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LIC. ROBERTO DEL RAZO 12 02 2019\2020 ragc\"/>
    </mc:Choice>
  </mc:AlternateContent>
  <bookViews>
    <workbookView xWindow="0" yWindow="0" windowWidth="28800" windowHeight="11100" tabRatio="906" firstSheet="1" activeTab="15"/>
  </bookViews>
  <sheets>
    <sheet name="GENERAL" sheetId="5" r:id="rId1"/>
    <sheet name="DG . CAP ADM" sheetId="14" r:id="rId2"/>
    <sheet name="DG . CAP DS" sheetId="7" r:id="rId3"/>
    <sheet name="DG . CAP DERC" sheetId="8" r:id="rId4"/>
    <sheet name="DG . CAP JUR" sheetId="9" r:id="rId5"/>
    <sheet name="DG . CAP MED" sheetId="10" r:id="rId6"/>
    <sheet name="DG . CAP OBRAS" sheetId="11" r:id="rId7"/>
    <sheet name="DG . CAP PART" sheetId="12" r:id="rId8"/>
    <sheet name="DG . CAP SU" sheetId="13" r:id="rId9"/>
    <sheet name="Hoja12" sheetId="16" r:id="rId10"/>
    <sheet name="DG . CAP " sheetId="6" r:id="rId11"/>
    <sheet name="CAP" sheetId="3" r:id="rId12"/>
    <sheet name="DG . CAP" sheetId="2" r:id="rId13"/>
    <sheet name="Hoja1" sheetId="17" r:id="rId14"/>
    <sheet name="NO EJERCIDO 1" sheetId="4" r:id="rId15"/>
    <sheet name="EVOL 2019 11.03.2019" sheetId="1" r:id="rId16"/>
  </sheets>
  <externalReferences>
    <externalReference r:id="rId17"/>
  </externalReferences>
  <definedNames>
    <definedName name="_xlnm._FilterDatabase" localSheetId="10" hidden="1">'DG . CAP '!$A$61:$D$130</definedName>
    <definedName name="_xlnm._FilterDatabase" localSheetId="1" hidden="1">'DG . CAP ADM'!$A$2:$D$8</definedName>
    <definedName name="_xlnm._FilterDatabase" localSheetId="3" hidden="1">'DG . CAP DERC'!$A$1:$D$8</definedName>
    <definedName name="_xlnm._FilterDatabase" localSheetId="2" hidden="1">'DG . CAP DS'!$A$1:$D$8</definedName>
    <definedName name="_xlnm._FilterDatabase" localSheetId="4" hidden="1">'DG . CAP JUR'!$A$1:$D$6</definedName>
    <definedName name="_xlnm._FilterDatabase" localSheetId="5" hidden="1">'DG . CAP MED'!$A$1:$D$7</definedName>
    <definedName name="_xlnm._FilterDatabase" localSheetId="6" hidden="1">'DG . CAP OBRAS'!$A$1:$D$12</definedName>
    <definedName name="_xlnm._FilterDatabase" localSheetId="7" hidden="1">'DG . CAP PART'!$A$1:$D$8</definedName>
    <definedName name="_xlnm._FilterDatabase" localSheetId="8" hidden="1">'DG . CAP SU'!$A$1:$D$32</definedName>
    <definedName name="_xlnm._FilterDatabase" localSheetId="15" hidden="1">'EVOL 2019 11.03.2019'!$A$1:$S$1410</definedName>
    <definedName name="_xlnm._FilterDatabase" localSheetId="9" hidden="1">Hoja12!$A$2:$E$126</definedName>
    <definedName name="_xlnm._FilterDatabase" localSheetId="14" hidden="1">'NO EJERCIDO 1'!$F$3:$J$322</definedName>
    <definedName name="_xlnm.Print_Area" localSheetId="11">CAP!$A$16:$D$24</definedName>
    <definedName name="_xlnm.Print_Area" localSheetId="12">'DG . CAP'!$A$60:$D$112</definedName>
    <definedName name="_xlnm.Print_Area" localSheetId="10">'DG . CAP '!$A$60:$D$130</definedName>
    <definedName name="_xlnm.Print_Area" localSheetId="1">'DG . CAP ADM'!$A$1:$E$25</definedName>
    <definedName name="_xlnm.Print_Area" localSheetId="3">'DG . CAP DERC'!$A$1:$E$23</definedName>
    <definedName name="_xlnm.Print_Area" localSheetId="2">'DG . CAP DS'!$A$1:$E$25</definedName>
    <definedName name="_xlnm.Print_Area" localSheetId="4">'DG . CAP JUR'!$A$1:$E$26</definedName>
    <definedName name="_xlnm.Print_Area" localSheetId="5">'DG . CAP MED'!$A$1:$E$29</definedName>
    <definedName name="_xlnm.Print_Area" localSheetId="6">'DG . CAP OBRAS'!$A$1:$E$19</definedName>
    <definedName name="_xlnm.Print_Area" localSheetId="7">'DG . CAP PART'!$A$1:$E$21</definedName>
    <definedName name="_xlnm.Print_Area" localSheetId="8">'DG . CAP SU'!$A$1:$E$31</definedName>
    <definedName name="_xlnm.Print_Area" localSheetId="0">GENERAL!$A$16:$G$56</definedName>
    <definedName name="_xlnm.Print_Area" localSheetId="9">Hoja12!$A$1:$E$129</definedName>
    <definedName name="_xlnm.Print_Area" localSheetId="14">'NO EJERCIDO 1'!$F$2:$J$322</definedName>
    <definedName name="_xlnm.Print_Titles" localSheetId="9">Hoja12!$1:$2</definedName>
    <definedName name="_xlnm.Print_Titles" localSheetId="14">'NO EJERCIDO 1'!$2:$3</definedName>
  </definedNames>
  <calcPr calcId="162913"/>
  <pivotCaches>
    <pivotCache cacheId="0" r:id="rId18"/>
    <pivotCache cacheId="1" r:id="rId19"/>
    <pivotCache cacheId="2" r:id="rId20"/>
  </pivotCaches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10" i="1" l="1"/>
  <c r="S1409" i="1"/>
  <c r="S1408" i="1"/>
  <c r="S1407" i="1"/>
  <c r="S1406" i="1"/>
  <c r="S1405" i="1"/>
  <c r="S1404" i="1"/>
  <c r="S1403" i="1"/>
  <c r="S1402" i="1"/>
  <c r="S1401" i="1"/>
  <c r="S1400" i="1"/>
  <c r="S1399" i="1"/>
  <c r="S1398" i="1"/>
  <c r="S1397" i="1"/>
  <c r="S1396" i="1"/>
  <c r="S1395" i="1"/>
  <c r="S1394" i="1"/>
  <c r="S1393" i="1"/>
  <c r="S1392" i="1"/>
  <c r="S1391" i="1"/>
  <c r="S1390" i="1"/>
  <c r="S1389" i="1"/>
  <c r="S1388" i="1"/>
  <c r="S1387" i="1"/>
  <c r="S1386" i="1"/>
  <c r="S1385" i="1"/>
  <c r="S1384" i="1"/>
  <c r="S1383" i="1"/>
  <c r="S1382" i="1"/>
  <c r="S1381" i="1"/>
  <c r="S1380" i="1"/>
  <c r="S1379" i="1"/>
  <c r="S1378" i="1"/>
  <c r="S1377" i="1"/>
  <c r="S1376" i="1"/>
  <c r="S1375" i="1"/>
  <c r="S1374" i="1"/>
  <c r="S1373" i="1"/>
  <c r="S1372" i="1"/>
  <c r="S1371" i="1"/>
  <c r="S1370" i="1"/>
  <c r="S1369" i="1"/>
  <c r="S1368" i="1"/>
  <c r="S1367" i="1"/>
  <c r="S1366" i="1"/>
  <c r="S1365" i="1"/>
  <c r="S1364" i="1"/>
  <c r="S1363" i="1"/>
  <c r="S1362" i="1"/>
  <c r="S1361" i="1"/>
  <c r="S1360" i="1"/>
  <c r="S1359" i="1"/>
  <c r="S1358" i="1"/>
  <c r="S1357" i="1"/>
  <c r="S1356" i="1"/>
  <c r="S1355" i="1"/>
  <c r="S1354" i="1"/>
  <c r="S1353" i="1"/>
  <c r="S1352" i="1"/>
  <c r="S1351" i="1"/>
  <c r="S1350" i="1"/>
  <c r="S1349" i="1"/>
  <c r="S1348" i="1"/>
  <c r="S1347" i="1"/>
  <c r="S1346" i="1"/>
  <c r="S1345" i="1"/>
  <c r="S1344" i="1"/>
  <c r="S1343" i="1"/>
  <c r="S1342" i="1"/>
  <c r="S1341" i="1"/>
  <c r="S1340" i="1"/>
  <c r="S1339" i="1"/>
  <c r="S1338" i="1"/>
  <c r="S1337" i="1"/>
  <c r="S1336" i="1"/>
  <c r="S1335" i="1"/>
  <c r="S1334" i="1"/>
  <c r="S1333" i="1"/>
  <c r="S1332" i="1"/>
  <c r="S1331" i="1"/>
  <c r="S1330" i="1"/>
  <c r="S1329" i="1"/>
  <c r="S1328" i="1"/>
  <c r="S1327" i="1"/>
  <c r="S1326" i="1"/>
  <c r="S1325" i="1"/>
  <c r="S1324" i="1"/>
  <c r="S1323" i="1"/>
  <c r="S1322" i="1"/>
  <c r="S1321" i="1"/>
  <c r="S1320" i="1"/>
  <c r="S1319" i="1"/>
  <c r="S1318" i="1"/>
  <c r="S1317" i="1"/>
  <c r="S1316" i="1"/>
  <c r="S1315" i="1"/>
  <c r="S1314" i="1"/>
  <c r="S1313" i="1"/>
  <c r="S1312" i="1"/>
  <c r="S1311" i="1"/>
  <c r="S1310" i="1"/>
  <c r="S1309" i="1"/>
  <c r="S1308" i="1"/>
  <c r="S1307" i="1"/>
  <c r="S1306" i="1"/>
  <c r="S1305" i="1"/>
  <c r="S1304" i="1"/>
  <c r="S1303" i="1"/>
  <c r="S1302" i="1"/>
  <c r="S1301" i="1"/>
  <c r="S1300" i="1"/>
  <c r="S1299" i="1"/>
  <c r="S1298" i="1"/>
  <c r="S1297" i="1"/>
  <c r="S1296" i="1"/>
  <c r="S1295" i="1"/>
  <c r="S1294" i="1"/>
  <c r="S1293" i="1"/>
  <c r="S1292" i="1"/>
  <c r="S1291" i="1"/>
  <c r="S1290" i="1"/>
  <c r="S1289" i="1"/>
  <c r="S1288" i="1"/>
  <c r="S1287" i="1"/>
  <c r="S1286" i="1"/>
  <c r="S1285" i="1"/>
  <c r="S1284" i="1"/>
  <c r="S1283" i="1"/>
  <c r="S1282" i="1"/>
  <c r="S1281" i="1"/>
  <c r="S1280" i="1"/>
  <c r="S1279" i="1"/>
  <c r="S1278" i="1"/>
  <c r="S1277" i="1"/>
  <c r="S1276" i="1"/>
  <c r="S1275" i="1"/>
  <c r="S1274" i="1"/>
  <c r="S1273" i="1"/>
  <c r="S1272" i="1"/>
  <c r="S1271" i="1"/>
  <c r="S1270" i="1"/>
  <c r="S1269" i="1"/>
  <c r="S1268" i="1"/>
  <c r="S1267" i="1"/>
  <c r="S1266" i="1"/>
  <c r="S1265" i="1"/>
  <c r="S1264" i="1"/>
  <c r="S1263" i="1"/>
  <c r="S1262" i="1"/>
  <c r="S1261" i="1"/>
  <c r="S1260" i="1"/>
  <c r="S1259" i="1"/>
  <c r="S1258" i="1"/>
  <c r="S1257" i="1"/>
  <c r="S1256" i="1"/>
  <c r="S1255" i="1"/>
  <c r="S1254" i="1"/>
  <c r="S1253" i="1"/>
  <c r="S1252" i="1"/>
  <c r="S1251" i="1"/>
  <c r="S1250" i="1"/>
  <c r="S1249" i="1"/>
  <c r="S1248" i="1"/>
  <c r="S1247" i="1"/>
  <c r="S1246" i="1"/>
  <c r="S1245" i="1"/>
  <c r="S1244" i="1"/>
  <c r="S1243" i="1"/>
  <c r="S1242" i="1"/>
  <c r="S1241" i="1"/>
  <c r="S1240" i="1"/>
  <c r="S1239" i="1"/>
  <c r="S1238" i="1"/>
  <c r="S1237" i="1"/>
  <c r="S1236" i="1"/>
  <c r="S1235" i="1"/>
  <c r="S1234" i="1"/>
  <c r="S1233" i="1"/>
  <c r="S1232" i="1"/>
  <c r="S1231" i="1"/>
  <c r="S1230" i="1"/>
  <c r="S1229" i="1"/>
  <c r="S1228" i="1"/>
  <c r="S1227" i="1"/>
  <c r="S1226" i="1"/>
  <c r="S1225" i="1"/>
  <c r="S1224" i="1"/>
  <c r="S1223" i="1"/>
  <c r="S1222" i="1"/>
  <c r="S1221" i="1"/>
  <c r="S1220" i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76" i="1"/>
  <c r="S1175" i="1"/>
  <c r="S1174" i="1"/>
  <c r="S1173" i="1"/>
  <c r="S1172" i="1"/>
  <c r="S1171" i="1"/>
  <c r="S1170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26" i="1"/>
  <c r="S1125" i="1"/>
  <c r="S1124" i="1"/>
  <c r="S1123" i="1"/>
  <c r="S1122" i="1"/>
  <c r="S1121" i="1"/>
  <c r="S1120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76" i="1"/>
  <c r="S1075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G321" i="4"/>
  <c r="G319" i="4"/>
  <c r="G317" i="4"/>
  <c r="G316" i="4"/>
  <c r="G315" i="4"/>
  <c r="G314" i="4"/>
  <c r="G313" i="4"/>
  <c r="G312" i="4"/>
  <c r="G311" i="4"/>
  <c r="G308" i="4"/>
  <c r="G306" i="4"/>
  <c r="G305" i="4"/>
  <c r="G303" i="4"/>
  <c r="G302" i="4"/>
  <c r="G300" i="4"/>
  <c r="G299" i="4"/>
  <c r="G298" i="4"/>
  <c r="G297" i="4"/>
  <c r="G296" i="4"/>
  <c r="G295" i="4"/>
  <c r="G294" i="4"/>
  <c r="G292" i="4"/>
  <c r="G291" i="4"/>
  <c r="G290" i="4"/>
  <c r="G289" i="4"/>
  <c r="G288" i="4"/>
  <c r="G287" i="4"/>
  <c r="G286" i="4"/>
  <c r="G285" i="4"/>
  <c r="G284" i="4"/>
  <c r="G283" i="4"/>
  <c r="G282" i="4"/>
  <c r="G279" i="4"/>
  <c r="G277" i="4"/>
  <c r="G276" i="4"/>
  <c r="G274" i="4"/>
  <c r="G273" i="4"/>
  <c r="G272" i="4"/>
  <c r="G271" i="4"/>
  <c r="G269" i="4"/>
  <c r="G268" i="4"/>
  <c r="G267" i="4"/>
  <c r="G266" i="4"/>
  <c r="G265" i="4"/>
  <c r="G264" i="4"/>
  <c r="G263" i="4"/>
  <c r="G262" i="4"/>
  <c r="G261" i="4"/>
  <c r="G258" i="4"/>
  <c r="G257" i="4"/>
  <c r="G255" i="4"/>
  <c r="G254" i="4"/>
  <c r="G253" i="4"/>
  <c r="G252" i="4"/>
  <c r="G251" i="4"/>
  <c r="G250" i="4"/>
  <c r="G249" i="4"/>
  <c r="G247" i="4"/>
  <c r="G246" i="4"/>
  <c r="G244" i="4"/>
  <c r="G243" i="4"/>
  <c r="G242" i="4"/>
  <c r="G241" i="4"/>
  <c r="G240" i="4"/>
  <c r="G239" i="4"/>
  <c r="G238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6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1" i="4"/>
  <c r="G180" i="4"/>
  <c r="G177" i="4"/>
  <c r="G176" i="4"/>
  <c r="G174" i="4"/>
  <c r="G173" i="4"/>
  <c r="G172" i="4"/>
  <c r="G171" i="4"/>
  <c r="G169" i="4"/>
  <c r="G168" i="4"/>
  <c r="G167" i="4"/>
  <c r="G166" i="4"/>
  <c r="G165" i="4"/>
  <c r="G164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8" i="4"/>
  <c r="G146" i="4"/>
  <c r="G145" i="4"/>
  <c r="G144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5" i="4"/>
  <c r="G122" i="4"/>
  <c r="G121" i="4"/>
  <c r="G120" i="4"/>
  <c r="G119" i="4"/>
  <c r="G118" i="4"/>
  <c r="G117" i="4"/>
  <c r="G116" i="4"/>
  <c r="G115" i="4"/>
  <c r="G114" i="4"/>
  <c r="G113" i="4"/>
  <c r="G111" i="4"/>
  <c r="G110" i="4"/>
  <c r="G109" i="4"/>
  <c r="G107" i="4"/>
  <c r="G106" i="4"/>
  <c r="G105" i="4"/>
  <c r="G104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6" i="4"/>
  <c r="G85" i="4"/>
  <c r="G34" i="17"/>
  <c r="F34" i="17"/>
  <c r="E34" i="17"/>
  <c r="G25" i="17"/>
  <c r="F25" i="17"/>
  <c r="E25" i="17"/>
  <c r="G21" i="17"/>
  <c r="F21" i="17"/>
  <c r="E21" i="17"/>
  <c r="I13" i="17"/>
  <c r="H13" i="17"/>
  <c r="I12" i="17"/>
  <c r="H12" i="17"/>
  <c r="I10" i="17"/>
  <c r="H10" i="17"/>
  <c r="L112" i="2"/>
  <c r="K112" i="2"/>
  <c r="J112" i="2"/>
  <c r="I112" i="2"/>
  <c r="H112" i="2"/>
  <c r="F112" i="2"/>
  <c r="E112" i="2"/>
  <c r="L108" i="2"/>
  <c r="K108" i="2"/>
  <c r="J108" i="2"/>
  <c r="I108" i="2"/>
  <c r="H108" i="2"/>
  <c r="F108" i="2"/>
  <c r="E108" i="2"/>
  <c r="L102" i="2"/>
  <c r="K102" i="2"/>
  <c r="J102" i="2"/>
  <c r="I102" i="2"/>
  <c r="H102" i="2"/>
  <c r="F102" i="2"/>
  <c r="E102" i="2"/>
  <c r="L96" i="2"/>
  <c r="K96" i="2"/>
  <c r="J96" i="2"/>
  <c r="I96" i="2"/>
  <c r="H96" i="2"/>
  <c r="F96" i="2"/>
  <c r="E96" i="2"/>
  <c r="L89" i="2"/>
  <c r="K89" i="2"/>
  <c r="J89" i="2"/>
  <c r="I89" i="2"/>
  <c r="H89" i="2"/>
  <c r="F89" i="2"/>
  <c r="E89" i="2"/>
  <c r="L84" i="2"/>
  <c r="K84" i="2"/>
  <c r="J84" i="2"/>
  <c r="I84" i="2"/>
  <c r="H84" i="2"/>
  <c r="F84" i="2"/>
  <c r="E84" i="2"/>
  <c r="L80" i="2"/>
  <c r="K80" i="2"/>
  <c r="J80" i="2"/>
  <c r="I80" i="2"/>
  <c r="H80" i="2"/>
  <c r="F80" i="2"/>
  <c r="E80" i="2"/>
  <c r="L74" i="2"/>
  <c r="K74" i="2"/>
  <c r="J74" i="2"/>
  <c r="I74" i="2"/>
  <c r="H74" i="2"/>
  <c r="F74" i="2"/>
  <c r="E74" i="2"/>
  <c r="L68" i="2"/>
  <c r="K68" i="2"/>
  <c r="J68" i="2"/>
  <c r="I68" i="2"/>
  <c r="H68" i="2"/>
  <c r="F68" i="2"/>
  <c r="E68" i="2"/>
  <c r="L62" i="2"/>
  <c r="K62" i="2"/>
  <c r="J62" i="2"/>
  <c r="I62" i="2"/>
  <c r="H62" i="2"/>
  <c r="F62" i="2"/>
  <c r="E62" i="2"/>
  <c r="D128" i="6"/>
  <c r="C128" i="6"/>
  <c r="B128" i="6"/>
  <c r="D127" i="6"/>
  <c r="C127" i="6"/>
  <c r="B127" i="6"/>
  <c r="D108" i="6"/>
  <c r="C108" i="6"/>
  <c r="B108" i="6"/>
  <c r="D107" i="6"/>
  <c r="C107" i="6"/>
  <c r="B107" i="6"/>
  <c r="D128" i="16"/>
  <c r="C128" i="16"/>
  <c r="D12" i="13"/>
  <c r="C12" i="13"/>
  <c r="B12" i="13"/>
  <c r="D11" i="13"/>
  <c r="C11" i="13"/>
  <c r="B11" i="13"/>
  <c r="F4" i="13"/>
  <c r="E7" i="12"/>
  <c r="E6" i="12"/>
  <c r="E5" i="12"/>
  <c r="E4" i="12"/>
  <c r="E3" i="12"/>
  <c r="D12" i="11"/>
  <c r="C12" i="11"/>
  <c r="B12" i="11"/>
  <c r="D11" i="11"/>
  <c r="C11" i="11"/>
  <c r="B11" i="11"/>
  <c r="E8" i="11"/>
  <c r="E7" i="11"/>
  <c r="E6" i="11"/>
  <c r="E5" i="11"/>
  <c r="E4" i="11"/>
  <c r="E3" i="11"/>
  <c r="E6" i="10"/>
  <c r="E5" i="10"/>
  <c r="E4" i="10"/>
  <c r="E3" i="10"/>
  <c r="E7" i="7"/>
  <c r="E6" i="7"/>
  <c r="E5" i="7"/>
  <c r="E4" i="7"/>
  <c r="E3" i="7"/>
  <c r="L8" i="14"/>
  <c r="K8" i="14"/>
  <c r="J8" i="14"/>
  <c r="I8" i="14"/>
  <c r="L7" i="14"/>
  <c r="K7" i="14"/>
  <c r="J7" i="14"/>
  <c r="I7" i="14"/>
  <c r="L6" i="14"/>
  <c r="K6" i="14"/>
  <c r="J6" i="14"/>
  <c r="I6" i="14"/>
  <c r="L5" i="14"/>
  <c r="K5" i="14"/>
  <c r="J5" i="14"/>
  <c r="I5" i="14"/>
  <c r="L4" i="14"/>
  <c r="K4" i="14"/>
  <c r="J4" i="14"/>
  <c r="I4" i="14"/>
  <c r="L3" i="14"/>
  <c r="K3" i="14"/>
  <c r="J3" i="14"/>
  <c r="I3" i="14"/>
  <c r="K38" i="5"/>
  <c r="J38" i="5"/>
  <c r="K37" i="5"/>
  <c r="K36" i="5"/>
  <c r="O24" i="5"/>
  <c r="E24" i="5"/>
  <c r="O23" i="5"/>
  <c r="F23" i="5"/>
  <c r="E23" i="5"/>
  <c r="O22" i="5"/>
  <c r="F22" i="5"/>
  <c r="E22" i="5"/>
  <c r="O21" i="5"/>
  <c r="F21" i="5"/>
  <c r="E21" i="5"/>
  <c r="O20" i="5"/>
  <c r="F20" i="5"/>
  <c r="E20" i="5"/>
  <c r="O19" i="5"/>
  <c r="F19" i="5"/>
  <c r="E19" i="5"/>
  <c r="O18" i="5"/>
  <c r="F18" i="5"/>
  <c r="E18" i="5"/>
</calcChain>
</file>

<file path=xl/sharedStrings.xml><?xml version="1.0" encoding="utf-8"?>
<sst xmlns="http://schemas.openxmlformats.org/spreadsheetml/2006/main" count="3375" uniqueCount="348">
  <si>
    <t>AREA</t>
  </si>
  <si>
    <t>FONDO</t>
  </si>
  <si>
    <t>PARTIDA</t>
  </si>
  <si>
    <t>TG</t>
  </si>
  <si>
    <t>DI</t>
  </si>
  <si>
    <t>DG</t>
  </si>
  <si>
    <t>PY</t>
  </si>
  <si>
    <t>ORIGINAL</t>
  </si>
  <si>
    <t>MODIFICADO</t>
  </si>
  <si>
    <t>PROGRAMADO A DIC</t>
  </si>
  <si>
    <t>COMPROMISO</t>
  </si>
  <si>
    <t>EJERCIDO A DICIEMBRE</t>
  </si>
  <si>
    <t>PAGADO</t>
  </si>
  <si>
    <t>MODI-COM</t>
  </si>
  <si>
    <t>COMP-EJER</t>
  </si>
  <si>
    <t>EJER-PAGA</t>
  </si>
  <si>
    <t>00</t>
  </si>
  <si>
    <t>15O290</t>
  </si>
  <si>
    <t>08</t>
  </si>
  <si>
    <t>15O390</t>
  </si>
  <si>
    <t>15O490</t>
  </si>
  <si>
    <t>A2D149034</t>
  </si>
  <si>
    <t>15OB90</t>
  </si>
  <si>
    <t>15OC90</t>
  </si>
  <si>
    <t>25P190</t>
  </si>
  <si>
    <t>25P193</t>
  </si>
  <si>
    <t>A2D149033</t>
  </si>
  <si>
    <t>06</t>
  </si>
  <si>
    <t>01</t>
  </si>
  <si>
    <t>03</t>
  </si>
  <si>
    <t>09</t>
  </si>
  <si>
    <t>A2D149001</t>
  </si>
  <si>
    <t>A2D149002</t>
  </si>
  <si>
    <t>A2D149029</t>
  </si>
  <si>
    <t>A2D149016</t>
  </si>
  <si>
    <t>O2D149001</t>
  </si>
  <si>
    <t>O2D149014</t>
  </si>
  <si>
    <t>15O590</t>
  </si>
  <si>
    <t>O2D149005</t>
  </si>
  <si>
    <t>15OZ94</t>
  </si>
  <si>
    <t>O2D149008</t>
  </si>
  <si>
    <t>25P192</t>
  </si>
  <si>
    <t>25P194</t>
  </si>
  <si>
    <t>A2D149039</t>
  </si>
  <si>
    <t>15O690</t>
  </si>
  <si>
    <t>O2D149058</t>
  </si>
  <si>
    <t>25P690</t>
  </si>
  <si>
    <t>O2D149006</t>
  </si>
  <si>
    <t>O2D149035</t>
  </si>
  <si>
    <t>25P693</t>
  </si>
  <si>
    <t>A2D149036</t>
  </si>
  <si>
    <t>O2D149049</t>
  </si>
  <si>
    <t>O2D149007</t>
  </si>
  <si>
    <t>O2D149036</t>
  </si>
  <si>
    <t>O2D149011</t>
  </si>
  <si>
    <t>O2D149037</t>
  </si>
  <si>
    <t>O2D149047</t>
  </si>
  <si>
    <t>O2D149013</t>
  </si>
  <si>
    <t>O2D149023</t>
  </si>
  <si>
    <t>O2D149024</t>
  </si>
  <si>
    <t>O2D149046</t>
  </si>
  <si>
    <t>O2D149048</t>
  </si>
  <si>
    <t>O2D149022</t>
  </si>
  <si>
    <t>O2D149038</t>
  </si>
  <si>
    <t>O2D149057</t>
  </si>
  <si>
    <t>O2D149066</t>
  </si>
  <si>
    <t>A2D149009</t>
  </si>
  <si>
    <t>O2D149070</t>
  </si>
  <si>
    <t>A2D149005</t>
  </si>
  <si>
    <t>O2D149015</t>
  </si>
  <si>
    <t>O2D149025</t>
  </si>
  <si>
    <t>O2D149026</t>
  </si>
  <si>
    <t>O2D149010</t>
  </si>
  <si>
    <t>O2D149061</t>
  </si>
  <si>
    <t>O2D149009</t>
  </si>
  <si>
    <t>O2D149027</t>
  </si>
  <si>
    <t>O2D149067</t>
  </si>
  <si>
    <t>O2D149012</t>
  </si>
  <si>
    <t>O2D149053</t>
  </si>
  <si>
    <t>O2D149016</t>
  </si>
  <si>
    <t>O2D149028</t>
  </si>
  <si>
    <t>O2D149039</t>
  </si>
  <si>
    <t>O2D149068</t>
  </si>
  <si>
    <t>O2D149018</t>
  </si>
  <si>
    <t>O2D149029</t>
  </si>
  <si>
    <t>25P292</t>
  </si>
  <si>
    <t>O2D149017</t>
  </si>
  <si>
    <t>O2D149030</t>
  </si>
  <si>
    <t>O2D149041</t>
  </si>
  <si>
    <t>O2D149050</t>
  </si>
  <si>
    <t>A2D149030</t>
  </si>
  <si>
    <t>A2D149037</t>
  </si>
  <si>
    <t>A2D149038</t>
  </si>
  <si>
    <t>A2D149040</t>
  </si>
  <si>
    <t>15OI92</t>
  </si>
  <si>
    <t>O2D149031</t>
  </si>
  <si>
    <t>O2D149060</t>
  </si>
  <si>
    <t>O2D149042</t>
  </si>
  <si>
    <t>O2D149065</t>
  </si>
  <si>
    <t>O2D149069</t>
  </si>
  <si>
    <t>O2D149043</t>
  </si>
  <si>
    <t>O2D149054</t>
  </si>
  <si>
    <t>O2D149052</t>
  </si>
  <si>
    <t>O2D149055</t>
  </si>
  <si>
    <t>O2D149059</t>
  </si>
  <si>
    <t>O2D149064</t>
  </si>
  <si>
    <t>O2D149040</t>
  </si>
  <si>
    <t>O2D149045</t>
  </si>
  <si>
    <t>O2D149051</t>
  </si>
  <si>
    <t>A2D149014</t>
  </si>
  <si>
    <t>A2D149020</t>
  </si>
  <si>
    <t>A2D149013</t>
  </si>
  <si>
    <t>A2D149021</t>
  </si>
  <si>
    <t>A2D149012</t>
  </si>
  <si>
    <t>A2D149003</t>
  </si>
  <si>
    <t>A2D149019</t>
  </si>
  <si>
    <t>A2D149011</t>
  </si>
  <si>
    <t>O2D149019</t>
  </si>
  <si>
    <t>O2D149032</t>
  </si>
  <si>
    <t>A2D149006</t>
  </si>
  <si>
    <t>A2D149007</t>
  </si>
  <si>
    <t>A2D149008</t>
  </si>
  <si>
    <t>O2D149063</t>
  </si>
  <si>
    <t>A2D149004</t>
  </si>
  <si>
    <t>A2D149035</t>
  </si>
  <si>
    <t>A2D149031</t>
  </si>
  <si>
    <t>A2D149017</t>
  </si>
  <si>
    <t>A2D149010</t>
  </si>
  <si>
    <t>O2D149056</t>
  </si>
  <si>
    <t>O2D149062</t>
  </si>
  <si>
    <t>O2D149020</t>
  </si>
  <si>
    <t>O2D149033</t>
  </si>
  <si>
    <t>O2D149044</t>
  </si>
  <si>
    <t>A2D149041</t>
  </si>
  <si>
    <t>O2D149021</t>
  </si>
  <si>
    <t>O2D149071</t>
  </si>
  <si>
    <t>O2D149034</t>
  </si>
  <si>
    <t>O2D149072</t>
  </si>
  <si>
    <t>A2D149015</t>
  </si>
  <si>
    <t>A2D149018</t>
  </si>
  <si>
    <t>A2D149032</t>
  </si>
  <si>
    <t>Total</t>
  </si>
  <si>
    <t>DIRECCION GENERAL</t>
  </si>
  <si>
    <t xml:space="preserve">CAP </t>
  </si>
  <si>
    <t>Etiquetas de fila</t>
  </si>
  <si>
    <t>ADMINISTRACION</t>
  </si>
  <si>
    <t>DESARROLLO SOCIAL</t>
  </si>
  <si>
    <t>DIRECCION</t>
  </si>
  <si>
    <t>DIRECCION EJECUTIVA DE DERECHOS CULTURALES Y EDUCATIVOS</t>
  </si>
  <si>
    <t>JURIDICO</t>
  </si>
  <si>
    <t>MEDIO AMBIENTE</t>
  </si>
  <si>
    <t>OBRAS</t>
  </si>
  <si>
    <t>OBRAS Y SERVICIOS URBANOS</t>
  </si>
  <si>
    <t>PARTICIPACION</t>
  </si>
  <si>
    <t>SERVICIOS URBANOS</t>
  </si>
  <si>
    <t>Total general</t>
  </si>
  <si>
    <t>(en blanco)</t>
  </si>
  <si>
    <t>Suma de ORIGINAL</t>
  </si>
  <si>
    <t>Suma de MODIFICADO</t>
  </si>
  <si>
    <t>Suma de EJERCIDO A DICIEMBRE</t>
  </si>
  <si>
    <t>TOTAL</t>
  </si>
  <si>
    <t>DIRECCIÓN GENERAL 
CAPÍTULO DE GASTO</t>
  </si>
  <si>
    <t>ADMINISTRACIÓN</t>
  </si>
  <si>
    <t>MEDIO AMBIENTE, DESARROLLO SUSTENTABLE Y FOMENTO ECONÓMICO</t>
  </si>
  <si>
    <t>OBRAS Y DESARROLLO URBANO</t>
  </si>
  <si>
    <t>ASUNTOS JURÍDICOS Y DE GOBIERNO</t>
  </si>
  <si>
    <t>PARTICIPACIÓN CIUDADANA</t>
  </si>
  <si>
    <t>OBRAS  / SERVICIOS URBANOS</t>
  </si>
  <si>
    <t>CAPÍTULO DE GASTO</t>
  </si>
  <si>
    <r>
      <t xml:space="preserve">ALCLADÍA TLALPAN
RECURSO EJERCIDO DURANTE EL EJERCICIO 2019 
 POR CAPÍTULO DE GASTO
( </t>
    </r>
    <r>
      <rPr>
        <b/>
        <sz val="8"/>
        <color theme="1"/>
        <rFont val="Calibri"/>
        <family val="2"/>
        <scheme val="minor"/>
      </rPr>
      <t>CIFRAS AL 11 DE MARZO DE 2020 )</t>
    </r>
  </si>
  <si>
    <r>
      <t>ALCLADÍA TLALPAN
RECURSO EJERCIDO DURANTE EL EJERCICIO 2019 POR DIRECCIÓN GENERAL Y CAPÍTULO DE GASTO
 (</t>
    </r>
    <r>
      <rPr>
        <b/>
        <sz val="8"/>
        <color theme="1"/>
        <rFont val="Calibri"/>
        <family val="2"/>
        <scheme val="minor"/>
      </rPr>
      <t>CIFRAS AL 11 DE MARZO DE 2020 )</t>
    </r>
  </si>
  <si>
    <t>NO EJERCIDO</t>
  </si>
  <si>
    <t>Suma de NO EJERCIDO</t>
  </si>
  <si>
    <t>DIRECCION GENERAL
                                          CAPITULO DE GASTO
                                                                                        PARTIDA PRESUPUESTAL</t>
  </si>
  <si>
    <t>ALCLADÍA TLALPAN
RECURSO NO EJERCIDO EN EJERCICIO 2019 
POR DIRECCIÓN GENERAL Y CAPÍTULO DE GASTO Y PARTIDA PRESUPUESTAL
 (CIFRAS AL 11 DE MARZO DE 2020 )</t>
  </si>
  <si>
    <t>DENOMINACIÓN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</si>
  <si>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</si>
  <si>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</si>
  <si>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</si>
  <si>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</si>
  <si>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</si>
  <si>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</si>
  <si>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Sueldos base al personal permanente.</t>
  </si>
  <si>
    <t>Sueldos al personal a lista de raya base.</t>
  </si>
  <si>
    <t>Honorarios asimilables a salarios.</t>
  </si>
  <si>
    <t>Sueldos base al personal eventual.</t>
  </si>
  <si>
    <t>Retribuciones por servicios de carácter social.</t>
  </si>
  <si>
    <t>Prima quinquenal por años de servicios efectivos prestados.</t>
  </si>
  <si>
    <t>Gratificación de fin de año.</t>
  </si>
  <si>
    <t>Horas extraordinarias.</t>
  </si>
  <si>
    <t>Guardias.</t>
  </si>
  <si>
    <t>Compensaciones adicionales y provisionales por servicios especiales.</t>
  </si>
  <si>
    <t>Liquidaciones por indemnizaciones y por sueldos y salarios caídos.</t>
  </si>
  <si>
    <t>Vales.</t>
  </si>
  <si>
    <t>Asignaciones para requerimiento de cargos de servidores públicos de nivel técnico operativo, de confianza y personal de la rama medica.</t>
  </si>
  <si>
    <t>Asignaciones para prestaciones a personal sindicalizado y no sindicalizado.</t>
  </si>
  <si>
    <t>Otras prestaciones contractuales.</t>
  </si>
  <si>
    <t>Asignaciones Conmemorativas</t>
  </si>
  <si>
    <t>Asignaciones para pago de antigüedad.</t>
  </si>
  <si>
    <t>Apoyos colectivos.</t>
  </si>
  <si>
    <t>Asignaciones para requerimiento de cargos de servidores públicos superiores y de mandos medios así como de líderes coordinadores y enlaces</t>
  </si>
  <si>
    <t>Premio de antigüedad.</t>
  </si>
  <si>
    <t>Materiales, útiles y equipos menores de oficina.</t>
  </si>
  <si>
    <t>Materiales y útiles de impresión y reproducción.</t>
  </si>
  <si>
    <t>Materiales, útiles y equipos menores de tecnologías de la información y comunicaciones.</t>
  </si>
  <si>
    <t>Material impreso e información digital.</t>
  </si>
  <si>
    <t>Material de limpieza.</t>
  </si>
  <si>
    <t>Materiales y útiles de enseñanza.</t>
  </si>
  <si>
    <t>Productos alimenticios y bebidas para personas.</t>
  </si>
  <si>
    <t>Cemento y productos de concreto.</t>
  </si>
  <si>
    <t>Madera y productos de madera.</t>
  </si>
  <si>
    <t>Vidrio y productos de vidrio.</t>
  </si>
  <si>
    <t>Material eléctrico y electrónico.</t>
  </si>
  <si>
    <t>Artículos metálicos para la construcción.</t>
  </si>
  <si>
    <t>Materiales complementarios.</t>
  </si>
  <si>
    <t>Otros materiales y artículos de construcción y reparación.</t>
  </si>
  <si>
    <t>Medicinas y productos farmacéuticos.</t>
  </si>
  <si>
    <t>Materiales, accesorios y suministros médicos.</t>
  </si>
  <si>
    <t>Fibras sintéticas, hules, plásticos y derivados.</t>
  </si>
  <si>
    <t>Combustibles, lubricantes y aditivos.</t>
  </si>
  <si>
    <t>Vestuario y uniformes.</t>
  </si>
  <si>
    <t>Prendas de seguridad y protección personal.</t>
  </si>
  <si>
    <t>Productos textiles.</t>
  </si>
  <si>
    <t>Blancos y otros productos textiles, excepto prendas de vestir.</t>
  </si>
  <si>
    <t>Herramientas menores.</t>
  </si>
  <si>
    <t>Refacciones y accesorios menores de edificios.</t>
  </si>
  <si>
    <t>Refacciones y accesorios menores de equipo de cómputo y tecnologías de la información.</t>
  </si>
  <si>
    <t>Refacciones y accesorios menores de equipo de transporte.</t>
  </si>
  <si>
    <t>Gas.</t>
  </si>
  <si>
    <t>Agua potable.</t>
  </si>
  <si>
    <t>Telefonía tradicional.</t>
  </si>
  <si>
    <t>Servicios de telecomunicaciones y satélites.</t>
  </si>
  <si>
    <t>Servicios de acceso de Internet, redes y procesamiento de información.</t>
  </si>
  <si>
    <t>Otros arrendamientos.</t>
  </si>
  <si>
    <t>Servicios de capacitación.</t>
  </si>
  <si>
    <t>Servicios de Impresión</t>
  </si>
  <si>
    <t>Servicios profesionales, científicos, técnicos, integrales y otros.</t>
  </si>
  <si>
    <t>Servicios financieros y bancarios.</t>
  </si>
  <si>
    <t>Seguro de bienes patrimoniales.</t>
  </si>
  <si>
    <t>Conservación y mantenimiento menor de inmuebles.</t>
  </si>
  <si>
    <t>Instalación, reparación y mantenimiento de mobiliario y equipo de administración, educacional y recreativo.</t>
  </si>
  <si>
    <t>Reparación, mantenimiento y conservación de equipo de transporte destinados a servicios públicos y operación de programas publicos</t>
  </si>
  <si>
    <t>Reparación, mantenimiento y conservación de equipo de transporte destinados a servidores públicos y servicios administrativos</t>
  </si>
  <si>
    <t>Instalación, reparación y mantenimiento de maquinaria, otros equipos y herramienta.</t>
  </si>
  <si>
    <t>Servicios de limpieza y manejo de desechos.</t>
  </si>
  <si>
    <t>Servicios de jardinería y fumigación.</t>
  </si>
  <si>
    <t>Difusión por radio, televisión y otros medios de mensajes sobre programas y actividades gubernamentales.</t>
  </si>
  <si>
    <t>Pasajes terrestres al interior del Distrito Federal.</t>
  </si>
  <si>
    <t>Congresos y convenciones.</t>
  </si>
  <si>
    <t>Servicios funerarios y de cementerio a los familiares de los civiles y pensionistas directos.</t>
  </si>
  <si>
    <t>Impuestos y derechos.</t>
  </si>
  <si>
    <t>Otros impuestos derivados de una relación laboral.</t>
  </si>
  <si>
    <t>Equipo de cómputo y de tecnologías de la información.</t>
  </si>
  <si>
    <t>Cámaras fotográficas y de video.</t>
  </si>
  <si>
    <t>División de terrenos y construcción de obras de urbanización.</t>
  </si>
  <si>
    <t>DIRECCION GENERAL
                                          CAPITULO DE
                                                 GASTO
                                                        PARTIDA PRESUPUESTAL</t>
  </si>
  <si>
    <t>EJERCIDO 
A DICIEMBRE</t>
  </si>
  <si>
    <t>DIFERENCIA 
MODIFICADO / EJERCIDO</t>
  </si>
  <si>
    <t>% RESP. AL EJERCIDO</t>
  </si>
  <si>
    <t>DENOMINACION</t>
  </si>
  <si>
    <r>
      <t xml:space="preserve">6000 
</t>
    </r>
    <r>
      <rPr>
        <sz val="12"/>
        <color theme="1"/>
        <rFont val="Calibri"/>
        <family val="2"/>
        <scheme val="minor"/>
      </rPr>
      <t>POR ACTIVIDAD COMPARTIDA CON SERVICIOS URBANOS</t>
    </r>
  </si>
  <si>
    <r>
      <t xml:space="preserve">2000
</t>
    </r>
    <r>
      <rPr>
        <sz val="12"/>
        <color theme="1"/>
        <rFont val="Calibri"/>
        <family val="2"/>
        <scheme val="minor"/>
      </rPr>
      <t>POR ACTIVIDAD COMPARTIDA CON  OBRAS</t>
    </r>
  </si>
  <si>
    <r>
      <t xml:space="preserve">4000
</t>
    </r>
    <r>
      <rPr>
        <sz val="12"/>
        <color theme="1"/>
        <rFont val="Calibri"/>
        <family val="2"/>
        <scheme val="minor"/>
      </rPr>
      <t>POR ACTIVIDAD COMPARTIDA CON OBRAS</t>
    </r>
  </si>
  <si>
    <t>TOTAL DE SERVICIOS URBANOS</t>
  </si>
  <si>
    <t>TOTAL COMPARTIDA</t>
  </si>
  <si>
    <t>TOTAL DE OBRAS</t>
  </si>
  <si>
    <t>TOTAL GENERAL</t>
  </si>
  <si>
    <r>
      <t>ALCALDÍA TLALPAN
RECURSO EJERCIDO DURANTE EL EJERCICIO 2019 POR 
DIRECCIÓN GENERAL DE ADMINISTRACIÓN
 (</t>
    </r>
    <r>
      <rPr>
        <b/>
        <sz val="12"/>
        <color theme="1"/>
        <rFont val="Calibri"/>
        <family val="2"/>
        <scheme val="minor"/>
      </rPr>
      <t>CIFRAS AL 11 DE MARZO DE 2020</t>
    </r>
    <r>
      <rPr>
        <b/>
        <sz val="18"/>
        <color theme="1"/>
        <rFont val="Calibri"/>
        <family val="2"/>
        <scheme val="minor"/>
      </rPr>
      <t xml:space="preserve"> )</t>
    </r>
  </si>
  <si>
    <t>ALCALDÍA TLALPAN
RECURSO EJERCIDO DURANTE EL EJERCICIO 2019 POR 
LA DIRECCIÓN EJECUTIVA DE DERECHOS CULTURALES Y EDUCATIVOS
 (CIFRAS AL 11 DE MARZO DE 2020 )</t>
  </si>
  <si>
    <t>ALCALDÍA TLALPAN
RECURSO EJERCIDO DURANTE EL EJERCICIO 2019 POR 
DIRECCIÓN GENERAL DE ASUNTOS JURÍDICOS Y DE GOBIERNO
 (CIFRAS AL 11 DE MARZO DE 2020 )</t>
  </si>
  <si>
    <t>ALCALDÍA TLALPAN
RECURSO EJERCIDO DURANTE EL EJERCICIO 2019 POR
DIRECCIÓN GENERAL DE MEDIO AMBIENTE, DESARROLLO SUSTENTABLE Y FOMENTO ECONÓMICO
 (CIFRAS AL 11 DE MARZO DE 2020 )</t>
  </si>
  <si>
    <t>ALCALDÍA TLALPAN
RECURSO EJERCIDO DURANTE EL EJERCICIO 2019 POR 
DIRECCIÓN GENERAL DE OBRAS Y DESARROLLO URBANO
 (CIFRAS AL 11 DE MARZO DE 2020 )</t>
  </si>
  <si>
    <t>ALCALDÍA TLALPAN
RECURSO EJERCIDO DURANTE EL EJERCICIO 2019 POR 
DIRECCIÓN GENERAL DE PARTICIPACIÓN CIUDADANA
 (CIFRAS AL 11 DE MARZO DE 2020 )</t>
  </si>
  <si>
    <t>ALCALDÍA TLALPAN
RECURSO EJERCIDO DURANTE EL EJERCICIO 2019 POR 
DIRECCIÓN GENERAL DE SERVICIOS URBANOS
 (CIFRAS AL 11 DE MARZO DE 2020 )</t>
  </si>
  <si>
    <t>ALCALDÍA TLALPAN
RECURSO EJERCIDO DURANTE EL EJERCICIO 2019 POR DIRECCIÓN GENERAL DE DESARROLLO SOCIAL
 (CIFRAS AL 11 DE MARZO DE 2020 )</t>
  </si>
  <si>
    <t>% RESPECTO
 A EJERCIDO</t>
  </si>
  <si>
    <t>DE OBRAS</t>
  </si>
  <si>
    <t>COMPARTIDA</t>
  </si>
  <si>
    <t>TODO 6000</t>
  </si>
  <si>
    <r>
      <t xml:space="preserve">2000
</t>
    </r>
    <r>
      <rPr>
        <sz val="12"/>
        <color theme="1"/>
        <rFont val="Calibri"/>
        <family val="2"/>
        <scheme val="minor"/>
      </rPr>
      <t>POR ACTIVIDAD COMPARTIDA</t>
    </r>
  </si>
  <si>
    <r>
      <t xml:space="preserve">4000
</t>
    </r>
    <r>
      <rPr>
        <sz val="12"/>
        <color theme="1"/>
        <rFont val="Calibri"/>
        <family val="2"/>
        <scheme val="minor"/>
      </rPr>
      <t xml:space="preserve">POR ACTIVIDAD COMPARTIDA </t>
    </r>
  </si>
  <si>
    <r>
      <t>ALCALDÍA TLALPAN
RECURSO EJERCIDO DURANTE EL EJERCICIO 2019 POR 
DIRECCIÓN GENERAL DE SERVICIOS URBANOS
 (</t>
    </r>
    <r>
      <rPr>
        <b/>
        <sz val="14"/>
        <color theme="1"/>
        <rFont val="Calibri"/>
        <family val="2"/>
        <scheme val="minor"/>
      </rPr>
      <t xml:space="preserve"> CIFRAS AL 11 DE MARZO DE 2020</t>
    </r>
    <r>
      <rPr>
        <b/>
        <sz val="18"/>
        <color theme="1"/>
        <rFont val="Calibri"/>
        <family val="2"/>
        <scheme val="minor"/>
      </rPr>
      <t xml:space="preserve"> )</t>
    </r>
  </si>
  <si>
    <r>
      <t>ALCALDÍA TLALPAN
RECURSO EJERCIDO DURANTE EL EJERCICIO 2019 POR 
DIRECCIÓN GENERAL DE PARTICIPACIÓN CIUDADANA
 (</t>
    </r>
    <r>
      <rPr>
        <b/>
        <sz val="14"/>
        <color theme="1"/>
        <rFont val="Calibri"/>
        <family val="2"/>
        <scheme val="minor"/>
      </rPr>
      <t xml:space="preserve">CIFRAS AL 11 DE MARZO DE 2020 </t>
    </r>
    <r>
      <rPr>
        <b/>
        <sz val="18"/>
        <color theme="1"/>
        <rFont val="Calibri"/>
        <family val="2"/>
        <scheme val="minor"/>
      </rPr>
      <t>)</t>
    </r>
  </si>
  <si>
    <r>
      <t>ALCALDÍA TLALPAN
RECURSO EJERCIDO DURANTE EL EJERCICIO 2019 POR 
DIRECCIÓN GENERAL DE OBRAS Y DESARROLLO URBANO
 (</t>
    </r>
    <r>
      <rPr>
        <b/>
        <sz val="14"/>
        <color theme="1"/>
        <rFont val="Calibri"/>
        <family val="2"/>
        <scheme val="minor"/>
      </rPr>
      <t>CIFRAS AL 11 DE MARZO DE 2020</t>
    </r>
    <r>
      <rPr>
        <b/>
        <sz val="18"/>
        <color theme="1"/>
        <rFont val="Calibri"/>
        <family val="2"/>
        <scheme val="minor"/>
      </rPr>
      <t xml:space="preserve"> )</t>
    </r>
  </si>
  <si>
    <r>
      <t>ALCALDÍA TLALPAN
RECURSO EJERCIDO DURANTE EL EJERCICIO 2019 POR
DIRECCIÓN GENERAL DE MEDIO AMBIENTE, DESARROLLO SUSTENTABLE Y FOMENTO ECONÓMICO
 (</t>
    </r>
    <r>
      <rPr>
        <b/>
        <sz val="14"/>
        <color theme="1"/>
        <rFont val="Calibri"/>
        <family val="2"/>
        <scheme val="minor"/>
      </rPr>
      <t>CIFRAS AL 11 DE MARZO DE 2020</t>
    </r>
    <r>
      <rPr>
        <b/>
        <sz val="18"/>
        <color theme="1"/>
        <rFont val="Calibri"/>
        <family val="2"/>
        <scheme val="minor"/>
      </rPr>
      <t xml:space="preserve"> )</t>
    </r>
  </si>
  <si>
    <r>
      <t>ALCALDÍA TLALPAN
RECURSO EJERCIDO DURANTE EL EJERCICIO 2019 POR 
DIRECCIÓN GENERAL DE ASUNTOS JURÍDICOS Y DE GOBIERNO
 (</t>
    </r>
    <r>
      <rPr>
        <b/>
        <sz val="14"/>
        <color theme="1"/>
        <rFont val="Calibri"/>
        <family val="2"/>
        <scheme val="minor"/>
      </rPr>
      <t>CIFRAS AL 11 DE MARZO DE 2020</t>
    </r>
    <r>
      <rPr>
        <b/>
        <sz val="18"/>
        <color theme="1"/>
        <rFont val="Calibri"/>
        <family val="2"/>
        <scheme val="minor"/>
      </rPr>
      <t xml:space="preserve"> )</t>
    </r>
  </si>
  <si>
    <r>
      <t>ALCALDÍA TLALPAN
RECURSO EJERCIDO DURANTE EL EJERCICIO 2019 POR 
LA DIRECCIÓN EJECUTIVA DE DERECHOS CULTURALES Y EDUCATIVOS
 (</t>
    </r>
    <r>
      <rPr>
        <b/>
        <sz val="14"/>
        <color theme="1"/>
        <rFont val="Calibri"/>
        <family val="2"/>
        <scheme val="minor"/>
      </rPr>
      <t>CIFRAS AL 11 DE MARZO DE 2020</t>
    </r>
    <r>
      <rPr>
        <b/>
        <sz val="18"/>
        <color theme="1"/>
        <rFont val="Calibri"/>
        <family val="2"/>
        <scheme val="minor"/>
      </rPr>
      <t xml:space="preserve"> )</t>
    </r>
  </si>
  <si>
    <r>
      <t>ALCALDÍA TLALPAN
RECURSO EJERCIDO DURANTE EL EJERCICIO 2019 POR 
DIRECCIÓN GENERAL DE DESARROLLO SOCIAL
 (</t>
    </r>
    <r>
      <rPr>
        <b/>
        <sz val="14"/>
        <color theme="1"/>
        <rFont val="Calibri"/>
        <family val="2"/>
        <scheme val="minor"/>
      </rPr>
      <t>CIFRAS AL 11 DE MARZO DE 2020</t>
    </r>
    <r>
      <rPr>
        <b/>
        <sz val="18"/>
        <color theme="1"/>
        <rFont val="Calibri"/>
        <family val="2"/>
        <scheme val="minor"/>
      </rPr>
      <t xml:space="preserve"> )</t>
    </r>
  </si>
  <si>
    <t>DE SERVICIOS URBANOS</t>
  </si>
  <si>
    <r>
      <t>ALCALDÍA TLALPAN
RECURSO EJERCIDO DURANTE EL EJERCICIO 2019 POR 
DIRECCIÓN GENERAL DE ADMINISTRACIÓN
 (</t>
    </r>
    <r>
      <rPr>
        <b/>
        <sz val="14"/>
        <color theme="1"/>
        <rFont val="Calibri"/>
        <family val="2"/>
        <scheme val="minor"/>
      </rPr>
      <t xml:space="preserve"> CIFRAS AL 11 DE MARZO DE 2020</t>
    </r>
    <r>
      <rPr>
        <b/>
        <sz val="18"/>
        <color theme="1"/>
        <rFont val="Calibri"/>
        <family val="2"/>
        <scheme val="minor"/>
      </rPr>
      <t xml:space="preserve"> )</t>
    </r>
  </si>
  <si>
    <t>ALCALDÍA TLALPAN
RECURSO EJERCIDO DURANTE EL EJERCICIO 2019 
 POR CAPÍTULO DE GASTO
( CIFRAS AL 11 DE MARZO DE 2020 )</t>
  </si>
  <si>
    <t>Premio de Asistencia</t>
  </si>
  <si>
    <t>Prima de vacaciones.</t>
  </si>
  <si>
    <t>Compensaciones.</t>
  </si>
  <si>
    <t>Materiales para el registro e identificación de bienes y personas.</t>
  </si>
  <si>
    <t>Utensilios para el servicio de alimentación.</t>
  </si>
  <si>
    <t>Productos alimenticios, agropecuarios y forestales adquiridos como materia prima.</t>
  </si>
  <si>
    <t>Mezcla asfáltica.</t>
  </si>
  <si>
    <t>Otros productos minerales no metálicos.</t>
  </si>
  <si>
    <t>Cal, yeso y productos de yeso.</t>
  </si>
  <si>
    <t>Productos químicos básicos.</t>
  </si>
  <si>
    <t>Materiales, accesorios y suministros de laboratorio.</t>
  </si>
  <si>
    <t>Artículos deportivos.</t>
  </si>
  <si>
    <t>Prendas de protección para seguridad pública y nacional.</t>
  </si>
  <si>
    <t>Refacciones y accesorios menores de mobiliario y equipo de administración, educacional y recreativo.</t>
  </si>
  <si>
    <t>Refacciones y accesorios menores de maquinaria y otros equipos.</t>
  </si>
  <si>
    <t>Refacciones y accesorios menores otros bienes muebles.</t>
  </si>
  <si>
    <t>Agua tratada.</t>
  </si>
  <si>
    <t>Arrendamiento de equipo de transporte destinado a servicios públicos y la operación de programas públicos.</t>
  </si>
  <si>
    <t>Arrendamiento de maquinaria, otros equipos y herramientas.</t>
  </si>
  <si>
    <t>Servicios de consultoría administrativa, procesos, técnica y en tecnologías de la información.</t>
  </si>
  <si>
    <t>Servicios de la industria fílmica, del sonido y del video.</t>
  </si>
  <si>
    <t>Espectáculos culturales.</t>
  </si>
  <si>
    <t>Servicios para la promoción deportiva.</t>
  </si>
  <si>
    <t>Premios.</t>
  </si>
  <si>
    <t>Ayudas sociales a personas u hogares de escasos recursos.</t>
  </si>
  <si>
    <t>Otras ayudas sociales a personas.</t>
  </si>
  <si>
    <t>Ayudas por desastres naturales y otros siniestros.</t>
  </si>
  <si>
    <t>Muebles de oficina y estantería.</t>
  </si>
  <si>
    <t>Muebles, excepto de oficina y estantería.</t>
  </si>
  <si>
    <t>Otros mobiliarios y equipos de administración.</t>
  </si>
  <si>
    <t>Equipos y aparatos audiovisuales.</t>
  </si>
  <si>
    <t>Aparatos deportivos.</t>
  </si>
  <si>
    <t>Otro mobiliario y equipo educacional y recreativo.</t>
  </si>
  <si>
    <t>Equipo médico y de laboratorio.</t>
  </si>
  <si>
    <t>Instrumental médico y de laboratorio.</t>
  </si>
  <si>
    <t>Vehiculos y Equipo terrestre destinados a servicios públicos y la operación de programas públicos.</t>
  </si>
  <si>
    <t>Maquinaria y equipo industrial.</t>
  </si>
  <si>
    <t>Maquinaria y equipo de construcción.</t>
  </si>
  <si>
    <t>Equipo de comunicación y telecomunicación.</t>
  </si>
  <si>
    <t>Equipos de generación eléctrica, aparatos y accesorios eléctricos.</t>
  </si>
  <si>
    <t>Herramientas y máquinas–herramienta.</t>
  </si>
  <si>
    <t>Otros equipos.</t>
  </si>
  <si>
    <t>Software.</t>
  </si>
  <si>
    <t>Edificación no habitacional.</t>
  </si>
  <si>
    <t xml:space="preserve">MEDIO AMBIENTE, </t>
  </si>
  <si>
    <t xml:space="preserve">DIRECCION EJECUTIVA </t>
  </si>
  <si>
    <t>TOTAL GENERAL NO EJERCIDO</t>
  </si>
  <si>
    <r>
      <t xml:space="preserve">CAPITULO DE GASTO
                    </t>
    </r>
    <r>
      <rPr>
        <sz val="11"/>
        <color theme="1"/>
        <rFont val="Calibri"/>
        <family val="2"/>
        <scheme val="minor"/>
      </rPr>
      <t xml:space="preserve">PARTIDA </t>
    </r>
  </si>
  <si>
    <t>EJERCIDO</t>
  </si>
  <si>
    <t>DISPONIBLE</t>
  </si>
  <si>
    <t>MEDIO AMBIENTE, D. SUSTENTABLE Y FOMENTO ECONÓMICO</t>
  </si>
  <si>
    <t xml:space="preserve"> ORIGINAL </t>
  </si>
  <si>
    <t xml:space="preserve"> MODIFICADO </t>
  </si>
  <si>
    <t xml:space="preserve"> EJERCIDO A DICIEMBRE </t>
  </si>
  <si>
    <t>DERECHOS CULTURALES Y EDUCATIVOS</t>
  </si>
  <si>
    <t>MEDIO AMBIENTE, D. SUSTENTABLE Y F. ECONÓMICO</t>
  </si>
  <si>
    <t>VARIACIÓN (DISPONIBLE)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</si>
</sst>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8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8"/>
      <color theme="9" tint="-0.249977111117893"/>
      <name val="Arial"/>
      <family val="2"/>
    </font>
    <font>
      <b/>
      <sz val="11"/>
      <color theme="9" tint="-0.249977111117893"/>
      <name val="Calibri"/>
      <family val="2"/>
    </font>
    <font>
      <sz val="11"/>
      <color theme="9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4">
    <xf numFmtId="0" fontId="0" fillId="0" borderId="0" xfId="0"/>
    <xf numFmtId="43" fontId="0" fillId="0" borderId="0" xfId="1" applyFont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43" fontId="3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horizontal="center" vertical="center"/>
    </xf>
    <xf numFmtId="0" fontId="0" fillId="0" borderId="2" xfId="0" applyBorder="1"/>
    <xf numFmtId="43" fontId="0" fillId="0" borderId="0" xfId="1" applyFont="1" applyBorder="1"/>
    <xf numFmtId="43" fontId="0" fillId="0" borderId="3" xfId="1" applyFont="1" applyBorder="1"/>
    <xf numFmtId="0" fontId="0" fillId="0" borderId="4" xfId="0" applyBorder="1"/>
    <xf numFmtId="43" fontId="3" fillId="0" borderId="5" xfId="1" applyFont="1" applyBorder="1"/>
    <xf numFmtId="43" fontId="3" fillId="0" borderId="6" xfId="1" applyFont="1" applyBorder="1"/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0" fontId="0" fillId="0" borderId="7" xfId="0" applyBorder="1"/>
    <xf numFmtId="43" fontId="0" fillId="0" borderId="7" xfId="1" applyFont="1" applyBorder="1"/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2" borderId="0" xfId="1" applyFont="1" applyFill="1"/>
    <xf numFmtId="43" fontId="2" fillId="2" borderId="0" xfId="1" applyFont="1" applyFill="1"/>
    <xf numFmtId="43" fontId="2" fillId="0" borderId="0" xfId="1" applyFont="1"/>
    <xf numFmtId="43" fontId="5" fillId="0" borderId="0" xfId="1" applyFont="1"/>
    <xf numFmtId="0" fontId="0" fillId="0" borderId="0" xfId="0" applyAlignment="1">
      <alignment horizontal="left" indent="2"/>
    </xf>
    <xf numFmtId="0" fontId="3" fillId="0" borderId="0" xfId="0" applyFont="1"/>
    <xf numFmtId="0" fontId="0" fillId="0" borderId="2" xfId="0" applyBorder="1" applyAlignment="1">
      <alignment wrapText="1"/>
    </xf>
    <xf numFmtId="43" fontId="3" fillId="0" borderId="0" xfId="1" applyFont="1" applyBorder="1"/>
    <xf numFmtId="43" fontId="3" fillId="0" borderId="3" xfId="1" applyFont="1" applyBorder="1"/>
    <xf numFmtId="0" fontId="3" fillId="3" borderId="2" xfId="0" applyFont="1" applyFill="1" applyBorder="1"/>
    <xf numFmtId="43" fontId="3" fillId="3" borderId="0" xfId="1" applyFont="1" applyFill="1" applyBorder="1"/>
    <xf numFmtId="43" fontId="3" fillId="3" borderId="3" xfId="1" applyFont="1" applyFill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wrapText="1"/>
    </xf>
    <xf numFmtId="0" fontId="3" fillId="3" borderId="4" xfId="0" applyFont="1" applyFill="1" applyBorder="1"/>
    <xf numFmtId="43" fontId="3" fillId="3" borderId="5" xfId="1" applyFont="1" applyFill="1" applyBorder="1"/>
    <xf numFmtId="43" fontId="3" fillId="3" borderId="6" xfId="1" applyFont="1" applyFill="1" applyBorder="1"/>
    <xf numFmtId="43" fontId="3" fillId="0" borderId="0" xfId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3" fontId="0" fillId="2" borderId="3" xfId="1" applyFont="1" applyFill="1" applyBorder="1"/>
    <xf numFmtId="0" fontId="0" fillId="2" borderId="2" xfId="0" applyFill="1" applyBorder="1"/>
    <xf numFmtId="43" fontId="0" fillId="2" borderId="0" xfId="1" applyFont="1" applyFill="1" applyBorder="1"/>
    <xf numFmtId="43" fontId="0" fillId="3" borderId="0" xfId="1" applyFont="1" applyFill="1" applyBorder="1"/>
    <xf numFmtId="0" fontId="3" fillId="0" borderId="1" xfId="0" applyFont="1" applyBorder="1" applyAlignment="1">
      <alignment vertical="top" wrapText="1"/>
    </xf>
    <xf numFmtId="43" fontId="3" fillId="0" borderId="1" xfId="1" applyFont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43" fontId="7" fillId="0" borderId="0" xfId="1" applyFont="1" applyBorder="1"/>
    <xf numFmtId="43" fontId="6" fillId="0" borderId="0" xfId="1" applyFont="1" applyBorder="1" applyAlignment="1">
      <alignment horizontal="center" wrapText="1"/>
    </xf>
    <xf numFmtId="0" fontId="10" fillId="0" borderId="0" xfId="0" applyFont="1"/>
    <xf numFmtId="43" fontId="10" fillId="0" borderId="0" xfId="1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10" fillId="5" borderId="0" xfId="0" applyFont="1" applyFill="1"/>
    <xf numFmtId="43" fontId="10" fillId="5" borderId="0" xfId="1" applyFont="1" applyFill="1"/>
    <xf numFmtId="164" fontId="11" fillId="5" borderId="0" xfId="1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43" fontId="11" fillId="5" borderId="7" xfId="1" applyFont="1" applyFill="1" applyBorder="1" applyAlignment="1">
      <alignment horizontal="center" vertical="center"/>
    </xf>
    <xf numFmtId="43" fontId="11" fillId="5" borderId="12" xfId="1" applyFont="1" applyFill="1" applyBorder="1" applyAlignment="1">
      <alignment horizontal="center" vertical="center"/>
    </xf>
    <xf numFmtId="0" fontId="10" fillId="5" borderId="11" xfId="0" applyFont="1" applyFill="1" applyBorder="1"/>
    <xf numFmtId="164" fontId="10" fillId="5" borderId="7" xfId="1" applyNumberFormat="1" applyFont="1" applyFill="1" applyBorder="1"/>
    <xf numFmtId="43" fontId="10" fillId="5" borderId="7" xfId="1" applyFont="1" applyFill="1" applyBorder="1"/>
    <xf numFmtId="43" fontId="10" fillId="5" borderId="12" xfId="1" applyFont="1" applyFill="1" applyBorder="1"/>
    <xf numFmtId="164" fontId="11" fillId="5" borderId="7" xfId="1" applyNumberFormat="1" applyFont="1" applyFill="1" applyBorder="1" applyAlignment="1">
      <alignment vertical="center"/>
    </xf>
    <xf numFmtId="43" fontId="11" fillId="5" borderId="7" xfId="1" applyFont="1" applyFill="1" applyBorder="1" applyAlignment="1">
      <alignment vertical="center"/>
    </xf>
    <xf numFmtId="43" fontId="11" fillId="5" borderId="12" xfId="1" applyFont="1" applyFill="1" applyBorder="1" applyAlignment="1">
      <alignment vertical="center"/>
    </xf>
    <xf numFmtId="43" fontId="10" fillId="0" borderId="7" xfId="1" applyFont="1" applyBorder="1"/>
    <xf numFmtId="0" fontId="11" fillId="5" borderId="13" xfId="0" applyFont="1" applyFill="1" applyBorder="1" applyAlignment="1">
      <alignment horizontal="center" vertical="center"/>
    </xf>
    <xf numFmtId="164" fontId="11" fillId="5" borderId="14" xfId="1" applyNumberFormat="1" applyFont="1" applyFill="1" applyBorder="1" applyAlignment="1">
      <alignment vertical="center"/>
    </xf>
    <xf numFmtId="43" fontId="11" fillId="5" borderId="14" xfId="1" applyFont="1" applyFill="1" applyBorder="1" applyAlignment="1">
      <alignment vertical="center"/>
    </xf>
    <xf numFmtId="43" fontId="11" fillId="5" borderId="15" xfId="1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164" fontId="11" fillId="4" borderId="14" xfId="1" applyNumberFormat="1" applyFont="1" applyFill="1" applyBorder="1" applyAlignment="1">
      <alignment vertical="center"/>
    </xf>
    <xf numFmtId="43" fontId="11" fillId="4" borderId="14" xfId="1" applyFont="1" applyFill="1" applyBorder="1" applyAlignment="1">
      <alignment vertical="center"/>
    </xf>
    <xf numFmtId="43" fontId="11" fillId="4" borderId="15" xfId="1" applyFont="1" applyFill="1" applyBorder="1" applyAlignment="1">
      <alignment vertical="center"/>
    </xf>
    <xf numFmtId="0" fontId="10" fillId="5" borderId="19" xfId="0" applyFont="1" applyFill="1" applyBorder="1"/>
    <xf numFmtId="164" fontId="10" fillId="5" borderId="20" xfId="1" applyNumberFormat="1" applyFont="1" applyFill="1" applyBorder="1"/>
    <xf numFmtId="43" fontId="10" fillId="5" borderId="20" xfId="1" applyFont="1" applyFill="1" applyBorder="1"/>
    <xf numFmtId="43" fontId="10" fillId="5" borderId="21" xfId="1" applyFont="1" applyFill="1" applyBorder="1"/>
    <xf numFmtId="0" fontId="10" fillId="2" borderId="11" xfId="0" applyFont="1" applyFill="1" applyBorder="1" applyAlignment="1">
      <alignment horizontal="right" wrapText="1"/>
    </xf>
    <xf numFmtId="164" fontId="10" fillId="2" borderId="7" xfId="1" applyNumberFormat="1" applyFont="1" applyFill="1" applyBorder="1" applyAlignment="1">
      <alignment vertical="top"/>
    </xf>
    <xf numFmtId="43" fontId="10" fillId="2" borderId="7" xfId="1" applyFont="1" applyFill="1" applyBorder="1" applyAlignment="1">
      <alignment vertical="top"/>
    </xf>
    <xf numFmtId="43" fontId="10" fillId="2" borderId="12" xfId="1" applyFont="1" applyFill="1" applyBorder="1" applyAlignment="1">
      <alignment vertical="top"/>
    </xf>
    <xf numFmtId="0" fontId="10" fillId="5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right" vertical="top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164" fontId="11" fillId="5" borderId="12" xfId="1" applyNumberFormat="1" applyFont="1" applyFill="1" applyBorder="1" applyAlignment="1">
      <alignment vertical="center"/>
    </xf>
    <xf numFmtId="164" fontId="11" fillId="5" borderId="15" xfId="1" applyNumberFormat="1" applyFont="1" applyFill="1" applyBorder="1" applyAlignment="1">
      <alignment vertical="center"/>
    </xf>
    <xf numFmtId="164" fontId="15" fillId="5" borderId="7" xfId="1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5" borderId="11" xfId="0" applyFont="1" applyFill="1" applyBorder="1" applyAlignment="1">
      <alignment horizontal="center" vertical="center"/>
    </xf>
    <xf numFmtId="164" fontId="15" fillId="5" borderId="12" xfId="1" applyNumberFormat="1" applyFont="1" applyFill="1" applyBorder="1" applyAlignment="1">
      <alignment vertical="center"/>
    </xf>
    <xf numFmtId="0" fontId="15" fillId="5" borderId="8" xfId="0" applyFont="1" applyFill="1" applyBorder="1" applyAlignment="1">
      <alignment horizontal="center" vertical="center" wrapText="1"/>
    </xf>
    <xf numFmtId="164" fontId="15" fillId="5" borderId="9" xfId="1" applyNumberFormat="1" applyFont="1" applyFill="1" applyBorder="1" applyAlignment="1">
      <alignment vertical="center"/>
    </xf>
    <xf numFmtId="43" fontId="15" fillId="5" borderId="9" xfId="1" applyFont="1" applyFill="1" applyBorder="1" applyAlignment="1">
      <alignment vertical="center"/>
    </xf>
    <xf numFmtId="43" fontId="15" fillId="5" borderId="10" xfId="1" applyFont="1" applyFill="1" applyBorder="1" applyAlignment="1">
      <alignment vertical="center"/>
    </xf>
    <xf numFmtId="43" fontId="14" fillId="5" borderId="12" xfId="1" applyFont="1" applyFill="1" applyBorder="1" applyAlignment="1">
      <alignment horizontal="center" vertical="center" wrapText="1"/>
    </xf>
    <xf numFmtId="43" fontId="16" fillId="5" borderId="12" xfId="1" applyFont="1" applyFill="1" applyBorder="1" applyAlignment="1">
      <alignment horizontal="center"/>
    </xf>
    <xf numFmtId="43" fontId="16" fillId="5" borderId="15" xfId="1" applyFont="1" applyFill="1" applyBorder="1" applyAlignment="1">
      <alignment horizontal="center"/>
    </xf>
    <xf numFmtId="164" fontId="16" fillId="5" borderId="7" xfId="1" applyNumberFormat="1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/>
    <xf numFmtId="43" fontId="8" fillId="0" borderId="0" xfId="1" applyFont="1" applyBorder="1"/>
    <xf numFmtId="43" fontId="19" fillId="0" borderId="0" xfId="1" applyFont="1" applyBorder="1" applyAlignment="1">
      <alignment horizontal="center" wrapText="1"/>
    </xf>
    <xf numFmtId="43" fontId="8" fillId="0" borderId="0" xfId="1" applyFont="1"/>
    <xf numFmtId="0" fontId="7" fillId="0" borderId="0" xfId="0" applyFont="1"/>
    <xf numFmtId="43" fontId="7" fillId="0" borderId="0" xfId="1" applyFont="1"/>
    <xf numFmtId="0" fontId="7" fillId="0" borderId="0" xfId="0" applyFont="1" applyAlignment="1">
      <alignment vertical="center"/>
    </xf>
    <xf numFmtId="0" fontId="10" fillId="0" borderId="7" xfId="0" applyFont="1" applyBorder="1"/>
    <xf numFmtId="43" fontId="10" fillId="0" borderId="7" xfId="1" applyFont="1" applyBorder="1" applyAlignment="1">
      <alignment wrapText="1"/>
    </xf>
    <xf numFmtId="0" fontId="3" fillId="0" borderId="7" xfId="0" applyFont="1" applyBorder="1" applyAlignment="1">
      <alignment vertical="center"/>
    </xf>
    <xf numFmtId="0" fontId="20" fillId="0" borderId="0" xfId="0" applyFont="1"/>
    <xf numFmtId="43" fontId="20" fillId="0" borderId="0" xfId="1" applyFont="1"/>
    <xf numFmtId="0" fontId="0" fillId="0" borderId="0" xfId="0" applyBorder="1"/>
    <xf numFmtId="43" fontId="10" fillId="5" borderId="15" xfId="1" applyFont="1" applyFill="1" applyBorder="1"/>
    <xf numFmtId="43" fontId="11" fillId="5" borderId="7" xfId="1" applyFont="1" applyFill="1" applyBorder="1" applyAlignment="1">
      <alignment horizontal="center" vertical="center" wrapText="1"/>
    </xf>
    <xf numFmtId="43" fontId="10" fillId="0" borderId="0" xfId="1" applyFont="1" applyAlignment="1">
      <alignment horizontal="right"/>
    </xf>
    <xf numFmtId="0" fontId="10" fillId="2" borderId="11" xfId="0" applyFont="1" applyFill="1" applyBorder="1" applyAlignment="1">
      <alignment horizontal="center" wrapText="1"/>
    </xf>
    <xf numFmtId="164" fontId="10" fillId="5" borderId="7" xfId="1" applyNumberFormat="1" applyFont="1" applyFill="1" applyBorder="1" applyAlignment="1">
      <alignment vertical="center"/>
    </xf>
    <xf numFmtId="43" fontId="10" fillId="5" borderId="7" xfId="1" applyFont="1" applyFill="1" applyBorder="1" applyAlignment="1">
      <alignment vertical="center"/>
    </xf>
    <xf numFmtId="43" fontId="11" fillId="5" borderId="12" xfId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top" wrapText="1"/>
    </xf>
    <xf numFmtId="43" fontId="0" fillId="0" borderId="0" xfId="0" applyNumberFormat="1"/>
    <xf numFmtId="0" fontId="15" fillId="5" borderId="16" xfId="0" applyFont="1" applyFill="1" applyBorder="1" applyAlignment="1">
      <alignment horizontal="center" vertical="center" wrapText="1"/>
    </xf>
    <xf numFmtId="164" fontId="15" fillId="5" borderId="17" xfId="1" applyNumberFormat="1" applyFont="1" applyFill="1" applyBorder="1" applyAlignment="1">
      <alignment vertical="center"/>
    </xf>
    <xf numFmtId="43" fontId="15" fillId="5" borderId="17" xfId="1" applyFont="1" applyFill="1" applyBorder="1" applyAlignment="1">
      <alignment vertical="center"/>
    </xf>
    <xf numFmtId="0" fontId="10" fillId="5" borderId="13" xfId="0" applyFont="1" applyFill="1" applyBorder="1" applyAlignment="1">
      <alignment horizontal="center"/>
    </xf>
    <xf numFmtId="164" fontId="10" fillId="5" borderId="14" xfId="1" applyNumberFormat="1" applyFont="1" applyFill="1" applyBorder="1"/>
    <xf numFmtId="43" fontId="10" fillId="5" borderId="14" xfId="1" applyFont="1" applyFill="1" applyBorder="1"/>
    <xf numFmtId="0" fontId="0" fillId="0" borderId="18" xfId="0" applyFont="1" applyBorder="1" applyAlignment="1">
      <alignment vertical="center"/>
    </xf>
    <xf numFmtId="0" fontId="11" fillId="5" borderId="26" xfId="0" applyFont="1" applyFill="1" applyBorder="1" applyAlignment="1">
      <alignment horizontal="center" vertical="center"/>
    </xf>
    <xf numFmtId="164" fontId="11" fillId="5" borderId="27" xfId="1" applyNumberFormat="1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5" fillId="5" borderId="13" xfId="0" applyFont="1" applyFill="1" applyBorder="1" applyAlignment="1">
      <alignment horizontal="center" vertical="center"/>
    </xf>
    <xf numFmtId="164" fontId="15" fillId="5" borderId="14" xfId="1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43" fontId="10" fillId="2" borderId="7" xfId="1" applyFont="1" applyFill="1" applyBorder="1" applyAlignment="1">
      <alignment vertical="center"/>
    </xf>
    <xf numFmtId="43" fontId="10" fillId="5" borderId="12" xfId="1" applyFont="1" applyFill="1" applyBorder="1" applyAlignment="1">
      <alignment horizontal="center"/>
    </xf>
    <xf numFmtId="164" fontId="10" fillId="5" borderId="12" xfId="1" applyNumberFormat="1" applyFont="1" applyFill="1" applyBorder="1" applyAlignment="1">
      <alignment horizontal="right"/>
    </xf>
    <xf numFmtId="43" fontId="10" fillId="5" borderId="15" xfId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43" fontId="18" fillId="0" borderId="7" xfId="1" applyFont="1" applyBorder="1"/>
    <xf numFmtId="43" fontId="18" fillId="0" borderId="7" xfId="0" applyNumberFormat="1" applyFont="1" applyBorder="1" applyAlignment="1">
      <alignment horizontal="center" vertical="center"/>
    </xf>
    <xf numFmtId="43" fontId="21" fillId="0" borderId="12" xfId="0" applyNumberFormat="1" applyFont="1" applyBorder="1"/>
    <xf numFmtId="43" fontId="18" fillId="0" borderId="14" xfId="1" applyFont="1" applyBorder="1"/>
    <xf numFmtId="43" fontId="18" fillId="0" borderId="14" xfId="0" applyNumberFormat="1" applyFont="1" applyBorder="1" applyAlignment="1">
      <alignment horizontal="center" vertical="center"/>
    </xf>
    <xf numFmtId="43" fontId="21" fillId="0" borderId="15" xfId="0" applyNumberFormat="1" applyFont="1" applyBorder="1"/>
    <xf numFmtId="0" fontId="18" fillId="0" borderId="13" xfId="0" applyFont="1" applyBorder="1" applyAlignment="1">
      <alignment horizontal="left"/>
    </xf>
    <xf numFmtId="0" fontId="0" fillId="0" borderId="0" xfId="0" applyAlignment="1">
      <alignment wrapText="1"/>
    </xf>
    <xf numFmtId="43" fontId="3" fillId="5" borderId="0" xfId="1" applyFont="1" applyFill="1" applyBorder="1" applyAlignment="1">
      <alignment horizontal="center" vertical="center" wrapText="1"/>
    </xf>
    <xf numFmtId="43" fontId="0" fillId="5" borderId="0" xfId="1" applyFont="1" applyFill="1"/>
    <xf numFmtId="43" fontId="0" fillId="5" borderId="0" xfId="1" applyFont="1" applyFill="1" applyBorder="1"/>
    <xf numFmtId="43" fontId="3" fillId="5" borderId="0" xfId="1" applyFont="1" applyFill="1" applyBorder="1"/>
    <xf numFmtId="0" fontId="0" fillId="5" borderId="0" xfId="0" applyFill="1"/>
    <xf numFmtId="43" fontId="3" fillId="5" borderId="0" xfId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0" fontId="3" fillId="3" borderId="2" xfId="0" applyFont="1" applyFill="1" applyBorder="1" applyAlignment="1">
      <alignment vertical="center"/>
    </xf>
    <xf numFmtId="43" fontId="3" fillId="3" borderId="0" xfId="1" applyFont="1" applyFill="1" applyBorder="1" applyAlignment="1">
      <alignment vertical="center"/>
    </xf>
    <xf numFmtId="43" fontId="3" fillId="3" borderId="3" xfId="1" applyFont="1" applyFill="1" applyBorder="1" applyAlignment="1">
      <alignment vertical="center"/>
    </xf>
    <xf numFmtId="43" fontId="3" fillId="0" borderId="7" xfId="1" applyFont="1" applyBorder="1" applyAlignment="1">
      <alignment horizontal="center" vertical="center" wrapText="1"/>
    </xf>
    <xf numFmtId="43" fontId="3" fillId="0" borderId="12" xfId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43" fontId="3" fillId="2" borderId="12" xfId="1" applyFont="1" applyFill="1" applyBorder="1" applyAlignment="1">
      <alignment horizontal="center" vertical="center" wrapText="1"/>
    </xf>
    <xf numFmtId="43" fontId="0" fillId="0" borderId="7" xfId="1" applyFont="1" applyBorder="1" applyAlignment="1">
      <alignment wrapText="1"/>
    </xf>
    <xf numFmtId="0" fontId="3" fillId="2" borderId="11" xfId="0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vertical="center"/>
    </xf>
    <xf numFmtId="43" fontId="3" fillId="2" borderId="7" xfId="1" applyFont="1" applyFill="1" applyBorder="1" applyAlignment="1">
      <alignment horizontal="center" wrapText="1"/>
    </xf>
    <xf numFmtId="43" fontId="0" fillId="0" borderId="7" xfId="1" applyFont="1" applyBorder="1" applyAlignment="1">
      <alignment vertical="center"/>
    </xf>
    <xf numFmtId="43" fontId="0" fillId="0" borderId="12" xfId="1" applyFont="1" applyBorder="1" applyAlignment="1">
      <alignment vertical="center"/>
    </xf>
    <xf numFmtId="43" fontId="0" fillId="5" borderId="7" xfId="1" applyFont="1" applyFill="1" applyBorder="1" applyAlignment="1">
      <alignment wrapText="1"/>
    </xf>
    <xf numFmtId="43" fontId="0" fillId="5" borderId="7" xfId="1" applyFont="1" applyFill="1" applyBorder="1" applyAlignment="1">
      <alignment vertical="center"/>
    </xf>
    <xf numFmtId="43" fontId="0" fillId="5" borderId="12" xfId="1" applyFont="1" applyFill="1" applyBorder="1" applyAlignment="1">
      <alignment vertical="center"/>
    </xf>
    <xf numFmtId="0" fontId="3" fillId="5" borderId="2" xfId="0" applyFont="1" applyFill="1" applyBorder="1"/>
    <xf numFmtId="43" fontId="3" fillId="5" borderId="3" xfId="1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3" fillId="5" borderId="4" xfId="0" applyFont="1" applyFill="1" applyBorder="1"/>
    <xf numFmtId="43" fontId="3" fillId="5" borderId="5" xfId="1" applyFont="1" applyFill="1" applyBorder="1"/>
    <xf numFmtId="43" fontId="3" fillId="5" borderId="6" xfId="1" applyFont="1" applyFill="1" applyBorder="1"/>
    <xf numFmtId="43" fontId="0" fillId="5" borderId="14" xfId="1" applyFont="1" applyFill="1" applyBorder="1" applyAlignment="1">
      <alignment wrapText="1"/>
    </xf>
    <xf numFmtId="43" fontId="0" fillId="5" borderId="14" xfId="1" applyFont="1" applyFill="1" applyBorder="1" applyAlignment="1">
      <alignment vertical="center"/>
    </xf>
    <xf numFmtId="43" fontId="0" fillId="5" borderId="15" xfId="1" applyFont="1" applyFill="1" applyBorder="1" applyAlignment="1">
      <alignment vertical="center"/>
    </xf>
    <xf numFmtId="43" fontId="5" fillId="2" borderId="7" xfId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vertical="center"/>
    </xf>
    <xf numFmtId="164" fontId="0" fillId="0" borderId="7" xfId="1" applyNumberFormat="1" applyFont="1" applyBorder="1" applyAlignment="1">
      <alignment vertical="center"/>
    </xf>
    <xf numFmtId="164" fontId="0" fillId="5" borderId="7" xfId="1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wrapText="1"/>
    </xf>
    <xf numFmtId="43" fontId="3" fillId="0" borderId="0" xfId="1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5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/>
    <xf numFmtId="165" fontId="0" fillId="0" borderId="0" xfId="0" applyNumberFormat="1"/>
    <xf numFmtId="0" fontId="22" fillId="0" borderId="28" xfId="0" applyFont="1" applyBorder="1" applyAlignment="1">
      <alignment wrapText="1"/>
    </xf>
    <xf numFmtId="0" fontId="24" fillId="0" borderId="28" xfId="0" applyFont="1" applyBorder="1" applyAlignment="1">
      <alignment horizontal="left" wrapText="1" readingOrder="1"/>
    </xf>
    <xf numFmtId="9" fontId="24" fillId="0" borderId="28" xfId="0" applyNumberFormat="1" applyFont="1" applyBorder="1" applyAlignment="1">
      <alignment horizontal="right" wrapText="1" readingOrder="1"/>
    </xf>
    <xf numFmtId="0" fontId="22" fillId="0" borderId="28" xfId="0" applyFont="1" applyBorder="1" applyAlignment="1">
      <alignment horizontal="right" wrapText="1"/>
    </xf>
    <xf numFmtId="4" fontId="0" fillId="0" borderId="0" xfId="0" applyNumberFormat="1"/>
    <xf numFmtId="4" fontId="24" fillId="0" borderId="28" xfId="0" applyNumberFormat="1" applyFont="1" applyBorder="1" applyAlignment="1">
      <alignment horizontal="left" wrapText="1" readingOrder="1"/>
    </xf>
    <xf numFmtId="4" fontId="24" fillId="0" borderId="0" xfId="0" applyNumberFormat="1" applyFont="1" applyFill="1" applyBorder="1" applyAlignment="1">
      <alignment horizontal="left" wrapText="1" readingOrder="1"/>
    </xf>
    <xf numFmtId="0" fontId="25" fillId="0" borderId="28" xfId="0" applyFont="1" applyBorder="1" applyAlignment="1">
      <alignment wrapText="1"/>
    </xf>
    <xf numFmtId="0" fontId="26" fillId="0" borderId="28" xfId="0" applyFont="1" applyBorder="1" applyAlignment="1">
      <alignment horizontal="center" vertical="center" wrapText="1" readingOrder="1"/>
    </xf>
    <xf numFmtId="0" fontId="27" fillId="0" borderId="28" xfId="0" applyFont="1" applyBorder="1" applyAlignment="1">
      <alignment horizontal="left" wrapText="1" readingOrder="1"/>
    </xf>
    <xf numFmtId="9" fontId="27" fillId="0" borderId="28" xfId="0" applyNumberFormat="1" applyFont="1" applyBorder="1" applyAlignment="1">
      <alignment horizontal="right" wrapText="1" readingOrder="1"/>
    </xf>
    <xf numFmtId="4" fontId="27" fillId="0" borderId="28" xfId="0" applyNumberFormat="1" applyFont="1" applyBorder="1" applyAlignment="1">
      <alignment horizontal="right" vertical="center" wrapText="1" readingOrder="1"/>
    </xf>
    <xf numFmtId="4" fontId="24" fillId="0" borderId="28" xfId="0" applyNumberFormat="1" applyFont="1" applyBorder="1" applyAlignment="1">
      <alignment horizontal="right" vertical="center" wrapText="1" readingOrder="1"/>
    </xf>
    <xf numFmtId="4" fontId="23" fillId="0" borderId="28" xfId="0" applyNumberFormat="1" applyFont="1" applyBorder="1" applyAlignment="1">
      <alignment horizontal="right" vertical="center" wrapText="1" readingOrder="1"/>
    </xf>
    <xf numFmtId="9" fontId="23" fillId="0" borderId="28" xfId="0" applyNumberFormat="1" applyFont="1" applyBorder="1" applyAlignment="1">
      <alignment horizontal="right" wrapText="1" readingOrder="1"/>
    </xf>
    <xf numFmtId="4" fontId="26" fillId="0" borderId="28" xfId="0" applyNumberFormat="1" applyFont="1" applyBorder="1" applyAlignment="1">
      <alignment horizontal="right" vertical="center" wrapText="1" readingOrder="1"/>
    </xf>
    <xf numFmtId="43" fontId="11" fillId="5" borderId="0" xfId="1" applyFont="1" applyFill="1" applyBorder="1" applyAlignment="1">
      <alignment horizontal="center" vertical="center"/>
    </xf>
    <xf numFmtId="49" fontId="10" fillId="5" borderId="11" xfId="0" applyNumberFormat="1" applyFont="1" applyFill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6"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ALCALDÍA TLALPAN</a:t>
            </a:r>
          </a:p>
          <a:p>
            <a:pPr>
              <a:defRPr/>
            </a:pPr>
            <a:r>
              <a:rPr lang="en-US"/>
              <a:t>EJERCICIO DE RECURSO A DICIEMBRE 2019</a:t>
            </a:r>
          </a:p>
        </c:rich>
      </c:tx>
      <c:layout>
        <c:manualLayout>
          <c:xMode val="edge"/>
          <c:yMode val="edge"/>
          <c:x val="0.17309415990957344"/>
          <c:y val="1.9858156028368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GENERAL!$C$27</c:f>
              <c:strCache>
                <c:ptCount val="1"/>
                <c:pt idx="0">
                  <c:v>EJERCIDO 
A DICIEMBRE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86A-4524-8452-9FDF62AAA8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86A-4524-8452-9FDF62AAA8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86A-4524-8452-9FDF62AAA8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86A-4524-8452-9FDF62AAA8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86A-4524-8452-9FDF62AAA8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86A-4524-8452-9FDF62AAA8B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GENERAL!$A$28:$B$33</c:f>
              <c:multiLvlStrCache>
                <c:ptCount val="6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Transferencias, Asignaciones, Subsidios y otras ayudas</c:v>
                  </c:pt>
                  <c:pt idx="4">
                    <c:v>Bienes Muebles, Inmuebles e Intangibles</c:v>
                  </c:pt>
                  <c:pt idx="5">
                    <c:v>Inversión Pública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4000</c:v>
                  </c:pt>
                  <c:pt idx="4">
                    <c:v>5000</c:v>
                  </c:pt>
                  <c:pt idx="5">
                    <c:v>6000</c:v>
                  </c:pt>
                </c:lvl>
              </c:multiLvlStrCache>
            </c:multiLvlStrRef>
          </c:cat>
          <c:val>
            <c:numRef>
              <c:f>GENERAL!$C$28:$C$33</c:f>
              <c:numCache>
                <c:formatCode>_(* #,##0.00_);_(* \(#,##0.00\);_(* "-"??_);_(@_)</c:formatCode>
                <c:ptCount val="6"/>
                <c:pt idx="0">
                  <c:v>938127837.86000049</c:v>
                </c:pt>
                <c:pt idx="1">
                  <c:v>242206056.48000002</c:v>
                </c:pt>
                <c:pt idx="2">
                  <c:v>650925158.57000017</c:v>
                </c:pt>
                <c:pt idx="3">
                  <c:v>228930460.66000003</c:v>
                </c:pt>
                <c:pt idx="4">
                  <c:v>132688612.10999998</c:v>
                </c:pt>
                <c:pt idx="5">
                  <c:v>334458554.9200002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86A-4524-8452-9FDF62AAA8B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766542843346759"/>
          <c:y val="0.28790520232589972"/>
          <c:w val="0.39504859706744305"/>
          <c:h val="0.4452024449324786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PORCENTAJES RESPECTO A EJERCIDO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5"/>
          <c:order val="0"/>
          <c:tx>
            <c:strRef>
              <c:f>'DG . CAP PART'!$C$24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50F-4869-9C7E-5204ACB06E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50F-4869-9C7E-5204ACB06E3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50F-4869-9C7E-5204ACB06E3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50F-4869-9C7E-5204ACB06E3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50F-4869-9C7E-5204ACB06E34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PART'!$A$25:$B$29</c:f>
              <c:multiLvlStrCache>
                <c:ptCount val="5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Transferencias, Asignaciones, Subsidios y otras ayudas</c:v>
                  </c:pt>
                  <c:pt idx="4">
                    <c:v>Bienes Muebles, Inmuebles e Intangibles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4000</c:v>
                  </c:pt>
                  <c:pt idx="4">
                    <c:v>5000</c:v>
                  </c:pt>
                </c:lvl>
              </c:multiLvlStrCache>
            </c:multiLvlStrRef>
          </c:cat>
          <c:val>
            <c:numRef>
              <c:f>'DG . CAP PART'!$C$25:$C$29</c:f>
              <c:numCache>
                <c:formatCode>_(* #,##0.00_);_(* \(#,##0.00\);_(* "-"??_);_(@_)</c:formatCode>
                <c:ptCount val="5"/>
                <c:pt idx="0">
                  <c:v>52.455817119861855</c:v>
                </c:pt>
                <c:pt idx="1">
                  <c:v>2.0132545397269108E-2</c:v>
                </c:pt>
                <c:pt idx="2">
                  <c:v>1.7301330237252353</c:v>
                </c:pt>
                <c:pt idx="3">
                  <c:v>39.216864016931972</c:v>
                </c:pt>
                <c:pt idx="4">
                  <c:v>6.5770532940836715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4EE2-440B-8548-0DD00719BEEB}"/>
            </c:ext>
          </c:extLst>
        </c:ser>
        <c:ser>
          <c:idx val="4"/>
          <c:order val="1"/>
          <c:tx>
            <c:strRef>
              <c:f>'DG . CAP OBRAS'!$C$23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EE2-440B-8548-0DD00719BE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EE2-440B-8548-0DD00719BE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EE2-440B-8548-0DD00719BE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EE2-440B-8548-0DD00719BE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EE2-440B-8548-0DD00719BEE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EE2-440B-8548-0DD00719BEEB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OBRAS'!$A$24:$B$29</c:f>
              <c:multiLvlStrCache>
                <c:ptCount val="6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Transferencias, Asignaciones, Subsidios y otras ayudas</c:v>
                  </c:pt>
                  <c:pt idx="4">
                    <c:v>Bienes Muebles, Inmuebles e Intangibles</c:v>
                  </c:pt>
                  <c:pt idx="5">
                    <c:v>Inversión Pública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4000</c:v>
                  </c:pt>
                  <c:pt idx="4">
                    <c:v>5000</c:v>
                  </c:pt>
                  <c:pt idx="5">
                    <c:v>6000</c:v>
                  </c:pt>
                </c:lvl>
              </c:multiLvlStrCache>
            </c:multiLvlStrRef>
          </c:cat>
          <c:val>
            <c:numRef>
              <c:f>'DG . CAP OBRAS'!$C$24:$C$29</c:f>
              <c:numCache>
                <c:formatCode>_(* #,##0.00_);_(* \(#,##0.00\);_(* "-"??_);_(@_)</c:formatCode>
                <c:ptCount val="6"/>
                <c:pt idx="0">
                  <c:v>32.584358026739451</c:v>
                </c:pt>
                <c:pt idx="1">
                  <c:v>4.6289486968145477</c:v>
                </c:pt>
                <c:pt idx="2">
                  <c:v>19.097392803552843</c:v>
                </c:pt>
                <c:pt idx="3">
                  <c:v>0.31405734646173417</c:v>
                </c:pt>
                <c:pt idx="4">
                  <c:v>6.4301153633814856</c:v>
                </c:pt>
                <c:pt idx="5">
                  <c:v>36.945127763049946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EE2-440B-8548-0DD00719BEEB}"/>
            </c:ext>
          </c:extLst>
        </c:ser>
        <c:ser>
          <c:idx val="3"/>
          <c:order val="2"/>
          <c:tx>
            <c:strRef>
              <c:f>'DG . CAP MED'!$C$34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EE2-440B-8548-0DD00719BE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4EE2-440B-8548-0DD00719BE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4EE2-440B-8548-0DD00719BE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4EE2-440B-8548-0DD00719BEEB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MED'!$A$35:$B$38</c:f>
              <c:multiLvlStrCache>
                <c:ptCount val="4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Transferencias, Asignaciones, Subsidios y otras ayudas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4000</c:v>
                  </c:pt>
                </c:lvl>
              </c:multiLvlStrCache>
            </c:multiLvlStrRef>
          </c:cat>
          <c:val>
            <c:numRef>
              <c:f>'DG . CAP MED'!$C$35:$C$38</c:f>
              <c:numCache>
                <c:formatCode>_(* #,##0.00_);_(* \(#,##0.00\);_(* "-"??_);_(@_)</c:formatCode>
                <c:ptCount val="4"/>
                <c:pt idx="0">
                  <c:v>6.6043568566806394</c:v>
                </c:pt>
                <c:pt idx="1">
                  <c:v>2.2690635386111366</c:v>
                </c:pt>
                <c:pt idx="2">
                  <c:v>1.6656927072835381</c:v>
                </c:pt>
                <c:pt idx="3">
                  <c:v>89.460886897424686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EE2-440B-8548-0DD00719BEEB}"/>
            </c:ext>
          </c:extLst>
        </c:ser>
        <c:ser>
          <c:idx val="2"/>
          <c:order val="3"/>
          <c:tx>
            <c:strRef>
              <c:f>'DG . CAP JUR'!$C$27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4EE2-440B-8548-0DD00719BE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4EE2-440B-8548-0DD00719BE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4EE2-440B-8548-0DD00719BEEB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JUR'!$A$28:$B$30</c:f>
              <c:multiLvlStrCache>
                <c:ptCount val="3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</c:lvl>
              </c:multiLvlStrCache>
            </c:multiLvlStrRef>
          </c:cat>
          <c:val>
            <c:numRef>
              <c:f>'DG . CAP JUR'!$C$28:$C$30</c:f>
              <c:numCache>
                <c:formatCode>_(* #,##0.00_);_(* \(#,##0.00\);_(* "-"??_);_(@_)</c:formatCode>
                <c:ptCount val="3"/>
                <c:pt idx="0">
                  <c:v>33.945886068081556</c:v>
                </c:pt>
                <c:pt idx="1">
                  <c:v>0.31831329947331133</c:v>
                </c:pt>
                <c:pt idx="2">
                  <c:v>65.735800632445134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EE2-440B-8548-0DD00719BEEB}"/>
            </c:ext>
          </c:extLst>
        </c:ser>
        <c:ser>
          <c:idx val="1"/>
          <c:order val="4"/>
          <c:tx>
            <c:strRef>
              <c:f>'DG . CAP DS'!$C$29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4EE2-440B-8548-0DD00719BE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4EE2-440B-8548-0DD00719BE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4EE2-440B-8548-0DD00719BE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4EE2-440B-8548-0DD00719BE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4EE2-440B-8548-0DD00719BEEB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DS'!$A$30:$B$34</c:f>
              <c:multiLvlStrCache>
                <c:ptCount val="5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Transferencias, Asignaciones, Subsidios y otras ayudas</c:v>
                  </c:pt>
                  <c:pt idx="4">
                    <c:v>Bienes Muebles, Inmuebles e Intangibles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4000</c:v>
                  </c:pt>
                  <c:pt idx="4">
                    <c:v>5000</c:v>
                  </c:pt>
                </c:lvl>
              </c:multiLvlStrCache>
            </c:multiLvlStrRef>
          </c:cat>
          <c:val>
            <c:numRef>
              <c:f>'DG . CAP DS'!$C$30:$C$34</c:f>
              <c:numCache>
                <c:formatCode>_(* #,##0.00_);_(* \(#,##0.00\);_(* "-"??_);_(@_)</c:formatCode>
                <c:ptCount val="5"/>
                <c:pt idx="0">
                  <c:v>67.758263549487609</c:v>
                </c:pt>
                <c:pt idx="1">
                  <c:v>5.3559735929324273</c:v>
                </c:pt>
                <c:pt idx="2">
                  <c:v>9.5352120481306013</c:v>
                </c:pt>
                <c:pt idx="3">
                  <c:v>16.067982518555347</c:v>
                </c:pt>
                <c:pt idx="4">
                  <c:v>1.2825682908940277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4EE2-440B-8548-0DD00719BEEB}"/>
            </c:ext>
          </c:extLst>
        </c:ser>
        <c:ser>
          <c:idx val="0"/>
          <c:order val="5"/>
          <c:tx>
            <c:strRef>
              <c:f>'DG . CAP ADM'!$C$28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4EE2-440B-8548-0DD00719BE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4EE2-440B-8548-0DD00719BE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4EE2-440B-8548-0DD00719BE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5-4EE2-440B-8548-0DD00719BE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7-4EE2-440B-8548-0DD00719BEE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ADM'!$A$29:$B$33</c:f>
              <c:multiLvlStrCache>
                <c:ptCount val="5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Bienes Muebles, Inmuebles e Intangibles</c:v>
                  </c:pt>
                  <c:pt idx="4">
                    <c:v>Inversión Pública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5000</c:v>
                  </c:pt>
                  <c:pt idx="4">
                    <c:v>6000</c:v>
                  </c:pt>
                </c:lvl>
              </c:multiLvlStrCache>
            </c:multiLvlStrRef>
          </c:cat>
          <c:val>
            <c:numRef>
              <c:f>'DG . CAP ADM'!$C$29:$C$33</c:f>
              <c:numCache>
                <c:formatCode>_(* #,##0.00_);_(* \(#,##0.00\);_(* "-"??_);_(@_)</c:formatCode>
                <c:ptCount val="5"/>
                <c:pt idx="0">
                  <c:v>39.29</c:v>
                </c:pt>
                <c:pt idx="1">
                  <c:v>10.119999999999999</c:v>
                </c:pt>
                <c:pt idx="2">
                  <c:v>48.82</c:v>
                </c:pt>
                <c:pt idx="3" formatCode="#,##0.00_ ;\-#,##0.00\ ">
                  <c:v>1.76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4EE2-440B-8548-0DD00719BEE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510994122852801"/>
          <c:y val="0.27032109348014577"/>
          <c:w val="0.39797363225850368"/>
          <c:h val="0.4664304696917361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PORCENTAJES RESPECTO A EJERCIDO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6"/>
          <c:order val="0"/>
          <c:tx>
            <c:strRef>
              <c:f>'DG . CAP SU'!$C$34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615-49CD-9F95-692AE8671D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615-49CD-9F95-692AE8671D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615-49CD-9F95-692AE8671D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615-49CD-9F95-692AE8671D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615-49CD-9F95-692AE8671DD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615-49CD-9F95-692AE8671DD2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SU'!$A$35:$B$40</c:f>
              <c:multiLvlStrCache>
                <c:ptCount val="6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Transferencias, Asignaciones, Subsidios y otras ayudas</c:v>
                  </c:pt>
                  <c:pt idx="4">
                    <c:v>Bienes Muebles, Inmuebles e Intangibles</c:v>
                  </c:pt>
                  <c:pt idx="5">
                    <c:v>Inversión Pública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4000</c:v>
                  </c:pt>
                  <c:pt idx="4">
                    <c:v>5000</c:v>
                  </c:pt>
                  <c:pt idx="5">
                    <c:v>6000</c:v>
                  </c:pt>
                </c:lvl>
              </c:multiLvlStrCache>
            </c:multiLvlStrRef>
          </c:cat>
          <c:val>
            <c:numRef>
              <c:f>'DG . CAP SU'!$C$35:$C$40</c:f>
              <c:numCache>
                <c:formatCode>_(* #,##0.00_);_(* \(#,##0.00\);_(* "-"??_);_(@_)</c:formatCode>
                <c:ptCount val="6"/>
                <c:pt idx="0">
                  <c:v>38.746168075353609</c:v>
                </c:pt>
                <c:pt idx="1">
                  <c:v>43.053583759607697</c:v>
                </c:pt>
                <c:pt idx="2">
                  <c:v>1.2486779375987673</c:v>
                </c:pt>
                <c:pt idx="3">
                  <c:v>1.1426259450616667</c:v>
                </c:pt>
                <c:pt idx="4">
                  <c:v>14.000651393818865</c:v>
                </c:pt>
                <c:pt idx="5">
                  <c:v>1.8082928885593901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862F-43CF-B6B8-DB8F3AFF1DAF}"/>
            </c:ext>
          </c:extLst>
        </c:ser>
        <c:ser>
          <c:idx val="5"/>
          <c:order val="1"/>
          <c:tx>
            <c:strRef>
              <c:f>'DG . CAP PART'!$C$24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62F-43CF-B6B8-DB8F3AFF1D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62F-43CF-B6B8-DB8F3AFF1D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62F-43CF-B6B8-DB8F3AFF1D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62F-43CF-B6B8-DB8F3AFF1D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62F-43CF-B6B8-DB8F3AFF1DAF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PART'!$A$25:$B$29</c:f>
              <c:multiLvlStrCache>
                <c:ptCount val="5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Transferencias, Asignaciones, Subsidios y otras ayudas</c:v>
                  </c:pt>
                  <c:pt idx="4">
                    <c:v>Bienes Muebles, Inmuebles e Intangibles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4000</c:v>
                  </c:pt>
                  <c:pt idx="4">
                    <c:v>5000</c:v>
                  </c:pt>
                </c:lvl>
              </c:multiLvlStrCache>
            </c:multiLvlStrRef>
          </c:cat>
          <c:val>
            <c:numRef>
              <c:f>'DG . CAP PART'!$C$25:$C$29</c:f>
              <c:numCache>
                <c:formatCode>_(* #,##0.00_);_(* \(#,##0.00\);_(* "-"??_);_(@_)</c:formatCode>
                <c:ptCount val="5"/>
                <c:pt idx="0">
                  <c:v>52.455817119861855</c:v>
                </c:pt>
                <c:pt idx="1">
                  <c:v>2.0132545397269108E-2</c:v>
                </c:pt>
                <c:pt idx="2">
                  <c:v>1.7301330237252353</c:v>
                </c:pt>
                <c:pt idx="3">
                  <c:v>39.216864016931972</c:v>
                </c:pt>
                <c:pt idx="4">
                  <c:v>6.5770532940836715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2F-43CF-B6B8-DB8F3AFF1DAF}"/>
            </c:ext>
          </c:extLst>
        </c:ser>
        <c:ser>
          <c:idx val="4"/>
          <c:order val="2"/>
          <c:tx>
            <c:strRef>
              <c:f>'DG . CAP OBRAS'!$C$23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62F-43CF-B6B8-DB8F3AFF1D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62F-43CF-B6B8-DB8F3AFF1D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62F-43CF-B6B8-DB8F3AFF1D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862F-43CF-B6B8-DB8F3AFF1D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862F-43CF-B6B8-DB8F3AFF1DA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862F-43CF-B6B8-DB8F3AFF1DAF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OBRAS'!$A$24:$B$29</c:f>
              <c:multiLvlStrCache>
                <c:ptCount val="6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Transferencias, Asignaciones, Subsidios y otras ayudas</c:v>
                  </c:pt>
                  <c:pt idx="4">
                    <c:v>Bienes Muebles, Inmuebles e Intangibles</c:v>
                  </c:pt>
                  <c:pt idx="5">
                    <c:v>Inversión Pública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4000</c:v>
                  </c:pt>
                  <c:pt idx="4">
                    <c:v>5000</c:v>
                  </c:pt>
                  <c:pt idx="5">
                    <c:v>6000</c:v>
                  </c:pt>
                </c:lvl>
              </c:multiLvlStrCache>
            </c:multiLvlStrRef>
          </c:cat>
          <c:val>
            <c:numRef>
              <c:f>'DG . CAP OBRAS'!$C$24:$C$29</c:f>
              <c:numCache>
                <c:formatCode>_(* #,##0.00_);_(* \(#,##0.00\);_(* "-"??_);_(@_)</c:formatCode>
                <c:ptCount val="6"/>
                <c:pt idx="0">
                  <c:v>32.584358026739451</c:v>
                </c:pt>
                <c:pt idx="1">
                  <c:v>4.6289486968145477</c:v>
                </c:pt>
                <c:pt idx="2">
                  <c:v>19.097392803552843</c:v>
                </c:pt>
                <c:pt idx="3">
                  <c:v>0.31405734646173417</c:v>
                </c:pt>
                <c:pt idx="4">
                  <c:v>6.4301153633814856</c:v>
                </c:pt>
                <c:pt idx="5">
                  <c:v>36.945127763049946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62F-43CF-B6B8-DB8F3AFF1DAF}"/>
            </c:ext>
          </c:extLst>
        </c:ser>
        <c:ser>
          <c:idx val="3"/>
          <c:order val="3"/>
          <c:tx>
            <c:strRef>
              <c:f>'DG . CAP MED'!$C$34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862F-43CF-B6B8-DB8F3AFF1D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862F-43CF-B6B8-DB8F3AFF1D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862F-43CF-B6B8-DB8F3AFF1D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862F-43CF-B6B8-DB8F3AFF1DAF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MED'!$A$35:$B$38</c:f>
              <c:multiLvlStrCache>
                <c:ptCount val="4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Transferencias, Asignaciones, Subsidios y otras ayudas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4000</c:v>
                  </c:pt>
                </c:lvl>
              </c:multiLvlStrCache>
            </c:multiLvlStrRef>
          </c:cat>
          <c:val>
            <c:numRef>
              <c:f>'DG . CAP MED'!$C$35:$C$38</c:f>
              <c:numCache>
                <c:formatCode>_(* #,##0.00_);_(* \(#,##0.00\);_(* "-"??_);_(@_)</c:formatCode>
                <c:ptCount val="4"/>
                <c:pt idx="0">
                  <c:v>6.6043568566806394</c:v>
                </c:pt>
                <c:pt idx="1">
                  <c:v>2.2690635386111366</c:v>
                </c:pt>
                <c:pt idx="2">
                  <c:v>1.6656927072835381</c:v>
                </c:pt>
                <c:pt idx="3">
                  <c:v>89.460886897424686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862F-43CF-B6B8-DB8F3AFF1DAF}"/>
            </c:ext>
          </c:extLst>
        </c:ser>
        <c:ser>
          <c:idx val="2"/>
          <c:order val="4"/>
          <c:tx>
            <c:strRef>
              <c:f>'DG . CAP JUR'!$C$27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862F-43CF-B6B8-DB8F3AFF1D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862F-43CF-B6B8-DB8F3AFF1D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862F-43CF-B6B8-DB8F3AFF1DAF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JUR'!$A$28:$B$30</c:f>
              <c:multiLvlStrCache>
                <c:ptCount val="3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</c:lvl>
              </c:multiLvlStrCache>
            </c:multiLvlStrRef>
          </c:cat>
          <c:val>
            <c:numRef>
              <c:f>'DG . CAP JUR'!$C$28:$C$30</c:f>
              <c:numCache>
                <c:formatCode>_(* #,##0.00_);_(* \(#,##0.00\);_(* "-"??_);_(@_)</c:formatCode>
                <c:ptCount val="3"/>
                <c:pt idx="0">
                  <c:v>33.945886068081556</c:v>
                </c:pt>
                <c:pt idx="1">
                  <c:v>0.31831329947331133</c:v>
                </c:pt>
                <c:pt idx="2">
                  <c:v>65.735800632445134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862F-43CF-B6B8-DB8F3AFF1DAF}"/>
            </c:ext>
          </c:extLst>
        </c:ser>
        <c:ser>
          <c:idx val="1"/>
          <c:order val="5"/>
          <c:tx>
            <c:strRef>
              <c:f>'DG . CAP DS'!$C$29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862F-43CF-B6B8-DB8F3AFF1D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862F-43CF-B6B8-DB8F3AFF1D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862F-43CF-B6B8-DB8F3AFF1D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5-862F-43CF-B6B8-DB8F3AFF1D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7-862F-43CF-B6B8-DB8F3AFF1DAF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DS'!$A$30:$B$34</c:f>
              <c:multiLvlStrCache>
                <c:ptCount val="5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Transferencias, Asignaciones, Subsidios y otras ayudas</c:v>
                  </c:pt>
                  <c:pt idx="4">
                    <c:v>Bienes Muebles, Inmuebles e Intangibles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4000</c:v>
                  </c:pt>
                  <c:pt idx="4">
                    <c:v>5000</c:v>
                  </c:pt>
                </c:lvl>
              </c:multiLvlStrCache>
            </c:multiLvlStrRef>
          </c:cat>
          <c:val>
            <c:numRef>
              <c:f>'DG . CAP DS'!$C$30:$C$34</c:f>
              <c:numCache>
                <c:formatCode>_(* #,##0.00_);_(* \(#,##0.00\);_(* "-"??_);_(@_)</c:formatCode>
                <c:ptCount val="5"/>
                <c:pt idx="0">
                  <c:v>67.758263549487609</c:v>
                </c:pt>
                <c:pt idx="1">
                  <c:v>5.3559735929324273</c:v>
                </c:pt>
                <c:pt idx="2">
                  <c:v>9.5352120481306013</c:v>
                </c:pt>
                <c:pt idx="3">
                  <c:v>16.067982518555347</c:v>
                </c:pt>
                <c:pt idx="4">
                  <c:v>1.2825682908940277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862F-43CF-B6B8-DB8F3AFF1DAF}"/>
            </c:ext>
          </c:extLst>
        </c:ser>
        <c:ser>
          <c:idx val="0"/>
          <c:order val="6"/>
          <c:tx>
            <c:strRef>
              <c:f>'DG . CAP ADM'!$C$28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B-862F-43CF-B6B8-DB8F3AFF1D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D-862F-43CF-B6B8-DB8F3AFF1D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F-862F-43CF-B6B8-DB8F3AFF1D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1-862F-43CF-B6B8-DB8F3AFF1D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3-862F-43CF-B6B8-DB8F3AFF1DA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ADM'!$A$29:$B$33</c:f>
              <c:multiLvlStrCache>
                <c:ptCount val="5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Bienes Muebles, Inmuebles e Intangibles</c:v>
                  </c:pt>
                  <c:pt idx="4">
                    <c:v>Inversión Pública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5000</c:v>
                  </c:pt>
                  <c:pt idx="4">
                    <c:v>6000</c:v>
                  </c:pt>
                </c:lvl>
              </c:multiLvlStrCache>
            </c:multiLvlStrRef>
          </c:cat>
          <c:val>
            <c:numRef>
              <c:f>'DG . CAP ADM'!$C$29:$C$33</c:f>
              <c:numCache>
                <c:formatCode>_(* #,##0.00_);_(* \(#,##0.00\);_(* "-"??_);_(@_)</c:formatCode>
                <c:ptCount val="5"/>
                <c:pt idx="0">
                  <c:v>39.29</c:v>
                </c:pt>
                <c:pt idx="1">
                  <c:v>10.119999999999999</c:v>
                </c:pt>
                <c:pt idx="2">
                  <c:v>48.82</c:v>
                </c:pt>
                <c:pt idx="3" formatCode="#,##0.00_ ;\-#,##0.00\ ">
                  <c:v>1.76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862F-43CF-B6B8-DB8F3AFF1DA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717361596675381"/>
          <c:y val="0.25308155406437288"/>
          <c:w val="0.36566220560233115"/>
          <c:h val="0.403676767933242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28-49B4-8A2A-266687EC2A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28-49B4-8A2A-266687EC2A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28-49B4-8A2A-266687EC2A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928-49B4-8A2A-266687EC2A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928-49B4-8A2A-266687EC2A5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928-49B4-8A2A-266687EC2A5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928-49B4-8A2A-266687EC2A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928-49B4-8A2A-266687EC2A58}"/>
              </c:ext>
            </c:extLst>
          </c:dPt>
          <c:cat>
            <c:strRef>
              <c:f>Hoja1!$D$5:$D$12</c:f>
              <c:strCache>
                <c:ptCount val="8"/>
                <c:pt idx="0">
                  <c:v>ADMINISTRACIÓN</c:v>
                </c:pt>
                <c:pt idx="1">
                  <c:v>DESARROLLO SOCIAL</c:v>
                </c:pt>
                <c:pt idx="2">
                  <c:v>DERECHOS CULTURALES Y EDUCATIVOS</c:v>
                </c:pt>
                <c:pt idx="3">
                  <c:v>ASUNTOS JURÍDICOS Y DE GOBIERNO</c:v>
                </c:pt>
                <c:pt idx="4">
                  <c:v>MEDIO AMBIENTE, D. SUSTENTABLE Y F. ECONÓMICO</c:v>
                </c:pt>
                <c:pt idx="5">
                  <c:v>OBRAS Y DESARROLLO URBANO</c:v>
                </c:pt>
                <c:pt idx="6">
                  <c:v>PARTICIPACIÓN CIUDADANA</c:v>
                </c:pt>
                <c:pt idx="7">
                  <c:v>SERVICIOS URBANOS</c:v>
                </c:pt>
              </c:strCache>
            </c:strRef>
          </c:cat>
          <c:val>
            <c:numRef>
              <c:f>Hoja1!$G$5:$G$12</c:f>
              <c:numCache>
                <c:formatCode>#,##0.00</c:formatCode>
                <c:ptCount val="8"/>
                <c:pt idx="0">
                  <c:v>703.94</c:v>
                </c:pt>
                <c:pt idx="1">
                  <c:v>129.28</c:v>
                </c:pt>
                <c:pt idx="2">
                  <c:v>97.95</c:v>
                </c:pt>
                <c:pt idx="3">
                  <c:v>154.54</c:v>
                </c:pt>
                <c:pt idx="4">
                  <c:v>46.46</c:v>
                </c:pt>
                <c:pt idx="5">
                  <c:v>892.0026968200001</c:v>
                </c:pt>
                <c:pt idx="6">
                  <c:v>231.79</c:v>
                </c:pt>
                <c:pt idx="7">
                  <c:v>271.36195475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F-4A96-BCF6-299026919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B7-48C7-BC1E-1BBFDDBFB0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B7-48C7-BC1E-1BBFDDBFB091}"/>
              </c:ext>
            </c:extLst>
          </c:dPt>
          <c:cat>
            <c:strRef>
              <c:f>GENERAL!$I$37:$I$38</c:f>
              <c:strCache>
                <c:ptCount val="2"/>
                <c:pt idx="0">
                  <c:v>EJERCIDO</c:v>
                </c:pt>
                <c:pt idx="1">
                  <c:v>DISPONIBLE</c:v>
                </c:pt>
              </c:strCache>
            </c:strRef>
          </c:cat>
          <c:val>
            <c:numRef>
              <c:f>GENERAL!$K$37:$K$38</c:f>
              <c:numCache>
                <c:formatCode>_(* #,##0.00_);_(* \(#,##0.00\);_(* "-"??_);_(@_)</c:formatCode>
                <c:ptCount val="2"/>
                <c:pt idx="0">
                  <c:v>2527.3366805999995</c:v>
                </c:pt>
                <c:pt idx="1">
                  <c:v>144.94271515999938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9-4C0A-89E8-F597170E9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23-4BB0-AADF-859CE65921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23-4BB0-AADF-859CE65921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123-4BB0-AADF-859CE65921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123-4BB0-AADF-859CE65921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123-4BB0-AADF-859CE65921C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123-4BB0-AADF-859CE65921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GENERAL!$J$18:$J$23</c:f>
              <c:numCache>
                <c:formatCode>General</c:formatCode>
                <c:ptCount val="6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</c:numCache>
            </c:numRef>
          </c:cat>
          <c:val>
            <c:numRef>
              <c:f>GENERAL!$M$18:$M$23</c:f>
              <c:numCache>
                <c:formatCode>_(* #,##0.00_);_(* \(#,##0.00\);_(* "-"??_);_(@_)</c:formatCode>
                <c:ptCount val="6"/>
                <c:pt idx="0">
                  <c:v>938.12783786000045</c:v>
                </c:pt>
                <c:pt idx="1">
                  <c:v>242.20605648000003</c:v>
                </c:pt>
                <c:pt idx="2">
                  <c:v>650.92515857000012</c:v>
                </c:pt>
                <c:pt idx="3">
                  <c:v>228.93046066000002</c:v>
                </c:pt>
                <c:pt idx="4">
                  <c:v>132.68861210999998</c:v>
                </c:pt>
                <c:pt idx="5">
                  <c:v>334.45855492000021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3-4039-855B-A6B433ECE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PORCENTAJES RESPECTO A EJERCIDO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'DG . CAP ADM'!$C$28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84C-4C98-AB5E-0935500314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84C-4C98-AB5E-0935500314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84C-4C98-AB5E-0935500314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84C-4C98-AB5E-09355003148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84C-4C98-AB5E-09355003148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'DG . CAP ADM'!$A$29:$A$33</c:f>
              <c:numCache>
                <c:formatCode>General</c:formatCode>
                <c:ptCount val="5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5000</c:v>
                </c:pt>
                <c:pt idx="4">
                  <c:v>6000</c:v>
                </c:pt>
              </c:numCache>
            </c:numRef>
          </c:cat>
          <c:val>
            <c:numRef>
              <c:f>'DG . CAP ADM'!$C$29:$C$33</c:f>
              <c:numCache>
                <c:formatCode>_(* #,##0.00_);_(* \(#,##0.00\);_(* "-"??_);_(@_)</c:formatCode>
                <c:ptCount val="5"/>
                <c:pt idx="0">
                  <c:v>39.29</c:v>
                </c:pt>
                <c:pt idx="1">
                  <c:v>10.119999999999999</c:v>
                </c:pt>
                <c:pt idx="2">
                  <c:v>48.82</c:v>
                </c:pt>
                <c:pt idx="3" formatCode="#,##0.00_ ;\-#,##0.00\ ">
                  <c:v>1.76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7-4303-8C9E-2B9A47ABF21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564287850094684"/>
          <c:y val="0.2860969298834396"/>
          <c:w val="0.31676218479019236"/>
          <c:h val="0.3545745430046969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PORCENTAJES RESPECTO A EJERCIDO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'DG . CAP DS'!$C$29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E00-46C4-BD43-CE3A0F4499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E00-46C4-BD43-CE3A0F4499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E00-46C4-BD43-CE3A0F44995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E00-46C4-BD43-CE3A0F44995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E00-46C4-BD43-CE3A0F449954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DS'!$A$30:$B$34</c:f>
              <c:multiLvlStrCache>
                <c:ptCount val="5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Transferencias, Asignaciones, Subsidios y otras ayudas</c:v>
                  </c:pt>
                  <c:pt idx="4">
                    <c:v>Bienes Muebles, Inmuebles e Intangibles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4000</c:v>
                  </c:pt>
                  <c:pt idx="4">
                    <c:v>5000</c:v>
                  </c:pt>
                </c:lvl>
              </c:multiLvlStrCache>
            </c:multiLvlStrRef>
          </c:cat>
          <c:val>
            <c:numRef>
              <c:f>'DG . CAP DS'!$C$30:$C$34</c:f>
              <c:numCache>
                <c:formatCode>_(* #,##0.00_);_(* \(#,##0.00\);_(* "-"??_);_(@_)</c:formatCode>
                <c:ptCount val="5"/>
                <c:pt idx="0">
                  <c:v>67.758263549487609</c:v>
                </c:pt>
                <c:pt idx="1">
                  <c:v>5.3559735929324273</c:v>
                </c:pt>
                <c:pt idx="2">
                  <c:v>9.5352120481306013</c:v>
                </c:pt>
                <c:pt idx="3">
                  <c:v>16.067982518555347</c:v>
                </c:pt>
                <c:pt idx="4">
                  <c:v>1.2825682908940277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EE0-44FC-B498-57D199CADB0D}"/>
            </c:ext>
          </c:extLst>
        </c:ser>
        <c:ser>
          <c:idx val="0"/>
          <c:order val="1"/>
          <c:tx>
            <c:strRef>
              <c:f>'DG . CAP ADM'!$C$28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EE0-44FC-B498-57D199CADB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EE0-44FC-B498-57D199CADB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EE0-44FC-B498-57D199CADB0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EE0-44FC-B498-57D199CADB0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EE0-44FC-B498-57D199CADB0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ADM'!$A$29:$B$33</c:f>
              <c:multiLvlStrCache>
                <c:ptCount val="5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Bienes Muebles, Inmuebles e Intangibles</c:v>
                  </c:pt>
                  <c:pt idx="4">
                    <c:v>Inversión Pública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5000</c:v>
                  </c:pt>
                  <c:pt idx="4">
                    <c:v>6000</c:v>
                  </c:pt>
                </c:lvl>
              </c:multiLvlStrCache>
            </c:multiLvlStrRef>
          </c:cat>
          <c:val>
            <c:numRef>
              <c:f>'DG . CAP ADM'!$C$29:$C$33</c:f>
              <c:numCache>
                <c:formatCode>_(* #,##0.00_);_(* \(#,##0.00\);_(* "-"??_);_(@_)</c:formatCode>
                <c:ptCount val="5"/>
                <c:pt idx="0">
                  <c:v>39.29</c:v>
                </c:pt>
                <c:pt idx="1">
                  <c:v>10.119999999999999</c:v>
                </c:pt>
                <c:pt idx="2">
                  <c:v>48.82</c:v>
                </c:pt>
                <c:pt idx="3" formatCode="#,##0.00_ ;\-#,##0.00\ ">
                  <c:v>1.76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EE0-44FC-B498-57D199CADB0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598568084744159"/>
          <c:y val="0.28244567908624413"/>
          <c:w val="0.32691372809824087"/>
          <c:h val="0.376988501869194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PORCENTAJES RESPECTO A EJERCIDO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2"/>
          <c:order val="0"/>
          <c:tx>
            <c:strRef>
              <c:f>'DG . CAP DERC'!$C$28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7A7-46A7-A214-CD08C0F20B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7A7-46A7-A214-CD08C0F20B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7A7-46A7-A214-CD08C0F20B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7A7-46A7-A214-CD08C0F20B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7A7-46A7-A214-CD08C0F20B5A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DERC'!$A$29:$B$33</c:f>
              <c:multiLvlStrCache>
                <c:ptCount val="5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Transferencias, Asignaciones, Subsidios y otras ayudas</c:v>
                  </c:pt>
                  <c:pt idx="4">
                    <c:v>Bienes Muebles, Inmuebles e Intangibles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4000</c:v>
                  </c:pt>
                  <c:pt idx="4">
                    <c:v>5000</c:v>
                  </c:pt>
                </c:lvl>
              </c:multiLvlStrCache>
            </c:multiLvlStrRef>
          </c:cat>
          <c:val>
            <c:numRef>
              <c:f>'DG . CAP DERC'!$C$29:$C$33</c:f>
              <c:numCache>
                <c:formatCode>_(* #,##0.00_);_(* \(#,##0.00\);_(* "-"??_);_(@_)</c:formatCode>
                <c:ptCount val="5"/>
                <c:pt idx="0">
                  <c:v>1.053995161834252</c:v>
                </c:pt>
                <c:pt idx="1">
                  <c:v>4.3824285178892399</c:v>
                </c:pt>
                <c:pt idx="2">
                  <c:v>15.097766190191532</c:v>
                </c:pt>
                <c:pt idx="3">
                  <c:v>71.249898414258197</c:v>
                </c:pt>
                <c:pt idx="4">
                  <c:v>8.2159117158267829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110-4A9A-A8FC-E71D04ED562A}"/>
            </c:ext>
          </c:extLst>
        </c:ser>
        <c:ser>
          <c:idx val="1"/>
          <c:order val="1"/>
          <c:tx>
            <c:strRef>
              <c:f>'DG . CAP DS'!$C$29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110-4A9A-A8FC-E71D04ED56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110-4A9A-A8FC-E71D04ED56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110-4A9A-A8FC-E71D04ED56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110-4A9A-A8FC-E71D04ED56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110-4A9A-A8FC-E71D04ED562A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DS'!$A$30:$B$34</c:f>
              <c:multiLvlStrCache>
                <c:ptCount val="5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Transferencias, Asignaciones, Subsidios y otras ayudas</c:v>
                  </c:pt>
                  <c:pt idx="4">
                    <c:v>Bienes Muebles, Inmuebles e Intangibles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4000</c:v>
                  </c:pt>
                  <c:pt idx="4">
                    <c:v>5000</c:v>
                  </c:pt>
                </c:lvl>
              </c:multiLvlStrCache>
            </c:multiLvlStrRef>
          </c:cat>
          <c:val>
            <c:numRef>
              <c:f>'DG . CAP DS'!$C$30:$C$34</c:f>
              <c:numCache>
                <c:formatCode>_(* #,##0.00_);_(* \(#,##0.00\);_(* "-"??_);_(@_)</c:formatCode>
                <c:ptCount val="5"/>
                <c:pt idx="0">
                  <c:v>67.758263549487609</c:v>
                </c:pt>
                <c:pt idx="1">
                  <c:v>5.3559735929324273</c:v>
                </c:pt>
                <c:pt idx="2">
                  <c:v>9.5352120481306013</c:v>
                </c:pt>
                <c:pt idx="3">
                  <c:v>16.067982518555347</c:v>
                </c:pt>
                <c:pt idx="4">
                  <c:v>1.2825682908940277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110-4A9A-A8FC-E71D04ED562A}"/>
            </c:ext>
          </c:extLst>
        </c:ser>
        <c:ser>
          <c:idx val="0"/>
          <c:order val="2"/>
          <c:tx>
            <c:strRef>
              <c:f>'DG . CAP ADM'!$C$28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110-4A9A-A8FC-E71D04ED56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110-4A9A-A8FC-E71D04ED56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3110-4A9A-A8FC-E71D04ED56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3110-4A9A-A8FC-E71D04ED56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3110-4A9A-A8FC-E71D04ED562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ADM'!$A$29:$B$33</c:f>
              <c:multiLvlStrCache>
                <c:ptCount val="5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Bienes Muebles, Inmuebles e Intangibles</c:v>
                  </c:pt>
                  <c:pt idx="4">
                    <c:v>Inversión Pública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5000</c:v>
                  </c:pt>
                  <c:pt idx="4">
                    <c:v>6000</c:v>
                  </c:pt>
                </c:lvl>
              </c:multiLvlStrCache>
            </c:multiLvlStrRef>
          </c:cat>
          <c:val>
            <c:numRef>
              <c:f>'DG . CAP ADM'!$C$29:$C$33</c:f>
              <c:numCache>
                <c:formatCode>_(* #,##0.00_);_(* \(#,##0.00\);_(* "-"??_);_(@_)</c:formatCode>
                <c:ptCount val="5"/>
                <c:pt idx="0">
                  <c:v>39.29</c:v>
                </c:pt>
                <c:pt idx="1">
                  <c:v>10.119999999999999</c:v>
                </c:pt>
                <c:pt idx="2">
                  <c:v>48.82</c:v>
                </c:pt>
                <c:pt idx="3" formatCode="#,##0.00_ ;\-#,##0.00\ ">
                  <c:v>1.76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110-4A9A-A8FC-E71D04ED562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135268539193797"/>
          <c:y val="0.20473186271563379"/>
          <c:w val="0.40148313550358444"/>
          <c:h val="0.4713758490112400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PORCENTAJES RESPECTO A EJERCIDO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2"/>
          <c:order val="0"/>
          <c:tx>
            <c:strRef>
              <c:f>'DG . CAP JUR'!$C$27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92C-42AD-BEEB-1600094B6D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92C-42AD-BEEB-1600094B6D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92C-42AD-BEEB-1600094B6D51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JUR'!$A$28:$B$30</c:f>
              <c:multiLvlStrCache>
                <c:ptCount val="3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</c:lvl>
              </c:multiLvlStrCache>
            </c:multiLvlStrRef>
          </c:cat>
          <c:val>
            <c:numRef>
              <c:f>'DG . CAP JUR'!$C$28:$C$30</c:f>
              <c:numCache>
                <c:formatCode>_(* #,##0.00_);_(* \(#,##0.00\);_(* "-"??_);_(@_)</c:formatCode>
                <c:ptCount val="3"/>
                <c:pt idx="0">
                  <c:v>33.945886068081556</c:v>
                </c:pt>
                <c:pt idx="1">
                  <c:v>0.31831329947331133</c:v>
                </c:pt>
                <c:pt idx="2">
                  <c:v>65.735800632445134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E3A-4734-8FDC-5EA644E1DCB8}"/>
            </c:ext>
          </c:extLst>
        </c:ser>
        <c:ser>
          <c:idx val="1"/>
          <c:order val="1"/>
          <c:tx>
            <c:strRef>
              <c:f>'DG . CAP DS'!$C$29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E3A-4734-8FDC-5EA644E1DC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E3A-4734-8FDC-5EA644E1DC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E3A-4734-8FDC-5EA644E1DCB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E3A-4734-8FDC-5EA644E1DCB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E3A-4734-8FDC-5EA644E1DCB8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DS'!$A$30:$B$34</c:f>
              <c:multiLvlStrCache>
                <c:ptCount val="5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Transferencias, Asignaciones, Subsidios y otras ayudas</c:v>
                  </c:pt>
                  <c:pt idx="4">
                    <c:v>Bienes Muebles, Inmuebles e Intangibles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4000</c:v>
                  </c:pt>
                  <c:pt idx="4">
                    <c:v>5000</c:v>
                  </c:pt>
                </c:lvl>
              </c:multiLvlStrCache>
            </c:multiLvlStrRef>
          </c:cat>
          <c:val>
            <c:numRef>
              <c:f>'DG . CAP DS'!$C$30:$C$34</c:f>
              <c:numCache>
                <c:formatCode>_(* #,##0.00_);_(* \(#,##0.00\);_(* "-"??_);_(@_)</c:formatCode>
                <c:ptCount val="5"/>
                <c:pt idx="0">
                  <c:v>67.758263549487609</c:v>
                </c:pt>
                <c:pt idx="1">
                  <c:v>5.3559735929324273</c:v>
                </c:pt>
                <c:pt idx="2">
                  <c:v>9.5352120481306013</c:v>
                </c:pt>
                <c:pt idx="3">
                  <c:v>16.067982518555347</c:v>
                </c:pt>
                <c:pt idx="4">
                  <c:v>1.2825682908940277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3A-4734-8FDC-5EA644E1DCB8}"/>
            </c:ext>
          </c:extLst>
        </c:ser>
        <c:ser>
          <c:idx val="0"/>
          <c:order val="2"/>
          <c:tx>
            <c:strRef>
              <c:f>'DG . CAP ADM'!$C$28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E3A-4734-8FDC-5EA644E1DC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E3A-4734-8FDC-5EA644E1DC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EE3A-4734-8FDC-5EA644E1DCB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EE3A-4734-8FDC-5EA644E1DCB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EE3A-4734-8FDC-5EA644E1DCB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ADM'!$A$29:$B$33</c:f>
              <c:multiLvlStrCache>
                <c:ptCount val="5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Bienes Muebles, Inmuebles e Intangibles</c:v>
                  </c:pt>
                  <c:pt idx="4">
                    <c:v>Inversión Pública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5000</c:v>
                  </c:pt>
                  <c:pt idx="4">
                    <c:v>6000</c:v>
                  </c:pt>
                </c:lvl>
              </c:multiLvlStrCache>
            </c:multiLvlStrRef>
          </c:cat>
          <c:val>
            <c:numRef>
              <c:f>'DG . CAP ADM'!$C$29:$C$33</c:f>
              <c:numCache>
                <c:formatCode>_(* #,##0.00_);_(* \(#,##0.00\);_(* "-"??_);_(@_)</c:formatCode>
                <c:ptCount val="5"/>
                <c:pt idx="0">
                  <c:v>39.29</c:v>
                </c:pt>
                <c:pt idx="1">
                  <c:v>10.119999999999999</c:v>
                </c:pt>
                <c:pt idx="2">
                  <c:v>48.82</c:v>
                </c:pt>
                <c:pt idx="3" formatCode="#,##0.00_ ;\-#,##0.00\ ">
                  <c:v>1.76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E3A-4734-8FDC-5EA644E1DCB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25133855865235"/>
          <c:y val="0.26897941921411905"/>
          <c:w val="0.3402028518320192"/>
          <c:h val="0.3702488607149815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PORCENTAJES RESPECTO A EJERCIDO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3"/>
          <c:order val="0"/>
          <c:tx>
            <c:strRef>
              <c:f>'DG . CAP MED'!$C$34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430-4534-877A-4C13870581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430-4534-877A-4C13870581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430-4534-877A-4C13870581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430-4534-877A-4C13870581B2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MED'!$A$35:$B$38</c:f>
              <c:multiLvlStrCache>
                <c:ptCount val="4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Transferencias, Asignaciones, Subsidios y otras ayudas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4000</c:v>
                  </c:pt>
                </c:lvl>
              </c:multiLvlStrCache>
            </c:multiLvlStrRef>
          </c:cat>
          <c:val>
            <c:numRef>
              <c:f>'DG . CAP MED'!$C$35:$C$38</c:f>
              <c:numCache>
                <c:formatCode>_(* #,##0.00_);_(* \(#,##0.00\);_(* "-"??_);_(@_)</c:formatCode>
                <c:ptCount val="4"/>
                <c:pt idx="0">
                  <c:v>6.6043568566806394</c:v>
                </c:pt>
                <c:pt idx="1">
                  <c:v>2.2690635386111366</c:v>
                </c:pt>
                <c:pt idx="2">
                  <c:v>1.6656927072835381</c:v>
                </c:pt>
                <c:pt idx="3">
                  <c:v>89.460886897424686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DE3-4869-9938-148D9AE27A3B}"/>
            </c:ext>
          </c:extLst>
        </c:ser>
        <c:ser>
          <c:idx val="2"/>
          <c:order val="1"/>
          <c:tx>
            <c:strRef>
              <c:f>'DG . CAP JUR'!$C$27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DE3-4869-9938-148D9AE27A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DE3-4869-9938-148D9AE27A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DE3-4869-9938-148D9AE27A3B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JUR'!$A$28:$B$30</c:f>
              <c:multiLvlStrCache>
                <c:ptCount val="3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</c:lvl>
              </c:multiLvlStrCache>
            </c:multiLvlStrRef>
          </c:cat>
          <c:val>
            <c:numRef>
              <c:f>'DG . CAP JUR'!$C$28:$C$30</c:f>
              <c:numCache>
                <c:formatCode>_(* #,##0.00_);_(* \(#,##0.00\);_(* "-"??_);_(@_)</c:formatCode>
                <c:ptCount val="3"/>
                <c:pt idx="0">
                  <c:v>33.945886068081556</c:v>
                </c:pt>
                <c:pt idx="1">
                  <c:v>0.31831329947331133</c:v>
                </c:pt>
                <c:pt idx="2">
                  <c:v>65.735800632445134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E3-4869-9938-148D9AE27A3B}"/>
            </c:ext>
          </c:extLst>
        </c:ser>
        <c:ser>
          <c:idx val="1"/>
          <c:order val="2"/>
          <c:tx>
            <c:strRef>
              <c:f>'DG . CAP DS'!$C$29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DE3-4869-9938-148D9AE27A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DE3-4869-9938-148D9AE27A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DE3-4869-9938-148D9AE27A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DE3-4869-9938-148D9AE27A3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EDE3-4869-9938-148D9AE27A3B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DS'!$A$30:$B$34</c:f>
              <c:multiLvlStrCache>
                <c:ptCount val="5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Transferencias, Asignaciones, Subsidios y otras ayudas</c:v>
                  </c:pt>
                  <c:pt idx="4">
                    <c:v>Bienes Muebles, Inmuebles e Intangibles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4000</c:v>
                  </c:pt>
                  <c:pt idx="4">
                    <c:v>5000</c:v>
                  </c:pt>
                </c:lvl>
              </c:multiLvlStrCache>
            </c:multiLvlStrRef>
          </c:cat>
          <c:val>
            <c:numRef>
              <c:f>'DG . CAP DS'!$C$30:$C$34</c:f>
              <c:numCache>
                <c:formatCode>_(* #,##0.00_);_(* \(#,##0.00\);_(* "-"??_);_(@_)</c:formatCode>
                <c:ptCount val="5"/>
                <c:pt idx="0">
                  <c:v>67.758263549487609</c:v>
                </c:pt>
                <c:pt idx="1">
                  <c:v>5.3559735929324273</c:v>
                </c:pt>
                <c:pt idx="2">
                  <c:v>9.5352120481306013</c:v>
                </c:pt>
                <c:pt idx="3">
                  <c:v>16.067982518555347</c:v>
                </c:pt>
                <c:pt idx="4">
                  <c:v>1.2825682908940277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DE3-4869-9938-148D9AE27A3B}"/>
            </c:ext>
          </c:extLst>
        </c:ser>
        <c:ser>
          <c:idx val="0"/>
          <c:order val="3"/>
          <c:tx>
            <c:strRef>
              <c:f>'DG . CAP ADM'!$C$28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EDE3-4869-9938-148D9AE27A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EDE3-4869-9938-148D9AE27A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EDE3-4869-9938-148D9AE27A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EDE3-4869-9938-148D9AE27A3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EDE3-4869-9938-148D9AE27A3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ADM'!$A$29:$B$33</c:f>
              <c:multiLvlStrCache>
                <c:ptCount val="5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Bienes Muebles, Inmuebles e Intangibles</c:v>
                  </c:pt>
                  <c:pt idx="4">
                    <c:v>Inversión Pública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5000</c:v>
                  </c:pt>
                  <c:pt idx="4">
                    <c:v>6000</c:v>
                  </c:pt>
                </c:lvl>
              </c:multiLvlStrCache>
            </c:multiLvlStrRef>
          </c:cat>
          <c:val>
            <c:numRef>
              <c:f>'DG . CAP ADM'!$C$29:$C$33</c:f>
              <c:numCache>
                <c:formatCode>_(* #,##0.00_);_(* \(#,##0.00\);_(* "-"??_);_(@_)</c:formatCode>
                <c:ptCount val="5"/>
                <c:pt idx="0">
                  <c:v>39.29</c:v>
                </c:pt>
                <c:pt idx="1">
                  <c:v>10.119999999999999</c:v>
                </c:pt>
                <c:pt idx="2">
                  <c:v>48.82</c:v>
                </c:pt>
                <c:pt idx="3" formatCode="#,##0.00_ ;\-#,##0.00\ ">
                  <c:v>1.76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DE3-4869-9938-148D9AE27A3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320228885283295"/>
          <c:y val="0.27080680132374757"/>
          <c:w val="0.31956879617030681"/>
          <c:h val="0.3486037071453025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PORCENTAJES RESPECTO A EJERCIDO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4"/>
          <c:order val="0"/>
          <c:tx>
            <c:strRef>
              <c:f>'DG . CAP OBRAS'!$C$23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421-41C0-A2D4-6F55E8290B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421-41C0-A2D4-6F55E8290B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421-41C0-A2D4-6F55E8290B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421-41C0-A2D4-6F55E8290B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421-41C0-A2D4-6F55E8290B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421-41C0-A2D4-6F55E8290B32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OBRAS'!$A$24:$B$29</c:f>
              <c:multiLvlStrCache>
                <c:ptCount val="6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Transferencias, Asignaciones, Subsidios y otras ayudas</c:v>
                  </c:pt>
                  <c:pt idx="4">
                    <c:v>Bienes Muebles, Inmuebles e Intangibles</c:v>
                  </c:pt>
                  <c:pt idx="5">
                    <c:v>Inversión Pública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4000</c:v>
                  </c:pt>
                  <c:pt idx="4">
                    <c:v>5000</c:v>
                  </c:pt>
                  <c:pt idx="5">
                    <c:v>6000</c:v>
                  </c:pt>
                </c:lvl>
              </c:multiLvlStrCache>
            </c:multiLvlStrRef>
          </c:cat>
          <c:val>
            <c:numRef>
              <c:f>'DG . CAP OBRAS'!$C$24:$C$29</c:f>
              <c:numCache>
                <c:formatCode>_(* #,##0.00_);_(* \(#,##0.00\);_(* "-"??_);_(@_)</c:formatCode>
                <c:ptCount val="6"/>
                <c:pt idx="0">
                  <c:v>32.584358026739451</c:v>
                </c:pt>
                <c:pt idx="1">
                  <c:v>4.6289486968145477</c:v>
                </c:pt>
                <c:pt idx="2">
                  <c:v>19.097392803552843</c:v>
                </c:pt>
                <c:pt idx="3">
                  <c:v>0.31405734646173417</c:v>
                </c:pt>
                <c:pt idx="4">
                  <c:v>6.4301153633814856</c:v>
                </c:pt>
                <c:pt idx="5">
                  <c:v>36.945127763049946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B805-4053-87A4-2FFE32272AE7}"/>
            </c:ext>
          </c:extLst>
        </c:ser>
        <c:ser>
          <c:idx val="3"/>
          <c:order val="1"/>
          <c:tx>
            <c:strRef>
              <c:f>'DG . CAP MED'!$C$34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805-4053-87A4-2FFE32272A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805-4053-87A4-2FFE32272A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805-4053-87A4-2FFE32272A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805-4053-87A4-2FFE32272AE7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MED'!$A$35:$B$38</c:f>
              <c:multiLvlStrCache>
                <c:ptCount val="4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Transferencias, Asignaciones, Subsidios y otras ayudas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4000</c:v>
                  </c:pt>
                </c:lvl>
              </c:multiLvlStrCache>
            </c:multiLvlStrRef>
          </c:cat>
          <c:val>
            <c:numRef>
              <c:f>'DG . CAP MED'!$C$35:$C$38</c:f>
              <c:numCache>
                <c:formatCode>_(* #,##0.00_);_(* \(#,##0.00\);_(* "-"??_);_(@_)</c:formatCode>
                <c:ptCount val="4"/>
                <c:pt idx="0">
                  <c:v>6.6043568566806394</c:v>
                </c:pt>
                <c:pt idx="1">
                  <c:v>2.2690635386111366</c:v>
                </c:pt>
                <c:pt idx="2">
                  <c:v>1.6656927072835381</c:v>
                </c:pt>
                <c:pt idx="3">
                  <c:v>89.460886897424686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05-4053-87A4-2FFE32272AE7}"/>
            </c:ext>
          </c:extLst>
        </c:ser>
        <c:ser>
          <c:idx val="2"/>
          <c:order val="2"/>
          <c:tx>
            <c:strRef>
              <c:f>'DG . CAP JUR'!$C$27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805-4053-87A4-2FFE32272A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805-4053-87A4-2FFE32272A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805-4053-87A4-2FFE32272AE7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JUR'!$A$28:$B$30</c:f>
              <c:multiLvlStrCache>
                <c:ptCount val="3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</c:lvl>
              </c:multiLvlStrCache>
            </c:multiLvlStrRef>
          </c:cat>
          <c:val>
            <c:numRef>
              <c:f>'DG . CAP JUR'!$C$28:$C$30</c:f>
              <c:numCache>
                <c:formatCode>_(* #,##0.00_);_(* \(#,##0.00\);_(* "-"??_);_(@_)</c:formatCode>
                <c:ptCount val="3"/>
                <c:pt idx="0">
                  <c:v>33.945886068081556</c:v>
                </c:pt>
                <c:pt idx="1">
                  <c:v>0.31831329947331133</c:v>
                </c:pt>
                <c:pt idx="2">
                  <c:v>65.735800632445134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05-4053-87A4-2FFE32272AE7}"/>
            </c:ext>
          </c:extLst>
        </c:ser>
        <c:ser>
          <c:idx val="1"/>
          <c:order val="3"/>
          <c:tx>
            <c:strRef>
              <c:f>'DG . CAP DS'!$C$29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B805-4053-87A4-2FFE32272A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B805-4053-87A4-2FFE32272A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B805-4053-87A4-2FFE32272A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B805-4053-87A4-2FFE32272A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B805-4053-87A4-2FFE32272AE7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DS'!$A$30:$B$34</c:f>
              <c:multiLvlStrCache>
                <c:ptCount val="5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Transferencias, Asignaciones, Subsidios y otras ayudas</c:v>
                  </c:pt>
                  <c:pt idx="4">
                    <c:v>Bienes Muebles, Inmuebles e Intangibles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4000</c:v>
                  </c:pt>
                  <c:pt idx="4">
                    <c:v>5000</c:v>
                  </c:pt>
                </c:lvl>
              </c:multiLvlStrCache>
            </c:multiLvlStrRef>
          </c:cat>
          <c:val>
            <c:numRef>
              <c:f>'DG . CAP DS'!$C$30:$C$34</c:f>
              <c:numCache>
                <c:formatCode>_(* #,##0.00_);_(* \(#,##0.00\);_(* "-"??_);_(@_)</c:formatCode>
                <c:ptCount val="5"/>
                <c:pt idx="0">
                  <c:v>67.758263549487609</c:v>
                </c:pt>
                <c:pt idx="1">
                  <c:v>5.3559735929324273</c:v>
                </c:pt>
                <c:pt idx="2">
                  <c:v>9.5352120481306013</c:v>
                </c:pt>
                <c:pt idx="3">
                  <c:v>16.067982518555347</c:v>
                </c:pt>
                <c:pt idx="4">
                  <c:v>1.2825682908940277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805-4053-87A4-2FFE32272AE7}"/>
            </c:ext>
          </c:extLst>
        </c:ser>
        <c:ser>
          <c:idx val="0"/>
          <c:order val="4"/>
          <c:tx>
            <c:strRef>
              <c:f>'DG . CAP ADM'!$C$28</c:f>
              <c:strCache>
                <c:ptCount val="1"/>
                <c:pt idx="0">
                  <c:v>% RESPECTO
 A EJERCIDO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B805-4053-87A4-2FFE32272A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B805-4053-87A4-2FFE32272A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B805-4053-87A4-2FFE32272A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B805-4053-87A4-2FFE32272A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B805-4053-87A4-2FFE32272AE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'DG . CAP ADM'!$A$29:$B$33</c:f>
              <c:multiLvlStrCache>
                <c:ptCount val="5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Bienes Muebles, Inmuebles e Intangibles</c:v>
                  </c:pt>
                  <c:pt idx="4">
                    <c:v>Inversión Pública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5000</c:v>
                  </c:pt>
                  <c:pt idx="4">
                    <c:v>6000</c:v>
                  </c:pt>
                </c:lvl>
              </c:multiLvlStrCache>
            </c:multiLvlStrRef>
          </c:cat>
          <c:val>
            <c:numRef>
              <c:f>'DG . CAP ADM'!$C$29:$C$33</c:f>
              <c:numCache>
                <c:formatCode>_(* #,##0.00_);_(* \(#,##0.00\);_(* "-"??_);_(@_)</c:formatCode>
                <c:ptCount val="5"/>
                <c:pt idx="0">
                  <c:v>39.29</c:v>
                </c:pt>
                <c:pt idx="1">
                  <c:v>10.119999999999999</c:v>
                </c:pt>
                <c:pt idx="2">
                  <c:v>48.82</c:v>
                </c:pt>
                <c:pt idx="3" formatCode="#,##0.00_ ;\-#,##0.00\ ">
                  <c:v>1.76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B805-4053-87A4-2FFE32272AE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099277912841539"/>
          <c:y val="0.2561684496438274"/>
          <c:w val="0.43163394898218366"/>
          <c:h val="0.4704393200306810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24</xdr:row>
      <xdr:rowOff>190499</xdr:rowOff>
    </xdr:from>
    <xdr:to>
      <xdr:col>5</xdr:col>
      <xdr:colOff>695325</xdr:colOff>
      <xdr:row>52</xdr:row>
      <xdr:rowOff>120649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638175</xdr:colOff>
      <xdr:row>40</xdr:row>
      <xdr:rowOff>28575</xdr:rowOff>
    </xdr:from>
    <xdr:to>
      <xdr:col>11</xdr:col>
      <xdr:colOff>352425</xdr:colOff>
      <xdr:row>54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915147</xdr:colOff>
      <xdr:row>41</xdr:row>
      <xdr:rowOff>29135</xdr:rowOff>
    </xdr:from>
    <xdr:to>
      <xdr:col>18</xdr:col>
      <xdr:colOff>373529</xdr:colOff>
      <xdr:row>61</xdr:row>
      <xdr:rowOff>168088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</xdr:colOff>
      <xdr:row>13</xdr:row>
      <xdr:rowOff>104775</xdr:rowOff>
    </xdr:from>
    <xdr:to>
      <xdr:col>16</xdr:col>
      <xdr:colOff>485775</xdr:colOff>
      <xdr:row>29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8</xdr:row>
      <xdr:rowOff>158749</xdr:rowOff>
    </xdr:from>
    <xdr:to>
      <xdr:col>4</xdr:col>
      <xdr:colOff>1587500</xdr:colOff>
      <xdr:row>24</xdr:row>
      <xdr:rowOff>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8</xdr:row>
      <xdr:rowOff>152400</xdr:rowOff>
    </xdr:from>
    <xdr:to>
      <xdr:col>4</xdr:col>
      <xdr:colOff>952500</xdr:colOff>
      <xdr:row>24</xdr:row>
      <xdr:rowOff>111125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</xdr:row>
      <xdr:rowOff>190500</xdr:rowOff>
    </xdr:from>
    <xdr:to>
      <xdr:col>4</xdr:col>
      <xdr:colOff>1571625</xdr:colOff>
      <xdr:row>22</xdr:row>
      <xdr:rowOff>127000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6</xdr:row>
      <xdr:rowOff>88899</xdr:rowOff>
    </xdr:from>
    <xdr:to>
      <xdr:col>4</xdr:col>
      <xdr:colOff>682625</xdr:colOff>
      <xdr:row>23</xdr:row>
      <xdr:rowOff>222249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7</xdr:row>
      <xdr:rowOff>152400</xdr:rowOff>
    </xdr:from>
    <xdr:to>
      <xdr:col>4</xdr:col>
      <xdr:colOff>1254124</xdr:colOff>
      <xdr:row>27</xdr:row>
      <xdr:rowOff>254000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12</xdr:row>
      <xdr:rowOff>136524</xdr:rowOff>
    </xdr:from>
    <xdr:to>
      <xdr:col>4</xdr:col>
      <xdr:colOff>1222375</xdr:colOff>
      <xdr:row>18</xdr:row>
      <xdr:rowOff>412750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8</xdr:row>
      <xdr:rowOff>152399</xdr:rowOff>
    </xdr:from>
    <xdr:to>
      <xdr:col>4</xdr:col>
      <xdr:colOff>1127125</xdr:colOff>
      <xdr:row>20</xdr:row>
      <xdr:rowOff>79374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12</xdr:row>
      <xdr:rowOff>247649</xdr:rowOff>
    </xdr:from>
    <xdr:to>
      <xdr:col>4</xdr:col>
      <xdr:colOff>1444625</xdr:colOff>
      <xdr:row>30</xdr:row>
      <xdr:rowOff>174625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SARIO/DOCUMENTOS%20EXTERNOS%202014%20buscar%20AI/Buscar%20Partidas%20de%202011%20Y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das 2010"/>
      <sheetName val="2011 PARTIDAS 2012"/>
    </sheetNames>
    <sheetDataSet>
      <sheetData sheetId="0"/>
      <sheetData sheetId="1">
        <row r="1">
          <cell r="A1" t="str">
            <v>PARTIDA</v>
          </cell>
          <cell r="B1" t="str">
            <v>DENOMINACION
modificada Y nueva</v>
          </cell>
        </row>
        <row r="2">
          <cell r="A2">
            <v>1000</v>
          </cell>
          <cell r="B2" t="str">
            <v>CAPITULO Servicios personales</v>
          </cell>
        </row>
        <row r="3">
          <cell r="A3">
            <v>1100</v>
          </cell>
          <cell r="B3" t="str">
            <v>CONCEPTO Remuneraciones al personal de carácter permanente.</v>
          </cell>
        </row>
        <row r="4">
          <cell r="A4">
            <v>1110</v>
          </cell>
          <cell r="B4" t="str">
            <v>Generica 1110 Dietas.</v>
          </cell>
        </row>
        <row r="5">
          <cell r="A5">
            <v>1111</v>
          </cell>
          <cell r="B5" t="str">
            <v>ESPECIFICA Dietas.</v>
          </cell>
        </row>
        <row r="6">
          <cell r="A6">
            <v>1120</v>
          </cell>
          <cell r="B6" t="str">
            <v>Generica 1120 Haberes.</v>
          </cell>
        </row>
        <row r="7">
          <cell r="A7">
            <v>1121</v>
          </cell>
          <cell r="B7" t="str">
            <v>Haberes para personal de seguridad pública y bomberos.</v>
          </cell>
        </row>
        <row r="8">
          <cell r="A8">
            <v>1130</v>
          </cell>
          <cell r="B8" t="str">
            <v>Genérica 1130 Sueldos base al personal permanente.</v>
          </cell>
        </row>
        <row r="9">
          <cell r="A9">
            <v>1131</v>
          </cell>
          <cell r="B9" t="str">
            <v>Sueldos base al personal permanente.</v>
          </cell>
        </row>
        <row r="10">
          <cell r="A10">
            <v>1132</v>
          </cell>
          <cell r="B10" t="str">
            <v>Sueldos al personal a lista de raya base.</v>
          </cell>
        </row>
        <row r="11">
          <cell r="A11">
            <v>1140</v>
          </cell>
          <cell r="B11" t="str">
            <v>Genérica 1140 Remuneraciones por adscripción laboral en el extranjero.</v>
          </cell>
        </row>
        <row r="12">
          <cell r="A12">
            <v>1200</v>
          </cell>
          <cell r="B12" t="str">
            <v>CONCEPTO Remuneraciones al personal de carácter transitorio.</v>
          </cell>
        </row>
        <row r="13">
          <cell r="A13">
            <v>1210</v>
          </cell>
          <cell r="B13" t="str">
            <v>Genérica 1210 Honorarios asimilables a salarios.</v>
          </cell>
        </row>
        <row r="14">
          <cell r="A14">
            <v>1211</v>
          </cell>
          <cell r="B14" t="str">
            <v>Honorarios asimilables a salarios.</v>
          </cell>
        </row>
        <row r="15">
          <cell r="A15">
            <v>1220</v>
          </cell>
          <cell r="B15" t="str">
            <v>Genérica 1220 Sueldos base al personal eventual.</v>
          </cell>
        </row>
        <row r="16">
          <cell r="A16">
            <v>1221</v>
          </cell>
          <cell r="B16" t="str">
            <v>Sueldos base al personal eventual.</v>
          </cell>
        </row>
        <row r="17">
          <cell r="A17">
            <v>1230</v>
          </cell>
          <cell r="B17" t="str">
            <v>Genérica 1230 Retribuciones por servicios de carácter social.</v>
          </cell>
        </row>
        <row r="18">
          <cell r="A18">
            <v>1231</v>
          </cell>
          <cell r="B18" t="str">
            <v>Retribuciones por servicios de carácter social.</v>
          </cell>
        </row>
        <row r="19">
          <cell r="A19">
            <v>1240</v>
          </cell>
          <cell r="B19" t="str">
            <v>Genérica 1240 Retribución a los representantes de los trabajadores y de los patrones en la Junta de Conciliación y Arbitraje.</v>
          </cell>
        </row>
        <row r="20">
          <cell r="A20">
            <v>1241</v>
          </cell>
          <cell r="B20" t="str">
            <v>Retribución a los representantes de los trabajadores y de los patrones en la Junta de Conciliación y Arbitraje.</v>
          </cell>
        </row>
        <row r="21">
          <cell r="A21">
            <v>1300</v>
          </cell>
          <cell r="B21" t="str">
            <v>CONCEPTO Remuneraciones adicionales y especiales.</v>
          </cell>
        </row>
        <row r="22">
          <cell r="A22">
            <v>1310</v>
          </cell>
          <cell r="B22" t="str">
            <v>Genérica 1310 Primas por años de servicios efectivos prestados.</v>
          </cell>
        </row>
        <row r="23">
          <cell r="A23">
            <v>1311</v>
          </cell>
          <cell r="B23" t="str">
            <v>Prima quinquenal por años de servicios efectivos prestados.</v>
          </cell>
        </row>
        <row r="24">
          <cell r="A24">
            <v>1312</v>
          </cell>
          <cell r="B24" t="str">
            <v>Primas por años de servicio activo.</v>
          </cell>
        </row>
        <row r="25">
          <cell r="A25">
            <v>1319</v>
          </cell>
          <cell r="B25" t="str">
            <v>Otras primas por años de servicios efectivos prestados.</v>
          </cell>
        </row>
        <row r="26">
          <cell r="A26">
            <v>1320</v>
          </cell>
          <cell r="B26" t="str">
            <v>Genérica 1320 Primas de vacaciones, dominGenérical y gratif Genéricación de fin de año.</v>
          </cell>
        </row>
        <row r="27">
          <cell r="A27">
            <v>1321</v>
          </cell>
          <cell r="B27" t="str">
            <v>Prima de vacaciones.</v>
          </cell>
        </row>
        <row r="28">
          <cell r="A28">
            <v>1322</v>
          </cell>
          <cell r="B28" t="str">
            <v>Prima dominical.</v>
          </cell>
        </row>
        <row r="29">
          <cell r="A29">
            <v>1323</v>
          </cell>
          <cell r="B29" t="str">
            <v>Gratificación de fin de año.</v>
          </cell>
        </row>
        <row r="30">
          <cell r="A30">
            <v>1330</v>
          </cell>
          <cell r="B30" t="str">
            <v>Genérica 1330 Horas extraordinarias.</v>
          </cell>
        </row>
        <row r="31">
          <cell r="A31">
            <v>1331</v>
          </cell>
          <cell r="B31" t="str">
            <v>Horas extraordinarias.</v>
          </cell>
        </row>
        <row r="32">
          <cell r="A32">
            <v>1332</v>
          </cell>
          <cell r="B32" t="str">
            <v>Guardias.</v>
          </cell>
        </row>
        <row r="33">
          <cell r="A33">
            <v>1340</v>
          </cell>
          <cell r="B33" t="str">
            <v>Genérica 1340 Compensaciones.</v>
          </cell>
        </row>
        <row r="34">
          <cell r="A34">
            <v>1341</v>
          </cell>
          <cell r="B34" t="str">
            <v>Compensaciones.</v>
          </cell>
        </row>
        <row r="35">
          <cell r="A35">
            <v>1342</v>
          </cell>
          <cell r="B35" t="str">
            <v>Compensaciones por servicios eventuales.</v>
          </cell>
        </row>
        <row r="36">
          <cell r="A36">
            <v>1343</v>
          </cell>
          <cell r="B36" t="str">
            <v>Compensaciones adicionales y provisionales por servicios especiales.</v>
          </cell>
        </row>
        <row r="37">
          <cell r="A37">
            <v>1350</v>
          </cell>
          <cell r="B37" t="str">
            <v>Genérica 1350 Sobrehaberes.</v>
          </cell>
        </row>
        <row r="38">
          <cell r="A38">
            <v>1360</v>
          </cell>
          <cell r="B38" t="str">
            <v>Genérica 1360 Asignaciones de técnico, de mando, por comisión, de vuelo y de técnico especial.</v>
          </cell>
        </row>
        <row r="39">
          <cell r="A39">
            <v>1370</v>
          </cell>
          <cell r="B39" t="str">
            <v>Genérica 1370 Honorarios especiales.</v>
          </cell>
        </row>
        <row r="40">
          <cell r="A40">
            <v>1371</v>
          </cell>
          <cell r="B40" t="str">
            <v>Honorarios especiales.</v>
          </cell>
        </row>
        <row r="41">
          <cell r="A41">
            <v>1380</v>
          </cell>
          <cell r="B41" t="str">
            <v>Genérica 1380 Participaciones por vigilancia en el cumplimiento de las leyes y custodia de valores.</v>
          </cell>
        </row>
        <row r="42">
          <cell r="A42">
            <v>1400</v>
          </cell>
          <cell r="B42" t="str">
            <v>CONCEPTO Seguridad social.</v>
          </cell>
        </row>
        <row r="43">
          <cell r="A43">
            <v>1410</v>
          </cell>
          <cell r="B43" t="str">
            <v>Genérica 1410 Aportaciones de seguridad social.</v>
          </cell>
        </row>
        <row r="44">
          <cell r="A44">
            <v>1411</v>
          </cell>
          <cell r="B44" t="str">
            <v>Aportaciones a instituciones de seguridad social.</v>
          </cell>
        </row>
        <row r="45">
          <cell r="A45">
            <v>1412</v>
          </cell>
          <cell r="B45" t="str">
            <v>Aportaciones al Instituto Mexicano del Seguro Social.</v>
          </cell>
        </row>
        <row r="46">
          <cell r="A46">
            <v>1420</v>
          </cell>
          <cell r="B46" t="str">
            <v>Genérica 1420 Aportaciones a fondos de vivienda.</v>
          </cell>
        </row>
        <row r="47">
          <cell r="A47">
            <v>1421</v>
          </cell>
          <cell r="B47" t="str">
            <v>Aportaciones a fondos de vivienda.</v>
          </cell>
        </row>
        <row r="48">
          <cell r="A48">
            <v>1422</v>
          </cell>
          <cell r="B48" t="str">
            <v>Aportaciones al fondo de vivienda del INFONAVIT.</v>
          </cell>
        </row>
        <row r="49">
          <cell r="A49">
            <v>1430</v>
          </cell>
          <cell r="B49" t="str">
            <v>Genérica 1430 Aportaciones al sistema para el retiro.</v>
          </cell>
        </row>
        <row r="50">
          <cell r="A50">
            <v>1431</v>
          </cell>
          <cell r="B50" t="str">
            <v>Aportaciones al sistema para el retiro o a la administradora de fondos para el retiro y ahorro solidario.</v>
          </cell>
        </row>
        <row r="51">
          <cell r="A51">
            <v>1440</v>
          </cell>
          <cell r="B51" t="str">
            <v>Genérica 1440 Aportaciones para seguros.</v>
          </cell>
        </row>
        <row r="52">
          <cell r="A52">
            <v>1441</v>
          </cell>
          <cell r="B52" t="str">
            <v>Primas por seguro de vida del personal civil.</v>
          </cell>
        </row>
        <row r="53">
          <cell r="A53">
            <v>1442</v>
          </cell>
          <cell r="B53" t="str">
            <v>Primas por seguro de vida del personal de los cuerpos de seguridad pública y bomberos.</v>
          </cell>
        </row>
        <row r="54">
          <cell r="A54">
            <v>1443</v>
          </cell>
          <cell r="B54" t="str">
            <v>Primas por seguro de retiro del personal al servicio de las unidades responsables del gasto del Distrito Federal.</v>
          </cell>
        </row>
        <row r="55">
          <cell r="A55">
            <v>1444</v>
          </cell>
          <cell r="B55" t="str">
            <v>Primas por seguro de responsabilidad civil y asistencia legal.</v>
          </cell>
        </row>
        <row r="56">
          <cell r="A56">
            <v>1449</v>
          </cell>
          <cell r="B56" t="str">
            <v>OTRAS APORTACIONES PARA SEGURO</v>
          </cell>
        </row>
        <row r="57">
          <cell r="A57">
            <v>1500</v>
          </cell>
          <cell r="B57" t="str">
            <v>CONCEPTO Otras prestaciones sociales y económicas.</v>
          </cell>
        </row>
        <row r="58">
          <cell r="A58">
            <v>1510</v>
          </cell>
          <cell r="B58" t="str">
            <v>Genérica 1510 Cuotas para el fondo de ahorro y fondo de trabajo.</v>
          </cell>
        </row>
        <row r="59">
          <cell r="A59">
            <v>1511</v>
          </cell>
          <cell r="B59" t="str">
            <v>Cuotas para el fondo de ahorro y fondo de trabajo.</v>
          </cell>
        </row>
        <row r="60">
          <cell r="A60">
            <v>1520</v>
          </cell>
          <cell r="B60" t="str">
            <v>Genérica 1520 Indemnizaciones.</v>
          </cell>
        </row>
        <row r="61">
          <cell r="A61">
            <v>1521</v>
          </cell>
          <cell r="B61" t="str">
            <v>Liquidaciones por indemnizaciones y por sueldos y salarios caídos.</v>
          </cell>
        </row>
        <row r="62">
          <cell r="A62">
            <v>1522</v>
          </cell>
          <cell r="B62" t="str">
            <v>Liquidaciones por haberes caídos.</v>
          </cell>
        </row>
        <row r="63">
          <cell r="A63">
            <v>1530</v>
          </cell>
          <cell r="B63" t="str">
            <v>Genérica 1530 Prestaciones y haberes de retiro.</v>
          </cell>
        </row>
        <row r="64">
          <cell r="A64">
            <v>1531</v>
          </cell>
          <cell r="B64" t="str">
            <v>Prestaciones y haberes de retiro.</v>
          </cell>
        </row>
        <row r="65">
          <cell r="A65">
            <v>1540</v>
          </cell>
          <cell r="B65" t="str">
            <v>Genérica 1540 Prestaciones contractuales.</v>
          </cell>
        </row>
        <row r="66">
          <cell r="A66">
            <v>1541</v>
          </cell>
          <cell r="B66" t="str">
            <v>Vales.</v>
          </cell>
        </row>
        <row r="67">
          <cell r="A67">
            <v>1542</v>
          </cell>
          <cell r="B67" t="str">
            <v>Apoyo económico por defunción de familiares directos.</v>
          </cell>
        </row>
        <row r="68">
          <cell r="A68">
            <v>1543</v>
          </cell>
          <cell r="B68" t="str">
            <v>Estancias de Desarrollo Infantil.</v>
          </cell>
        </row>
        <row r="69">
          <cell r="A69">
            <v>1544</v>
          </cell>
          <cell r="B69" t="str">
            <v>Asignaciones para requerimiento de cargos de servidores públicos de nivel técnico operativo, de confianza y personal de la rama medica.</v>
          </cell>
        </row>
        <row r="70">
          <cell r="A70">
            <v>1545</v>
          </cell>
          <cell r="B70" t="str">
            <v>Asignaciones para prestaciones a personal sindicalizado y no sindicalizado.</v>
          </cell>
        </row>
        <row r="71">
          <cell r="A71">
            <v>1546</v>
          </cell>
          <cell r="B71" t="str">
            <v>Otras prestaciones contractuales.</v>
          </cell>
        </row>
        <row r="72">
          <cell r="A72">
            <v>1547</v>
          </cell>
          <cell r="B72" t="str">
            <v>Asignaciones Conmemorativas</v>
          </cell>
        </row>
        <row r="73">
          <cell r="A73">
            <v>1548</v>
          </cell>
          <cell r="B73" t="str">
            <v>Asignaciones para pago de antigüedad.</v>
          </cell>
        </row>
        <row r="74">
          <cell r="A74">
            <v>1549</v>
          </cell>
          <cell r="B74" t="str">
            <v>Apoyos colectivos.</v>
          </cell>
        </row>
        <row r="75">
          <cell r="A75">
            <v>1550</v>
          </cell>
          <cell r="B75" t="str">
            <v>Genérica 1550 Apoyos a la capacitación de los servidores públicos.</v>
          </cell>
        </row>
        <row r="76">
          <cell r="A76">
            <v>1551</v>
          </cell>
          <cell r="B76" t="str">
            <v>Apoyos a la capacitación de los servidores públicos.</v>
          </cell>
        </row>
        <row r="77">
          <cell r="A77">
            <v>1590</v>
          </cell>
          <cell r="B77" t="str">
            <v>Genérica 1590 Otras prestaciones sociales y económicas.</v>
          </cell>
        </row>
        <row r="78">
          <cell r="A78">
            <v>1591</v>
          </cell>
          <cell r="B78" t="str">
            <v>Asignaciones para requerimiento de cargos de servidores públicos superiores y de mandos medios así como de líderes coordinadores y enlaces</v>
          </cell>
        </row>
        <row r="79">
          <cell r="A79">
            <v>1592</v>
          </cell>
          <cell r="B79" t="str">
            <v>Asignaciones para servidores públicos del Ministerio Público.</v>
          </cell>
        </row>
        <row r="80">
          <cell r="A80">
            <v>1593</v>
          </cell>
          <cell r="B80" t="str">
            <v>Becas a hijos de trabajadores.</v>
          </cell>
        </row>
        <row r="81">
          <cell r="A81">
            <v>1594</v>
          </cell>
          <cell r="B81" t="str">
            <v>Becas de licenciatura.</v>
          </cell>
        </row>
        <row r="82">
          <cell r="A82">
            <v>1599</v>
          </cell>
          <cell r="B82" t="str">
            <v>Otras prestaciones sociales y económicas.</v>
          </cell>
        </row>
        <row r="83">
          <cell r="A83">
            <v>1600</v>
          </cell>
          <cell r="B83" t="str">
            <v>CONCEPTO Previsiones.</v>
          </cell>
        </row>
        <row r="84">
          <cell r="A84">
            <v>1610</v>
          </cell>
          <cell r="B84" t="str">
            <v>Genérica 1610 Previsiones de carácter laboral, económGenérica y de seguridad social.</v>
          </cell>
        </row>
        <row r="85">
          <cell r="A85">
            <v>1611</v>
          </cell>
          <cell r="B85" t="str">
            <v>Previsiones de carácter laboral, económica y de seguridad social.</v>
          </cell>
        </row>
        <row r="86">
          <cell r="A86">
            <v>1700</v>
          </cell>
          <cell r="B86" t="str">
            <v>CONCEPTO Pago de estímulos a servidores públicos.</v>
          </cell>
        </row>
        <row r="87">
          <cell r="A87">
            <v>1710</v>
          </cell>
          <cell r="B87" t="str">
            <v>Genérica 1710 Estímulos.</v>
          </cell>
        </row>
        <row r="88">
          <cell r="A88">
            <v>1711</v>
          </cell>
          <cell r="B88" t="str">
            <v>Estimulos por productividad, eficiencia y calidad en el desempeño.</v>
          </cell>
        </row>
        <row r="89">
          <cell r="A89">
            <v>1712</v>
          </cell>
          <cell r="B89" t="str">
            <v>Premio de puntualidad.</v>
          </cell>
        </row>
        <row r="90">
          <cell r="A90">
            <v>1713</v>
          </cell>
          <cell r="B90" t="str">
            <v>Premio de antigüedad.</v>
          </cell>
        </row>
        <row r="91">
          <cell r="A91">
            <v>1714</v>
          </cell>
          <cell r="B91" t="str">
            <v>Premio de Asistencia</v>
          </cell>
        </row>
        <row r="92">
          <cell r="A92">
            <v>1715</v>
          </cell>
          <cell r="B92" t="str">
            <v>Estímulos por tesis y titulación.</v>
          </cell>
        </row>
        <row r="93">
          <cell r="A93">
            <v>1719</v>
          </cell>
          <cell r="B93" t="str">
            <v>Otros estimulos</v>
          </cell>
        </row>
        <row r="94">
          <cell r="A94">
            <v>1720</v>
          </cell>
          <cell r="B94" t="str">
            <v>Genérica 1720 Recompensas.</v>
          </cell>
        </row>
        <row r="95">
          <cell r="A95">
            <v>1800</v>
          </cell>
          <cell r="B95" t="str">
            <v>Impuesto sobre nóminas y otros que se deriven de una relación laboral. SE ELIMINÓ</v>
          </cell>
        </row>
        <row r="96">
          <cell r="A96">
            <v>1810</v>
          </cell>
          <cell r="B96" t="str">
            <v xml:space="preserve">Genérica 1810 Impuesto sobre nóminas. </v>
          </cell>
        </row>
        <row r="97">
          <cell r="A97">
            <v>1811</v>
          </cell>
          <cell r="B97" t="str">
            <v>Impuesto sobre nóminas</v>
          </cell>
        </row>
        <row r="98">
          <cell r="A98">
            <v>1820</v>
          </cell>
          <cell r="B98" t="str">
            <v>Genérica 1820 Otros impuestos derivados de una relación laboral. SE ELIMINÓ</v>
          </cell>
        </row>
        <row r="99">
          <cell r="A99">
            <v>1821</v>
          </cell>
          <cell r="B99" t="str">
            <v>Otros impuestos derivados de una relación laboral.</v>
          </cell>
        </row>
        <row r="100">
          <cell r="A100">
            <v>2000</v>
          </cell>
          <cell r="B100" t="str">
            <v>CAPITULO Materiales y suministros.</v>
          </cell>
        </row>
        <row r="101">
          <cell r="A101">
            <v>2100</v>
          </cell>
          <cell r="B101" t="str">
            <v>CONCEPTO Materiales de administración, emisión de documentos y artículos oficiales.</v>
          </cell>
        </row>
        <row r="102">
          <cell r="A102">
            <v>2110</v>
          </cell>
          <cell r="B102" t="str">
            <v>Genérica 2110 Materiales, útiles y equipos menores de oficina.</v>
          </cell>
        </row>
        <row r="103">
          <cell r="A103">
            <v>2111</v>
          </cell>
          <cell r="B103" t="str">
            <v>Materiales, útiles y equipos menores de oficina.</v>
          </cell>
        </row>
        <row r="104">
          <cell r="A104">
            <v>2120</v>
          </cell>
          <cell r="B104" t="str">
            <v>Genérica 2120 Materiales y útiles de impresión y reproducción.</v>
          </cell>
        </row>
        <row r="105">
          <cell r="A105">
            <v>2121</v>
          </cell>
          <cell r="B105" t="str">
            <v>Materiales y útiles de impresión y reproducción.</v>
          </cell>
        </row>
        <row r="106">
          <cell r="A106">
            <v>2130</v>
          </cell>
          <cell r="B106" t="str">
            <v>Genérica 2130 Material estadístico y geográfico.</v>
          </cell>
        </row>
        <row r="107">
          <cell r="A107">
            <v>2131</v>
          </cell>
          <cell r="B107" t="str">
            <v>Material estadístico y geográfico.</v>
          </cell>
        </row>
        <row r="108">
          <cell r="A108">
            <v>2140</v>
          </cell>
          <cell r="B108" t="str">
            <v>Genérica 2140 Materiales, útiles y equipos menores de tecnologías de la información y comunGenéricaciones.</v>
          </cell>
        </row>
        <row r="109">
          <cell r="A109">
            <v>2141</v>
          </cell>
          <cell r="B109" t="str">
            <v>Materiales, útiles y equipos menores de tecnologías de la información y comunicaciones.</v>
          </cell>
        </row>
        <row r="110">
          <cell r="A110">
            <v>2150</v>
          </cell>
          <cell r="B110" t="str">
            <v>Genérica 2150 Material impreso e información digital.</v>
          </cell>
        </row>
        <row r="111">
          <cell r="A111">
            <v>2151</v>
          </cell>
          <cell r="B111" t="str">
            <v>Material impreso e información digital.</v>
          </cell>
        </row>
        <row r="112">
          <cell r="A112">
            <v>2160</v>
          </cell>
          <cell r="B112" t="str">
            <v>Genérica 2160 Material de limpieza.</v>
          </cell>
        </row>
        <row r="113">
          <cell r="A113">
            <v>2161</v>
          </cell>
          <cell r="B113" t="str">
            <v>Material de limpieza.</v>
          </cell>
        </row>
        <row r="114">
          <cell r="A114">
            <v>2170</v>
          </cell>
          <cell r="B114" t="str">
            <v>Genérica 2170 Materiales y útiles de enseñanza.</v>
          </cell>
        </row>
        <row r="115">
          <cell r="A115">
            <v>2171</v>
          </cell>
          <cell r="B115" t="str">
            <v>Materiales y útiles de enseñanza.</v>
          </cell>
        </row>
        <row r="116">
          <cell r="A116">
            <v>2180</v>
          </cell>
          <cell r="B116" t="str">
            <v>Genérica 2180 Materiales para el registro e identifGenéricación de bienes y personas.</v>
          </cell>
        </row>
        <row r="117">
          <cell r="A117">
            <v>2181</v>
          </cell>
          <cell r="B117" t="str">
            <v>Materiales para el registro e identificación de bienes y personas.</v>
          </cell>
        </row>
        <row r="118">
          <cell r="A118">
            <v>2200</v>
          </cell>
          <cell r="B118" t="str">
            <v>CONCEPTO Alimentos y utensilios.</v>
          </cell>
        </row>
        <row r="119">
          <cell r="A119">
            <v>2210</v>
          </cell>
          <cell r="B119" t="str">
            <v>Genérica 2210 Productos alimenticios para personas.</v>
          </cell>
        </row>
        <row r="120">
          <cell r="A120">
            <v>2211</v>
          </cell>
          <cell r="B120" t="str">
            <v>Productos alimenticios y bebidas para personas.</v>
          </cell>
        </row>
        <row r="121">
          <cell r="A121">
            <v>2220</v>
          </cell>
          <cell r="B121" t="str">
            <v>Genérica 2220 Productos alimenticios para animales.</v>
          </cell>
        </row>
        <row r="122">
          <cell r="A122">
            <v>2221</v>
          </cell>
          <cell r="B122" t="str">
            <v>Productos alimenticios para animales.</v>
          </cell>
        </row>
        <row r="123">
          <cell r="A123">
            <v>2230</v>
          </cell>
          <cell r="B123" t="str">
            <v>Genérica 2230 Utensilios para el servicio de alimentación.</v>
          </cell>
        </row>
        <row r="124">
          <cell r="A124">
            <v>2231</v>
          </cell>
          <cell r="B124" t="str">
            <v>Utensilios para el servicio de alimentación.</v>
          </cell>
        </row>
        <row r="125">
          <cell r="A125">
            <v>2300</v>
          </cell>
          <cell r="B125" t="str">
            <v>CONCEPTO Materias primas y materiales de producción y comercialización.</v>
          </cell>
        </row>
        <row r="126">
          <cell r="A126">
            <v>2310</v>
          </cell>
          <cell r="B126" t="str">
            <v>Genérica 2310 Productos alimenticios, agropecuarios y forestales adquiridos como materia prima.</v>
          </cell>
        </row>
        <row r="127">
          <cell r="A127">
            <v>2311</v>
          </cell>
          <cell r="B127" t="str">
            <v>Productos alimenticios, agropecuarios y forestales adquiridos como materia prima.</v>
          </cell>
        </row>
        <row r="128">
          <cell r="A128">
            <v>2320</v>
          </cell>
          <cell r="B128" t="str">
            <v>Genérica 2320 Insumos textiles adquiridos como materia prima.</v>
          </cell>
        </row>
        <row r="129">
          <cell r="A129">
            <v>2321</v>
          </cell>
          <cell r="B129" t="str">
            <v>Insumos textiles adquiridos como materia prima.</v>
          </cell>
        </row>
        <row r="130">
          <cell r="A130">
            <v>2330</v>
          </cell>
          <cell r="B130" t="str">
            <v>Genérica 2330 Productos de papel, cartón e impresos adquiridos como materia prima.</v>
          </cell>
        </row>
        <row r="131">
          <cell r="A131">
            <v>2331</v>
          </cell>
          <cell r="B131" t="str">
            <v>Productos de papel, cartón e impresos adquiridos como materia prima.</v>
          </cell>
        </row>
        <row r="132">
          <cell r="A132">
            <v>2340</v>
          </cell>
          <cell r="B132" t="str">
            <v>Genérica 2340 Combustibles, lubrGenéricantes, aditivos, carbón y sus derivados adquiridos como materia prima.</v>
          </cell>
        </row>
        <row r="133">
          <cell r="A133">
            <v>2341</v>
          </cell>
          <cell r="B133" t="str">
            <v>Combustibles, lubricantes, aditivos, carbón y sus derivados adquiridos como materia prima.</v>
          </cell>
        </row>
        <row r="134">
          <cell r="A134">
            <v>2350</v>
          </cell>
          <cell r="B134" t="str">
            <v>Genérica 2350 Productos químicos, farmacéuticos y de laboratorio adquiridos como materia prima.</v>
          </cell>
        </row>
        <row r="135">
          <cell r="A135">
            <v>2351</v>
          </cell>
          <cell r="B135" t="str">
            <v>Productos químicos, farmacéuticos y de laboratorio adquiridos como materia prima.</v>
          </cell>
        </row>
        <row r="136">
          <cell r="A136">
            <v>2360</v>
          </cell>
          <cell r="B136" t="str">
            <v>Genérica 2360 Productos metálicos y a base de minerales no metálicos adquiridos como materia prima.</v>
          </cell>
        </row>
        <row r="137">
          <cell r="A137">
            <v>2361</v>
          </cell>
          <cell r="B137" t="str">
            <v>Productos metálicos y a base de minerales no metálicos adquiridos como materia prima.</v>
          </cell>
        </row>
        <row r="138">
          <cell r="A138">
            <v>2370</v>
          </cell>
          <cell r="B138" t="str">
            <v>Genérica 2370 Productos de cuero, piel, plástico y hule adquiridos como materia prima.</v>
          </cell>
        </row>
        <row r="139">
          <cell r="A139">
            <v>2371</v>
          </cell>
          <cell r="B139" t="str">
            <v>Productos de cuero, piel, plástico y hule adquiridos como materia prima.</v>
          </cell>
        </row>
        <row r="140">
          <cell r="A140">
            <v>2380</v>
          </cell>
          <cell r="B140" t="str">
            <v>Genérica 2380 Mercancías adquiridas para su comercialización.</v>
          </cell>
        </row>
        <row r="141">
          <cell r="A141">
            <v>2381</v>
          </cell>
          <cell r="B141" t="str">
            <v>Mercancías adquiridas para su comercialización.</v>
          </cell>
        </row>
        <row r="142">
          <cell r="A142">
            <v>2390</v>
          </cell>
          <cell r="B142" t="str">
            <v>Genérica 2390 Otros productos adquiridos como materia prima.</v>
          </cell>
        </row>
        <row r="143">
          <cell r="A143">
            <v>2391</v>
          </cell>
          <cell r="B143" t="str">
            <v>Otros productos adquiridos como materia prima.</v>
          </cell>
        </row>
        <row r="144">
          <cell r="A144">
            <v>2400</v>
          </cell>
          <cell r="B144" t="str">
            <v>CONCEPTO Materiales y artículos de construcción y de reparación.</v>
          </cell>
        </row>
        <row r="145">
          <cell r="A145">
            <v>2410</v>
          </cell>
          <cell r="B145" t="str">
            <v>Genérica 2410 Productos minerales no metálicos.</v>
          </cell>
        </row>
        <row r="146">
          <cell r="A146">
            <v>2411</v>
          </cell>
          <cell r="B146" t="str">
            <v>Mezcla asfáltica.</v>
          </cell>
        </row>
        <row r="147">
          <cell r="A147">
            <v>2419</v>
          </cell>
          <cell r="B147" t="str">
            <v>Otros productos minerales no metálicos.</v>
          </cell>
        </row>
        <row r="148">
          <cell r="A148">
            <v>2420</v>
          </cell>
          <cell r="B148" t="str">
            <v>Genérica 2420 Cemento y productos de concreto.</v>
          </cell>
        </row>
        <row r="149">
          <cell r="A149">
            <v>2421</v>
          </cell>
          <cell r="B149" t="str">
            <v>Cemento y productos de concreto.</v>
          </cell>
        </row>
        <row r="150">
          <cell r="A150">
            <v>2430</v>
          </cell>
          <cell r="B150" t="str">
            <v>Genérica 2430 Cal, yeso y productos de yeso.</v>
          </cell>
        </row>
        <row r="151">
          <cell r="A151">
            <v>2431</v>
          </cell>
          <cell r="B151" t="str">
            <v>Cal, yeso y productos de yeso.</v>
          </cell>
        </row>
        <row r="152">
          <cell r="A152">
            <v>2440</v>
          </cell>
          <cell r="B152" t="str">
            <v>Genérica 2440 Madera y productos de madera.</v>
          </cell>
        </row>
        <row r="153">
          <cell r="A153">
            <v>2441</v>
          </cell>
          <cell r="B153" t="str">
            <v>Madera y productos de madera.</v>
          </cell>
        </row>
        <row r="154">
          <cell r="A154">
            <v>2450</v>
          </cell>
          <cell r="B154" t="str">
            <v>Genérica 2450 Vidrio y productos de vidrio.</v>
          </cell>
        </row>
        <row r="155">
          <cell r="A155">
            <v>2451</v>
          </cell>
          <cell r="B155" t="str">
            <v>Vidrio y productos de vidrio.</v>
          </cell>
        </row>
        <row r="156">
          <cell r="A156">
            <v>2460</v>
          </cell>
          <cell r="B156" t="str">
            <v>Genérica 2460 Material eléctrico y electrónico.</v>
          </cell>
        </row>
        <row r="157">
          <cell r="A157">
            <v>2461</v>
          </cell>
          <cell r="B157" t="str">
            <v>Material eléctrico y electrónico.</v>
          </cell>
        </row>
        <row r="158">
          <cell r="A158">
            <v>2470</v>
          </cell>
          <cell r="B158" t="str">
            <v>Genérica 2470 Artículos metálicos para la construcción.</v>
          </cell>
        </row>
        <row r="159">
          <cell r="A159">
            <v>2471</v>
          </cell>
          <cell r="B159" t="str">
            <v>Artículos metálicos para la construcción.</v>
          </cell>
        </row>
        <row r="160">
          <cell r="A160">
            <v>2480</v>
          </cell>
          <cell r="B160" t="str">
            <v>Genérica 2480 Materiales complementarios.</v>
          </cell>
        </row>
        <row r="161">
          <cell r="A161">
            <v>2481</v>
          </cell>
          <cell r="B161" t="str">
            <v>Materiales complementarios.</v>
          </cell>
        </row>
        <row r="162">
          <cell r="A162">
            <v>2490</v>
          </cell>
          <cell r="B162" t="str">
            <v>Genérica 2490 Otros materiales y artículos de construcción y reparación.</v>
          </cell>
        </row>
        <row r="163">
          <cell r="A163">
            <v>2491</v>
          </cell>
          <cell r="B163" t="str">
            <v>Otros materiales y artículos de construcción y reparación.</v>
          </cell>
        </row>
        <row r="164">
          <cell r="A164">
            <v>2500</v>
          </cell>
          <cell r="B164" t="str">
            <v>CONCEPTO Productos químicos, farmacéuticos y de laboratorio.</v>
          </cell>
        </row>
        <row r="165">
          <cell r="A165">
            <v>2510</v>
          </cell>
          <cell r="B165" t="str">
            <v>Genérica 2510 Productos químicos básicos.</v>
          </cell>
        </row>
        <row r="166">
          <cell r="A166">
            <v>2511</v>
          </cell>
          <cell r="B166" t="str">
            <v>Productos químicos básicos.</v>
          </cell>
        </row>
        <row r="167">
          <cell r="A167">
            <v>2520</v>
          </cell>
          <cell r="B167" t="str">
            <v>Genérica 2520 Fertilizantes, pesticidas y otros agroquímicos.</v>
          </cell>
        </row>
        <row r="168">
          <cell r="A168">
            <v>2521</v>
          </cell>
          <cell r="B168" t="str">
            <v>Fertilizantes, pesticidas y otros agroquímicos.</v>
          </cell>
        </row>
        <row r="169">
          <cell r="A169">
            <v>2530</v>
          </cell>
          <cell r="B169" t="str">
            <v>Genérica 2530 Medicinas y productos farmacéuticos.</v>
          </cell>
        </row>
        <row r="170">
          <cell r="A170">
            <v>2531</v>
          </cell>
          <cell r="B170" t="str">
            <v>Medicinas y productos farmacéuticos.</v>
          </cell>
        </row>
        <row r="171">
          <cell r="A171">
            <v>2540</v>
          </cell>
          <cell r="B171" t="str">
            <v>Genérica 2540 Materiales, accesorios y suministros médicos.</v>
          </cell>
        </row>
        <row r="172">
          <cell r="A172">
            <v>2541</v>
          </cell>
          <cell r="B172" t="str">
            <v>Materiales, accesorios y suministros médicos.</v>
          </cell>
        </row>
        <row r="173">
          <cell r="A173">
            <v>2550</v>
          </cell>
          <cell r="B173" t="str">
            <v>Genérica 2550 Materiales, accesorios y suministros de laboratorio.</v>
          </cell>
        </row>
        <row r="174">
          <cell r="A174">
            <v>2551</v>
          </cell>
          <cell r="B174" t="str">
            <v>Materiales, accesorios y suministros de laboratorio.</v>
          </cell>
        </row>
        <row r="175">
          <cell r="A175">
            <v>2560</v>
          </cell>
          <cell r="B175" t="str">
            <v>Genérica 2560 Fibras sintétGenéricas, hules, plásticos y derivados.</v>
          </cell>
        </row>
        <row r="176">
          <cell r="A176">
            <v>2561</v>
          </cell>
          <cell r="B176" t="str">
            <v>Fibras sintéticas, hules, plásticos y derivados.</v>
          </cell>
        </row>
        <row r="177">
          <cell r="A177">
            <v>2590</v>
          </cell>
          <cell r="B177" t="str">
            <v>Genérica 2590 Otros productos químicos.</v>
          </cell>
        </row>
        <row r="178">
          <cell r="A178">
            <v>2591</v>
          </cell>
          <cell r="B178" t="str">
            <v>Otros productos químicos.</v>
          </cell>
        </row>
        <row r="179">
          <cell r="A179">
            <v>2600</v>
          </cell>
          <cell r="B179" t="str">
            <v>CONCEPTO Combustibles, lubricantes y aditivos.</v>
          </cell>
        </row>
        <row r="180">
          <cell r="A180">
            <v>2610</v>
          </cell>
          <cell r="B180" t="str">
            <v>Genérica 2610 Combustibles, lubrGenéricantes y aditivos.</v>
          </cell>
        </row>
        <row r="181">
          <cell r="A181">
            <v>2611</v>
          </cell>
          <cell r="B181" t="str">
            <v>Combustibles, lubricantes y aditivos.</v>
          </cell>
        </row>
        <row r="182">
          <cell r="A182">
            <v>2621</v>
          </cell>
          <cell r="B182" t="str">
            <v>Carbón y sus derivados.</v>
          </cell>
        </row>
        <row r="183">
          <cell r="A183">
            <v>2700</v>
          </cell>
          <cell r="B183" t="str">
            <v>CONCEPTO Vestuario, blancos, prendas de protección y artículos deportivos.</v>
          </cell>
        </row>
        <row r="184">
          <cell r="A184">
            <v>2710</v>
          </cell>
          <cell r="B184" t="str">
            <v>Genérica 2710 Vestuario y uniformes.</v>
          </cell>
        </row>
        <row r="185">
          <cell r="A185">
            <v>2711</v>
          </cell>
          <cell r="B185" t="str">
            <v>Vestuario y uniformes.</v>
          </cell>
        </row>
        <row r="186">
          <cell r="A186">
            <v>2720</v>
          </cell>
          <cell r="B186" t="str">
            <v>Genérica 2720 Prendas de seguridad y protección personal.</v>
          </cell>
        </row>
        <row r="187">
          <cell r="A187">
            <v>2721</v>
          </cell>
          <cell r="B187" t="str">
            <v>Prendas de seguridad y protección personal.</v>
          </cell>
        </row>
        <row r="188">
          <cell r="A188">
            <v>2730</v>
          </cell>
          <cell r="B188" t="str">
            <v>Genérica 2730 Artículos deportivos.</v>
          </cell>
        </row>
        <row r="189">
          <cell r="A189">
            <v>2731</v>
          </cell>
          <cell r="B189" t="str">
            <v>Artículos deportivos.</v>
          </cell>
        </row>
        <row r="190">
          <cell r="A190">
            <v>2740</v>
          </cell>
          <cell r="B190" t="str">
            <v>Genérica 2740 Productos textiles.</v>
          </cell>
        </row>
        <row r="191">
          <cell r="A191">
            <v>2741</v>
          </cell>
          <cell r="B191" t="str">
            <v>Productos textiles.</v>
          </cell>
        </row>
        <row r="192">
          <cell r="A192">
            <v>2750</v>
          </cell>
          <cell r="B192" t="str">
            <v>Genérica 2750 Blancos y otros productos textiles, excepto prendas de vestir.</v>
          </cell>
        </row>
        <row r="193">
          <cell r="A193">
            <v>2751</v>
          </cell>
          <cell r="B193" t="str">
            <v>Blancos y otros productos textiles, excepto prendas de vestir.</v>
          </cell>
        </row>
        <row r="194">
          <cell r="A194">
            <v>2800</v>
          </cell>
          <cell r="B194" t="str">
            <v>CONCEPTO Materiales y suministros para seguridad.</v>
          </cell>
        </row>
        <row r="195">
          <cell r="A195">
            <v>2810</v>
          </cell>
          <cell r="B195" t="str">
            <v>Genérica 2810 Sustancias y materiales explosivos.</v>
          </cell>
        </row>
        <row r="196">
          <cell r="A196">
            <v>2811</v>
          </cell>
          <cell r="B196" t="str">
            <v>Sustancias y materiales explosivos.</v>
          </cell>
        </row>
        <row r="197">
          <cell r="A197">
            <v>2820</v>
          </cell>
          <cell r="B197" t="str">
            <v>Genérica 2820 Materiales de seguridad públGenérica.</v>
          </cell>
        </row>
        <row r="198">
          <cell r="A198">
            <v>2821</v>
          </cell>
          <cell r="B198" t="str">
            <v>Materiales de seguridad pública.</v>
          </cell>
        </row>
        <row r="199">
          <cell r="A199">
            <v>2830</v>
          </cell>
          <cell r="B199" t="str">
            <v>Genérica 2830 Prendas de protección para seguridad públGenérica y nacional.</v>
          </cell>
        </row>
        <row r="200">
          <cell r="A200">
            <v>2831</v>
          </cell>
          <cell r="B200" t="str">
            <v>Prendas de protección para seguridad pública y nacional.</v>
          </cell>
        </row>
        <row r="201">
          <cell r="A201">
            <v>2900</v>
          </cell>
          <cell r="B201" t="str">
            <v>CONCEPTO Herramientas, refacciones y accesorios menores.</v>
          </cell>
        </row>
        <row r="202">
          <cell r="A202">
            <v>2910</v>
          </cell>
          <cell r="B202" t="str">
            <v>Genérica 2910 Herramientas menores.</v>
          </cell>
        </row>
        <row r="203">
          <cell r="A203">
            <v>2911</v>
          </cell>
          <cell r="B203" t="str">
            <v>Herramientas menores.</v>
          </cell>
        </row>
        <row r="204">
          <cell r="A204">
            <v>2920</v>
          </cell>
          <cell r="B204" t="str">
            <v>Genérica 2920 Refacciones y accesorios menores de edificios.</v>
          </cell>
        </row>
        <row r="205">
          <cell r="A205">
            <v>2921</v>
          </cell>
          <cell r="B205" t="str">
            <v>Refacciones y accesorios menores de edificios.</v>
          </cell>
        </row>
        <row r="206">
          <cell r="A206">
            <v>2930</v>
          </cell>
          <cell r="B206" t="str">
            <v>Genérica 2930 Refacciones y accesorios menores de mobiliario y equipo de administración, educacional y recreativo.</v>
          </cell>
        </row>
        <row r="207">
          <cell r="A207">
            <v>2931</v>
          </cell>
          <cell r="B207" t="str">
            <v>Refacciones y accesorios menores de mobiliario y equipo de administración, educacional y recreativo.</v>
          </cell>
        </row>
        <row r="208">
          <cell r="A208">
            <v>2940</v>
          </cell>
          <cell r="B208" t="str">
            <v>Genérica 2940 Refacciones y accesorios menores de equipo de cómputo y tecnologías de la información.</v>
          </cell>
        </row>
        <row r="209">
          <cell r="A209">
            <v>2941</v>
          </cell>
          <cell r="B209" t="str">
            <v>Refacciones y accesorios menores de equipo de cómputo y tecnologías de la información.</v>
          </cell>
        </row>
        <row r="210">
          <cell r="A210">
            <v>2950</v>
          </cell>
          <cell r="B210" t="str">
            <v>Genérica 2950 Refacciones y accesorios menores de equipo e instrumental médico y de laboratorio.</v>
          </cell>
        </row>
        <row r="211">
          <cell r="A211">
            <v>2951</v>
          </cell>
          <cell r="B211" t="str">
            <v>Refacciones y accesorios menores de equipo e instrumental médico y de laboratorio.</v>
          </cell>
        </row>
        <row r="212">
          <cell r="A212">
            <v>2960</v>
          </cell>
          <cell r="B212" t="str">
            <v>Genérica 2960 Refacciones y accesorios menores de equipo de transporte.</v>
          </cell>
        </row>
        <row r="213">
          <cell r="A213">
            <v>2961</v>
          </cell>
          <cell r="B213" t="str">
            <v>Refacciones y accesorios menores de equipo de transporte.</v>
          </cell>
        </row>
        <row r="214">
          <cell r="A214">
            <v>2970</v>
          </cell>
          <cell r="B214" t="str">
            <v>Genérica 2970 Refacciones y accesorios menores de equipo de defensa y seguridad.</v>
          </cell>
        </row>
        <row r="215">
          <cell r="A215">
            <v>2971</v>
          </cell>
          <cell r="B215" t="str">
            <v>Refacciones y accesorios menores de equipo de defensa y seguridad.</v>
          </cell>
        </row>
        <row r="216">
          <cell r="A216">
            <v>2980</v>
          </cell>
          <cell r="B216" t="str">
            <v>Genérica 2980 Refacciones y accesorios menores de maquinaria y otros equipos.</v>
          </cell>
        </row>
        <row r="217">
          <cell r="A217">
            <v>2981</v>
          </cell>
          <cell r="B217" t="str">
            <v>Refacciones y accesorios menores de maquinaria y otros equipos.</v>
          </cell>
        </row>
        <row r="218">
          <cell r="A218">
            <v>2990</v>
          </cell>
          <cell r="B218" t="str">
            <v>Genérica 2990 Refacciones y accesorios menores otros bienes muebles.</v>
          </cell>
        </row>
        <row r="219">
          <cell r="A219">
            <v>2991</v>
          </cell>
          <cell r="B219" t="str">
            <v>Refacciones y accesorios menores otros bienes muebles.</v>
          </cell>
        </row>
        <row r="220">
          <cell r="A220">
            <v>3000</v>
          </cell>
          <cell r="B220" t="str">
            <v>CAPITULO Servicios generales.</v>
          </cell>
        </row>
        <row r="221">
          <cell r="A221">
            <v>3100</v>
          </cell>
          <cell r="B221" t="str">
            <v>COCNEPTO Servicios básicos.</v>
          </cell>
        </row>
        <row r="222">
          <cell r="A222">
            <v>3110</v>
          </cell>
          <cell r="B222" t="str">
            <v>Genérica 3110 Energía eléctrGenérica.</v>
          </cell>
        </row>
        <row r="223">
          <cell r="A223">
            <v>3111</v>
          </cell>
          <cell r="B223" t="str">
            <v>Contratación e instalación de energía eléctrica.</v>
          </cell>
        </row>
        <row r="224">
          <cell r="A224">
            <v>3112</v>
          </cell>
          <cell r="B224" t="str">
            <v>Servicio de energía eléctrica.</v>
          </cell>
        </row>
        <row r="225">
          <cell r="A225">
            <v>3120</v>
          </cell>
          <cell r="B225" t="str">
            <v>Genérica 3120 Gas.</v>
          </cell>
        </row>
        <row r="226">
          <cell r="A226">
            <v>3121</v>
          </cell>
          <cell r="B226" t="str">
            <v>Gas.</v>
          </cell>
        </row>
        <row r="227">
          <cell r="A227">
            <v>3130</v>
          </cell>
          <cell r="B227" t="str">
            <v>Genérica 3130 Agua.</v>
          </cell>
        </row>
        <row r="228">
          <cell r="A228">
            <v>3131</v>
          </cell>
          <cell r="B228" t="str">
            <v>Agua potable.</v>
          </cell>
        </row>
        <row r="229">
          <cell r="A229">
            <v>3132</v>
          </cell>
          <cell r="B229" t="str">
            <v>Agua tratada.</v>
          </cell>
        </row>
        <row r="230">
          <cell r="A230">
            <v>3140</v>
          </cell>
          <cell r="B230" t="str">
            <v>Genérica 3140 Telefonía tradicional.</v>
          </cell>
        </row>
        <row r="231">
          <cell r="A231">
            <v>3141</v>
          </cell>
          <cell r="B231" t="str">
            <v>Telefonía tradicional.</v>
          </cell>
        </row>
        <row r="232">
          <cell r="A232">
            <v>3150</v>
          </cell>
          <cell r="B232" t="str">
            <v>Genérica 3150 Telefonía celular.</v>
          </cell>
        </row>
        <row r="233">
          <cell r="A233">
            <v>3151</v>
          </cell>
          <cell r="B233" t="str">
            <v>Telefonía celular.</v>
          </cell>
        </row>
        <row r="234">
          <cell r="A234">
            <v>3160</v>
          </cell>
          <cell r="B234" t="str">
            <v>Genérica 3160 Servicios de telecomunGenéricaciones y satélites.</v>
          </cell>
        </row>
        <row r="235">
          <cell r="A235">
            <v>3161</v>
          </cell>
          <cell r="B235" t="str">
            <v>Servicios de telecomunicaciones y satélites.</v>
          </cell>
        </row>
        <row r="236">
          <cell r="A236">
            <v>3170</v>
          </cell>
          <cell r="B236" t="str">
            <v>Genérica 3170 Servicios de acceso de Internet, redes y procesamiento de información.</v>
          </cell>
        </row>
        <row r="237">
          <cell r="A237">
            <v>3171</v>
          </cell>
          <cell r="B237" t="str">
            <v>Servicios de acceso de Internet, redes y procesamiento de información.</v>
          </cell>
        </row>
        <row r="238">
          <cell r="A238">
            <v>3180</v>
          </cell>
          <cell r="B238" t="str">
            <v>Genérica 3180 Servicios postales y telegráficos.</v>
          </cell>
        </row>
        <row r="239">
          <cell r="A239">
            <v>3181</v>
          </cell>
          <cell r="B239" t="str">
            <v>Servicios postales y telegráficos.</v>
          </cell>
        </row>
        <row r="240">
          <cell r="A240">
            <v>3190</v>
          </cell>
          <cell r="B240" t="str">
            <v>Genérica 3190 Servicios integrales y otros servicios.</v>
          </cell>
        </row>
        <row r="241">
          <cell r="A241">
            <v>3191</v>
          </cell>
          <cell r="B241" t="str">
            <v>Servicios integrales y otros servicios.</v>
          </cell>
        </row>
        <row r="242">
          <cell r="A242">
            <v>3200</v>
          </cell>
          <cell r="B242" t="str">
            <v>CONCEPTO Servicios de arrendamiento.</v>
          </cell>
        </row>
        <row r="243">
          <cell r="A243">
            <v>3210</v>
          </cell>
          <cell r="B243" t="str">
            <v>Genérica 3210 Arrendamiento de terrenos.</v>
          </cell>
        </row>
        <row r="244">
          <cell r="A244">
            <v>3211</v>
          </cell>
          <cell r="B244" t="str">
            <v>Arrendamiento de terrenos.</v>
          </cell>
        </row>
        <row r="245">
          <cell r="A245">
            <v>3220</v>
          </cell>
          <cell r="B245" t="str">
            <v>Genérica 3220 Arrendamiento de edificios.</v>
          </cell>
        </row>
        <row r="246">
          <cell r="A246">
            <v>3221</v>
          </cell>
          <cell r="B246" t="str">
            <v>Arrendamiento de edificios.</v>
          </cell>
        </row>
        <row r="247">
          <cell r="A247">
            <v>3230</v>
          </cell>
          <cell r="B247" t="str">
            <v>Genérica 3230 Arrendamiento de mobiliario y equipo de administración, educacional y recreativo.</v>
          </cell>
        </row>
        <row r="248">
          <cell r="A248">
            <v>3231</v>
          </cell>
          <cell r="B248" t="str">
            <v>Arrendamiento de mobiliario y equipo de administración, educacional y recreativo.</v>
          </cell>
        </row>
        <row r="249">
          <cell r="A249">
            <v>3240</v>
          </cell>
          <cell r="B249" t="str">
            <v>Genérica 3240 Arrendamiento de equipo e instrumental médico y de laboratorio.</v>
          </cell>
        </row>
        <row r="250">
          <cell r="A250">
            <v>3241</v>
          </cell>
          <cell r="B250" t="str">
            <v>Arrendamiento de equipo e instrumental médico y de laboratorio.</v>
          </cell>
        </row>
        <row r="251">
          <cell r="A251">
            <v>3250</v>
          </cell>
          <cell r="B251" t="str">
            <v>Genérica 3250 Arrendamiento de equipo de transporte.</v>
          </cell>
        </row>
        <row r="252">
          <cell r="A252">
            <v>3251</v>
          </cell>
          <cell r="B252" t="str">
            <v>Arrendamiento de equipo de transporte para la ejecución de programas de seguridad pública y atención de desastres naturales.</v>
          </cell>
        </row>
        <row r="253">
          <cell r="A253">
            <v>3252</v>
          </cell>
          <cell r="B253" t="str">
            <v>Arrendamiento de equipo de transporte destinado a servicios públicos y la operación de programas públicos.</v>
          </cell>
        </row>
        <row r="254">
          <cell r="A254">
            <v>3253</v>
          </cell>
          <cell r="B254" t="str">
            <v>Arrendamiento de equipo de transporte destinado a servidores públicos y servicios administrativos.</v>
          </cell>
        </row>
        <row r="255">
          <cell r="A255">
            <v>3260</v>
          </cell>
          <cell r="B255" t="str">
            <v>Genérica 3260 Arrendamiento de maquinaria, otros equipos y herramientas.</v>
          </cell>
        </row>
        <row r="256">
          <cell r="A256">
            <v>3261</v>
          </cell>
          <cell r="B256" t="str">
            <v>Arrendamiento de maquinaria, otros equipos y herramientas.</v>
          </cell>
        </row>
        <row r="257">
          <cell r="A257">
            <v>3270</v>
          </cell>
          <cell r="B257" t="str">
            <v>Genérica 3270 Arrendamiento de activos intangibles.</v>
          </cell>
        </row>
        <row r="258">
          <cell r="A258">
            <v>3271</v>
          </cell>
          <cell r="B258" t="str">
            <v>Arrendamiento de activos intangibles.</v>
          </cell>
        </row>
        <row r="259">
          <cell r="A259">
            <v>3280</v>
          </cell>
          <cell r="B259" t="str">
            <v>Genérica 3280 Arrendamiento financiero.</v>
          </cell>
        </row>
        <row r="260">
          <cell r="A260">
            <v>3281</v>
          </cell>
          <cell r="B260" t="str">
            <v>Arrendamiento financiero.</v>
          </cell>
        </row>
        <row r="261">
          <cell r="A261">
            <v>3290</v>
          </cell>
          <cell r="B261" t="str">
            <v>Genérica 3290 Otros arrendamientos.</v>
          </cell>
        </row>
        <row r="262">
          <cell r="A262">
            <v>3291</v>
          </cell>
          <cell r="B262" t="str">
            <v>Otros arrendamientos.</v>
          </cell>
        </row>
        <row r="263">
          <cell r="A263">
            <v>3300</v>
          </cell>
          <cell r="B263" t="str">
            <v>CONCPETO Servicios profesionales, científicos, técnicos y otros servicios.</v>
          </cell>
        </row>
        <row r="264">
          <cell r="A264">
            <v>3310</v>
          </cell>
          <cell r="B264" t="str">
            <v>Genérica 3310 Servicios legales, de contabilidad, auditoría y relacionados.</v>
          </cell>
        </row>
        <row r="265">
          <cell r="A265">
            <v>3311</v>
          </cell>
          <cell r="B265" t="str">
            <v>Servicios legales, de contabilidad, auditoría y relacionados.</v>
          </cell>
        </row>
        <row r="266">
          <cell r="A266">
            <v>3320</v>
          </cell>
          <cell r="B266" t="str">
            <v>Genérica 3320 Servicios de diseño, arquitectura, ingeniería y actividades relacionadas.</v>
          </cell>
        </row>
        <row r="267">
          <cell r="A267">
            <v>3321</v>
          </cell>
          <cell r="B267" t="str">
            <v>Servicios de diseño, arquitectura, ingeniería y actividades relacionadas.</v>
          </cell>
        </row>
        <row r="268">
          <cell r="A268">
            <v>3330</v>
          </cell>
          <cell r="B268" t="str">
            <v>Genérica 3330 Servicios de consultoría administrativa, procesos, técnica y en tecnologías de la información.</v>
          </cell>
        </row>
        <row r="269">
          <cell r="A269">
            <v>3331</v>
          </cell>
          <cell r="B269" t="str">
            <v>Servicios de consultoría administrativa, procesos, técnica y en tecnologías de la información.</v>
          </cell>
        </row>
        <row r="270">
          <cell r="A270">
            <v>3340</v>
          </cell>
          <cell r="B270" t="str">
            <v>Genérica 3340 Servicios de capacitación.</v>
          </cell>
        </row>
        <row r="271">
          <cell r="A271">
            <v>3341</v>
          </cell>
          <cell r="B271" t="str">
            <v>Servicios de capacitación.</v>
          </cell>
        </row>
        <row r="272">
          <cell r="A272">
            <v>3350</v>
          </cell>
          <cell r="B272" t="str">
            <v>Genérica 3350 Servicios de investigación científica y desarrollo.</v>
          </cell>
        </row>
        <row r="273">
          <cell r="A273">
            <v>3351</v>
          </cell>
          <cell r="B273" t="str">
            <v>Servicios de investigación científica y desarrollo.</v>
          </cell>
        </row>
        <row r="274">
          <cell r="A274">
            <v>3360</v>
          </cell>
          <cell r="B274" t="str">
            <v>Genérica 3360 Servicios de apoyo administrativo, fotocopiado e impresión.</v>
          </cell>
        </row>
        <row r="275">
          <cell r="A275">
            <v>3361</v>
          </cell>
          <cell r="B275" t="str">
            <v>Servicios de apoyo administrativo y fotocopiado.</v>
          </cell>
        </row>
        <row r="276">
          <cell r="A276">
            <v>3362</v>
          </cell>
          <cell r="B276" t="str">
            <v>Servicios de Impresión</v>
          </cell>
        </row>
        <row r="277">
          <cell r="A277">
            <v>3370</v>
          </cell>
          <cell r="B277" t="str">
            <v>Genérica 3370 Servicios de protección y seguridad.</v>
          </cell>
        </row>
        <row r="278">
          <cell r="A278">
            <v>3371</v>
          </cell>
          <cell r="B278" t="str">
            <v>Servicios de protección y seguridad.</v>
          </cell>
        </row>
        <row r="279">
          <cell r="A279">
            <v>3380</v>
          </cell>
          <cell r="B279" t="str">
            <v>Genérica 3380 Servicios de vigilancia.</v>
          </cell>
        </row>
        <row r="280">
          <cell r="A280">
            <v>3381</v>
          </cell>
          <cell r="B280" t="str">
            <v>Servicios de vigilancia.</v>
          </cell>
        </row>
        <row r="281">
          <cell r="A281">
            <v>3390</v>
          </cell>
          <cell r="B281" t="str">
            <v>Genérica 3390 Servicios profesionales, científicos y técnicos integrales.</v>
          </cell>
        </row>
        <row r="282">
          <cell r="A282">
            <v>3391</v>
          </cell>
          <cell r="B282" t="str">
            <v>Servicios profesionales, científicos, técnicos, integrales y otros.</v>
          </cell>
        </row>
        <row r="283">
          <cell r="A283">
            <v>3400</v>
          </cell>
          <cell r="B283" t="str">
            <v>CONCEPTO Servicios financieros, bancarios y comerciales.</v>
          </cell>
        </row>
        <row r="284">
          <cell r="A284">
            <v>3410</v>
          </cell>
          <cell r="B284" t="str">
            <v>Genérica 3410 Servicios financieros y bancarios.</v>
          </cell>
        </row>
        <row r="285">
          <cell r="A285">
            <v>3411</v>
          </cell>
          <cell r="B285" t="str">
            <v>Servicios financieros y bancarios.</v>
          </cell>
        </row>
        <row r="286">
          <cell r="A286">
            <v>3420</v>
          </cell>
          <cell r="B286" t="str">
            <v>Genérica 3420 Servicios de cobranza, investigación crediticia y similar.</v>
          </cell>
        </row>
        <row r="287">
          <cell r="A287">
            <v>3421</v>
          </cell>
          <cell r="B287" t="str">
            <v>Servicios de cobranza, investigación crediticia y similar.</v>
          </cell>
        </row>
        <row r="288">
          <cell r="A288">
            <v>3430</v>
          </cell>
          <cell r="B288" t="str">
            <v>Genérica 3430 Servicios de recaudación, traslado y custodia de valores.</v>
          </cell>
        </row>
        <row r="289">
          <cell r="A289">
            <v>3431</v>
          </cell>
          <cell r="B289" t="str">
            <v>Gastos inherentes a la recaudación.</v>
          </cell>
        </row>
        <row r="290">
          <cell r="A290">
            <v>3432</v>
          </cell>
          <cell r="B290" t="str">
            <v>Gastos de ensobretado y traslado de nómina.</v>
          </cell>
        </row>
        <row r="291">
          <cell r="A291">
            <v>3439</v>
          </cell>
          <cell r="B291" t="str">
            <v>Otros servicios de recaudación, traslado y custodia de valores.</v>
          </cell>
        </row>
        <row r="292">
          <cell r="A292">
            <v>3440</v>
          </cell>
          <cell r="B292" t="str">
            <v>Genérica 3440 Seguros de responsabilidad patrimonial y fianzas.</v>
          </cell>
        </row>
        <row r="293">
          <cell r="A293">
            <v>3441</v>
          </cell>
          <cell r="B293" t="str">
            <v>Seguros de responsabilidad patrimonial y fianzas.</v>
          </cell>
        </row>
        <row r="294">
          <cell r="A294">
            <v>3450</v>
          </cell>
          <cell r="B294" t="str">
            <v>Genérica 3450 Seguro de bienes patrimoniales.</v>
          </cell>
        </row>
        <row r="295">
          <cell r="A295">
            <v>3451</v>
          </cell>
          <cell r="B295" t="str">
            <v>Seguro de bienes patrimoniales.</v>
          </cell>
        </row>
        <row r="296">
          <cell r="A296">
            <v>3460</v>
          </cell>
          <cell r="B296" t="str">
            <v>Genérica 3460 Almacenaje, envase y embalaje.</v>
          </cell>
        </row>
        <row r="297">
          <cell r="A297">
            <v>3461</v>
          </cell>
          <cell r="B297" t="str">
            <v>Almacenaje, envase y embalaje.</v>
          </cell>
        </row>
        <row r="298">
          <cell r="A298">
            <v>3470</v>
          </cell>
          <cell r="B298" t="str">
            <v>Genérica 3470 Fletes y maniobras.</v>
          </cell>
        </row>
        <row r="299">
          <cell r="A299">
            <v>3471</v>
          </cell>
          <cell r="B299" t="str">
            <v>Fletes y maniobras.</v>
          </cell>
        </row>
        <row r="300">
          <cell r="A300">
            <v>3480</v>
          </cell>
          <cell r="B300" t="str">
            <v>Genérica 3480 Comisiones por ventas.</v>
          </cell>
        </row>
        <row r="301">
          <cell r="A301">
            <v>3481</v>
          </cell>
          <cell r="B301" t="str">
            <v>Comisiones por ventas.</v>
          </cell>
        </row>
        <row r="302">
          <cell r="A302">
            <v>3490</v>
          </cell>
          <cell r="B302" t="str">
            <v>Genérica 3490 Servicios financieros, bancarios y comerciales integrales.</v>
          </cell>
        </row>
        <row r="303">
          <cell r="A303">
            <v>3491</v>
          </cell>
          <cell r="B303" t="str">
            <v>Diferencias por variaciones en el tipo de cambio.</v>
          </cell>
        </row>
        <row r="304">
          <cell r="A304">
            <v>3499</v>
          </cell>
          <cell r="B304" t="str">
            <v>Otros Servicios financieros, bancarios y comerciales integrales.</v>
          </cell>
        </row>
        <row r="305">
          <cell r="A305">
            <v>3500</v>
          </cell>
          <cell r="B305" t="str">
            <v>CONCEPTO Servicios de instalación, reparación, mantenimiento y conservación.</v>
          </cell>
        </row>
        <row r="306">
          <cell r="A306">
            <v>3510</v>
          </cell>
          <cell r="B306" t="str">
            <v>Genérica 3510 Conservación y mantenimiento menor de inmuebles.</v>
          </cell>
        </row>
        <row r="307">
          <cell r="A307">
            <v>3511</v>
          </cell>
          <cell r="B307" t="str">
            <v>Conservación y mantenimiento menor de inmuebles.</v>
          </cell>
        </row>
        <row r="308">
          <cell r="A308">
            <v>3520</v>
          </cell>
          <cell r="B308" t="str">
            <v>Genérica 3520 Instalación, reparación y mantenimiento de mobiliario y equipo de administración, educacional y recreativo.</v>
          </cell>
        </row>
        <row r="309">
          <cell r="A309">
            <v>3521</v>
          </cell>
          <cell r="B309" t="str">
            <v>Instalación, reparación y mantenimiento de mobiliario y equipo de administración, educacional y recreativo.</v>
          </cell>
        </row>
        <row r="310">
          <cell r="A310">
            <v>3530</v>
          </cell>
          <cell r="B310" t="str">
            <v>Genérica 3530 Instalación, reparación y mantenimiento de equipo de cómputo y tecnologías de la información.</v>
          </cell>
        </row>
        <row r="311">
          <cell r="A311">
            <v>3531</v>
          </cell>
          <cell r="B311" t="str">
            <v>Instalación, reparación y mantenimiento de equipo de cómputo y tecnologías de la información.</v>
          </cell>
        </row>
        <row r="312">
          <cell r="A312">
            <v>3540</v>
          </cell>
          <cell r="B312" t="str">
            <v>Genérica 3540 Instalación, reparación y mantenimiento de equipo e instrumental médico y de laboratorio.</v>
          </cell>
        </row>
        <row r="313">
          <cell r="A313">
            <v>3541</v>
          </cell>
          <cell r="B313" t="str">
            <v>Instalación, reparación y mantenimiento de equipo e instrumental médico y de laboratorio.</v>
          </cell>
        </row>
        <row r="314">
          <cell r="A314">
            <v>3550</v>
          </cell>
          <cell r="B314" t="str">
            <v>Genérica 3550 Reparación y mantenimiento de equipo de transporte.</v>
          </cell>
        </row>
        <row r="315">
          <cell r="A315">
            <v>3551</v>
          </cell>
          <cell r="B315" t="str">
            <v>Reparación, mantenimiento y conservación de equipo de transporte para la ejecución de programas de seguridad pública y atención de desastres naturales.</v>
          </cell>
        </row>
        <row r="316">
          <cell r="A316">
            <v>3552</v>
          </cell>
          <cell r="B316" t="str">
            <v>Reparación, mantenimiento y conservación de equipo de transporte destinados a servicios públicos y operación de programas publicos</v>
          </cell>
        </row>
        <row r="317">
          <cell r="A317">
            <v>3553</v>
          </cell>
          <cell r="B317" t="str">
            <v>Reparación, mantenimiento y conservación de equipo de transporte destinados a servidores públicos y servicios administrativos</v>
          </cell>
        </row>
        <row r="318">
          <cell r="A318">
            <v>3560</v>
          </cell>
          <cell r="B318" t="str">
            <v>Genérica 3560 Reparación y mantenimiento de equipo de defensa y seguridad.</v>
          </cell>
        </row>
        <row r="319">
          <cell r="A319">
            <v>3561</v>
          </cell>
          <cell r="B319" t="str">
            <v>Reparación y mantenimiento de equipo de defensa y seguridad.</v>
          </cell>
        </row>
        <row r="320">
          <cell r="A320">
            <v>3570</v>
          </cell>
          <cell r="B320" t="str">
            <v>Genérica 3570 Instalación, reparación y mantenimiento de maquinaria, otros equipos y herramienta.</v>
          </cell>
        </row>
        <row r="321">
          <cell r="A321">
            <v>3571</v>
          </cell>
          <cell r="B321" t="str">
            <v>Instalación, reparación y mantenimiento de maquinaria, otros equipos y herramienta.</v>
          </cell>
        </row>
        <row r="322">
          <cell r="A322">
            <v>3580</v>
          </cell>
          <cell r="B322" t="str">
            <v>Genérica 3580 Servicios de limpieza y manejo de desechos.</v>
          </cell>
        </row>
        <row r="323">
          <cell r="A323">
            <v>3581</v>
          </cell>
          <cell r="B323" t="str">
            <v>Servicios de limpieza y manejo de desechos.</v>
          </cell>
        </row>
        <row r="324">
          <cell r="A324">
            <v>3590</v>
          </cell>
          <cell r="B324" t="str">
            <v>Genérica 3590 Servicios de jardinería y fumigación.</v>
          </cell>
        </row>
        <row r="325">
          <cell r="A325">
            <v>3591</v>
          </cell>
          <cell r="B325" t="str">
            <v>Servicios de jardinería y fumigación.</v>
          </cell>
        </row>
        <row r="326">
          <cell r="A326">
            <v>3600</v>
          </cell>
          <cell r="B326" t="str">
            <v>CONCEPTO Servicios de comunicación social y publicidad.</v>
          </cell>
        </row>
        <row r="327">
          <cell r="A327">
            <v>3610</v>
          </cell>
          <cell r="B327" t="str">
            <v>Genérica 3610 Difusión por radio, televisión y otros medios de mensajes sobre programas y actividades gubernamentales.</v>
          </cell>
        </row>
        <row r="328">
          <cell r="A328">
            <v>3611</v>
          </cell>
          <cell r="B328" t="str">
            <v>Difusión por radio, televisión y otros medios de mensajes sobre programas y actividades gubernamentales.</v>
          </cell>
        </row>
        <row r="329">
          <cell r="A329">
            <v>3620</v>
          </cell>
          <cell r="B329" t="str">
            <v>Genérica 3620 Difusión por radio, televisión y otros medios de mensajes comerciales para promover la venta de bienes o servicios</v>
          </cell>
        </row>
        <row r="330">
          <cell r="A330">
            <v>3621</v>
          </cell>
          <cell r="B330" t="str">
            <v>Difusión por radio, televisión y otros medios de mensajes comerciales para promover la venta de bienes o servicios.</v>
          </cell>
        </row>
        <row r="331">
          <cell r="A331">
            <v>3630</v>
          </cell>
          <cell r="B331" t="str">
            <v>Genérica 3630 Servicios de creatividad, preproducción y producción de publicidad, excepto Internet.</v>
          </cell>
        </row>
        <row r="332">
          <cell r="A332">
            <v>3631</v>
          </cell>
          <cell r="B332" t="str">
            <v>Servicios de creatividad, preproducción y producción de publicidad, excepto Internet.</v>
          </cell>
        </row>
        <row r="333">
          <cell r="A333">
            <v>3640</v>
          </cell>
          <cell r="B333" t="str">
            <v>Genérica 3640 Servicios de revelado de fotografías.</v>
          </cell>
        </row>
        <row r="334">
          <cell r="A334">
            <v>3641</v>
          </cell>
          <cell r="B334" t="str">
            <v>Servicios de revelado de fotografías.</v>
          </cell>
        </row>
        <row r="335">
          <cell r="A335">
            <v>3650</v>
          </cell>
          <cell r="B335" t="str">
            <v>Genérica 3650 Servicios de la industria fílmGenérica, del sonido y del video.</v>
          </cell>
        </row>
        <row r="336">
          <cell r="A336">
            <v>3651</v>
          </cell>
          <cell r="B336" t="str">
            <v>Servicios de la industria fílmica, del sonido y del video.</v>
          </cell>
        </row>
        <row r="337">
          <cell r="A337">
            <v>3660</v>
          </cell>
          <cell r="B337" t="str">
            <v>Genérica 3660 Servicio de creación y difusión de contenido exclusivamente a través de Internet.</v>
          </cell>
        </row>
        <row r="338">
          <cell r="A338">
            <v>3661</v>
          </cell>
          <cell r="B338" t="str">
            <v>Servicio de creación y difusión de contenido exclusivamente a través de Internet.</v>
          </cell>
        </row>
        <row r="339">
          <cell r="A339">
            <v>3690</v>
          </cell>
          <cell r="B339" t="str">
            <v>Genérica 3690 Otros servicios de información.</v>
          </cell>
        </row>
        <row r="340">
          <cell r="A340">
            <v>3691</v>
          </cell>
          <cell r="B340" t="str">
            <v>Otros servicios de información.</v>
          </cell>
        </row>
        <row r="341">
          <cell r="A341">
            <v>3700</v>
          </cell>
          <cell r="B341" t="str">
            <v>CONCEPTO Servicios de traslado y viáticos.</v>
          </cell>
        </row>
        <row r="342">
          <cell r="A342">
            <v>3710</v>
          </cell>
          <cell r="B342" t="str">
            <v>Genérica 3710 Pasajes aéreos.</v>
          </cell>
        </row>
        <row r="343">
          <cell r="A343">
            <v>3711</v>
          </cell>
          <cell r="B343" t="str">
            <v>Pasajes aéreos nacionales.</v>
          </cell>
        </row>
        <row r="344">
          <cell r="A344">
            <v>3712</v>
          </cell>
          <cell r="B344" t="str">
            <v>Pasajes aéreos Internacionales</v>
          </cell>
        </row>
        <row r="345">
          <cell r="A345">
            <v>3720</v>
          </cell>
          <cell r="B345" t="str">
            <v>Genérica 3720 Pasajes terrestres.</v>
          </cell>
        </row>
        <row r="346">
          <cell r="A346">
            <v>3721</v>
          </cell>
          <cell r="B346" t="str">
            <v>Pasajes terrestres nacionales.</v>
          </cell>
        </row>
        <row r="347">
          <cell r="A347">
            <v>3722</v>
          </cell>
          <cell r="B347" t="str">
            <v>Pasajes terrestres al interior del Distrito Federal.</v>
          </cell>
        </row>
        <row r="348">
          <cell r="A348">
            <v>3723</v>
          </cell>
          <cell r="B348" t="str">
            <v>Traslado terrestre de personas.</v>
          </cell>
        </row>
        <row r="349">
          <cell r="A349">
            <v>3724</v>
          </cell>
          <cell r="B349" t="str">
            <v>Pasajes Terrestres Internacionales</v>
          </cell>
        </row>
        <row r="350">
          <cell r="A350">
            <v>3730</v>
          </cell>
          <cell r="B350" t="str">
            <v>Genérica 3730 Pasajes marítimos, lacustres y fluviales.</v>
          </cell>
        </row>
        <row r="351">
          <cell r="A351">
            <v>3731</v>
          </cell>
          <cell r="B351" t="str">
            <v>Pasajes marítimos, lacustres y fluviales.</v>
          </cell>
        </row>
        <row r="352">
          <cell r="A352">
            <v>3732</v>
          </cell>
          <cell r="B352" t="str">
            <v>Traslado marítimo, lacustre y fluvial de personas.</v>
          </cell>
        </row>
        <row r="353">
          <cell r="A353">
            <v>3740</v>
          </cell>
          <cell r="B353" t="str">
            <v>Genérica 3740 Autotransporte.</v>
          </cell>
        </row>
        <row r="354">
          <cell r="A354">
            <v>3741</v>
          </cell>
          <cell r="B354" t="str">
            <v>Autotransporte.</v>
          </cell>
        </row>
        <row r="355">
          <cell r="A355">
            <v>3750</v>
          </cell>
          <cell r="B355" t="str">
            <v>Genérica 3750 Viáticos en el país.</v>
          </cell>
        </row>
        <row r="356">
          <cell r="A356">
            <v>3751</v>
          </cell>
          <cell r="B356" t="str">
            <v>Viáticos en el país.</v>
          </cell>
        </row>
        <row r="357">
          <cell r="A357">
            <v>3760</v>
          </cell>
          <cell r="B357" t="str">
            <v>Genérica 3760 Viáticos en el extranjero.</v>
          </cell>
        </row>
        <row r="358">
          <cell r="A358">
            <v>3761</v>
          </cell>
          <cell r="B358" t="str">
            <v>Viáticos en el extranjero.</v>
          </cell>
        </row>
        <row r="359">
          <cell r="A359">
            <v>3770</v>
          </cell>
          <cell r="B359" t="str">
            <v>Genérica 3770 Gastos de instalación y traslado de menaje.</v>
          </cell>
        </row>
        <row r="360">
          <cell r="A360">
            <v>3771</v>
          </cell>
          <cell r="B360" t="str">
            <v>Gastos de instalación y traslado de menaje.</v>
          </cell>
        </row>
        <row r="361">
          <cell r="A361">
            <v>3780</v>
          </cell>
          <cell r="B361" t="str">
            <v>Genérica 3780 Servicios integrales de traslado y viáticos.</v>
          </cell>
        </row>
        <row r="362">
          <cell r="A362">
            <v>3781</v>
          </cell>
          <cell r="B362" t="str">
            <v>Servicios integrales de traslado y viáticos.</v>
          </cell>
        </row>
        <row r="363">
          <cell r="A363">
            <v>3790</v>
          </cell>
          <cell r="B363" t="str">
            <v>Genérica 3790 Otros servicios de traslado y hospedaje.</v>
          </cell>
        </row>
        <row r="364">
          <cell r="A364">
            <v>3791</v>
          </cell>
          <cell r="B364" t="str">
            <v>Otros servicios de traslado y hospedaje.</v>
          </cell>
        </row>
        <row r="365">
          <cell r="A365">
            <v>3800</v>
          </cell>
          <cell r="B365" t="str">
            <v>CONCEPTO Servicios oficiales.</v>
          </cell>
        </row>
        <row r="366">
          <cell r="A366">
            <v>3810</v>
          </cell>
          <cell r="B366" t="str">
            <v>Genérica 3810 Gastos de ceremonial.</v>
          </cell>
        </row>
        <row r="367">
          <cell r="A367">
            <v>3811</v>
          </cell>
          <cell r="B367" t="str">
            <v>Gastos de ceremonial.</v>
          </cell>
        </row>
        <row r="368">
          <cell r="A368">
            <v>3820</v>
          </cell>
          <cell r="B368" t="str">
            <v>Genérica 3820 Gastos de orden social y cultural.</v>
          </cell>
        </row>
        <row r="369">
          <cell r="A369">
            <v>3821</v>
          </cell>
          <cell r="B369" t="str">
            <v>Espectáculos culturales.</v>
          </cell>
        </row>
        <row r="370">
          <cell r="A370">
            <v>3822</v>
          </cell>
          <cell r="B370" t="str">
            <v>Gastos de orden social.</v>
          </cell>
        </row>
        <row r="371">
          <cell r="A371">
            <v>3823</v>
          </cell>
          <cell r="B371" t="str">
            <v>Gastos de difusión y extensión universitaria.</v>
          </cell>
        </row>
        <row r="372">
          <cell r="A372">
            <v>3830</v>
          </cell>
          <cell r="B372" t="str">
            <v>Genérica 3830 Congresos y convenciones.</v>
          </cell>
        </row>
        <row r="373">
          <cell r="A373">
            <v>3831</v>
          </cell>
          <cell r="B373" t="str">
            <v>Congresos y convenciones.</v>
          </cell>
        </row>
        <row r="374">
          <cell r="A374">
            <v>3832</v>
          </cell>
          <cell r="B374" t="str">
            <v>Gastos de orden académico.</v>
          </cell>
        </row>
        <row r="375">
          <cell r="A375">
            <v>3840</v>
          </cell>
          <cell r="B375" t="str">
            <v>Genérica 3840 Exposiciones.</v>
          </cell>
        </row>
        <row r="376">
          <cell r="A376">
            <v>3841</v>
          </cell>
          <cell r="B376" t="str">
            <v>Exposiciones.</v>
          </cell>
        </row>
        <row r="377">
          <cell r="A377">
            <v>3850</v>
          </cell>
          <cell r="B377" t="str">
            <v>Genérica 3850 Gastos de representación.</v>
          </cell>
        </row>
        <row r="378">
          <cell r="A378">
            <v>3851</v>
          </cell>
          <cell r="B378" t="str">
            <v>Gastos de representación.</v>
          </cell>
        </row>
        <row r="379">
          <cell r="A379">
            <v>3900</v>
          </cell>
          <cell r="B379" t="str">
            <v>CONCEPTO Otros servicios generales.</v>
          </cell>
        </row>
        <row r="380">
          <cell r="A380">
            <v>3910</v>
          </cell>
          <cell r="B380" t="str">
            <v>Genérica 3910 Servicios funerarios y de cementerios.</v>
          </cell>
        </row>
        <row r="381">
          <cell r="A381">
            <v>3911</v>
          </cell>
          <cell r="B381" t="str">
            <v>Servicios funerarios y de cementerio a los familiares de los civiles y pensionistas directos.</v>
          </cell>
        </row>
        <row r="382">
          <cell r="A382">
            <v>3920</v>
          </cell>
          <cell r="B382" t="str">
            <v>Genérica 3920 Impuestos y derechos.</v>
          </cell>
        </row>
        <row r="383">
          <cell r="A383">
            <v>3921</v>
          </cell>
          <cell r="B383" t="str">
            <v>Impuestos y derechos.</v>
          </cell>
        </row>
        <row r="384">
          <cell r="A384">
            <v>3930</v>
          </cell>
          <cell r="B384" t="str">
            <v>Genérica 3930 Impuestos y derechos de importación.</v>
          </cell>
        </row>
        <row r="385">
          <cell r="A385">
            <v>3931</v>
          </cell>
          <cell r="B385" t="str">
            <v>Impuestos y derechos de importación.</v>
          </cell>
        </row>
        <row r="386">
          <cell r="A386">
            <v>3940</v>
          </cell>
          <cell r="B386" t="str">
            <v>Genérica 3940 Sentencias y resoluciones por autoridad competente.</v>
          </cell>
        </row>
        <row r="387">
          <cell r="A387">
            <v>3941</v>
          </cell>
          <cell r="B387" t="str">
            <v>Sentencias y resoluciones por autoridad competente.</v>
          </cell>
        </row>
        <row r="388">
          <cell r="A388">
            <v>3950</v>
          </cell>
          <cell r="B388" t="str">
            <v>Genérica 3950 Penas, multas, accesorios y actualizaciones.</v>
          </cell>
        </row>
        <row r="389">
          <cell r="A389">
            <v>3951</v>
          </cell>
          <cell r="B389" t="str">
            <v>Penas, multas, accesorios y actualizaciones.</v>
          </cell>
        </row>
        <row r="390">
          <cell r="A390">
            <v>3960</v>
          </cell>
          <cell r="B390" t="str">
            <v>Genérica 3960 Otros gastos por responsabilidades.</v>
          </cell>
        </row>
        <row r="391">
          <cell r="A391">
            <v>3961</v>
          </cell>
          <cell r="B391" t="str">
            <v>Gastos por concepto de responsabilidades del Gobierno del Distrito Federal.</v>
          </cell>
        </row>
        <row r="392">
          <cell r="A392">
            <v>3969</v>
          </cell>
          <cell r="B392" t="str">
            <v>Otros gastos por responsabilidades.</v>
          </cell>
        </row>
        <row r="393">
          <cell r="A393">
            <v>3970</v>
          </cell>
          <cell r="B393" t="str">
            <v>Generica 3970 UTILIDADES</v>
          </cell>
        </row>
        <row r="394">
          <cell r="A394">
            <v>3971</v>
          </cell>
          <cell r="B394" t="str">
            <v>Utilidades.</v>
          </cell>
        </row>
        <row r="395">
          <cell r="A395">
            <v>3980</v>
          </cell>
          <cell r="B395" t="str">
            <v>Generica 3980 IMPUESTO SOBRE NOMINAS Y OTROS QUE SE DERIVEN DE UNA RELACION LABORAL.</v>
          </cell>
        </row>
        <row r="396">
          <cell r="A396">
            <v>3981</v>
          </cell>
          <cell r="B396" t="str">
            <v>Impuesto Sobre Nóminas</v>
          </cell>
        </row>
        <row r="397">
          <cell r="A397">
            <v>3982</v>
          </cell>
          <cell r="B397" t="str">
            <v>Otros impuestos derivados de una relación laboral.</v>
          </cell>
        </row>
        <row r="398">
          <cell r="A398">
            <v>3990</v>
          </cell>
          <cell r="B398" t="str">
            <v>Genérica 3990 Otros servicios generales.</v>
          </cell>
        </row>
        <row r="399">
          <cell r="A399">
            <v>3991</v>
          </cell>
          <cell r="B399" t="str">
            <v>Servicios para la promoción deportiva.</v>
          </cell>
        </row>
        <row r="400">
          <cell r="A400">
            <v>3992</v>
          </cell>
          <cell r="B400" t="str">
            <v>Servicios para la promoción y difusión de sitios turísticos, culturales, recreativos y deportivos del Distrito Federal.</v>
          </cell>
        </row>
        <row r="401">
          <cell r="A401">
            <v>3993</v>
          </cell>
          <cell r="B401" t="str">
            <v>Subrogaciones.</v>
          </cell>
        </row>
        <row r="402">
          <cell r="A402">
            <v>3994</v>
          </cell>
          <cell r="B402" t="str">
            <v>Erogaciones derivadas de ingresos por cuenta de terceros.</v>
          </cell>
        </row>
        <row r="403">
          <cell r="A403">
            <v>3999</v>
          </cell>
          <cell r="B403" t="str">
            <v>Otros servicios generales.</v>
          </cell>
        </row>
        <row r="404">
          <cell r="A404">
            <v>4000</v>
          </cell>
          <cell r="B404" t="str">
            <v>CAPITULO Transferencias, asignaciones, subsidios y otras ayudas.</v>
          </cell>
        </row>
        <row r="405">
          <cell r="A405">
            <v>4100</v>
          </cell>
          <cell r="B405" t="str">
            <v>CONCEPTO Transferencias internas y asignaciones al sector público.</v>
          </cell>
        </row>
        <row r="406">
          <cell r="A406">
            <v>4110</v>
          </cell>
          <cell r="B406" t="str">
            <v>Genérica 4110 Asignaciones presupuestarias al Poder Ejecutivo.</v>
          </cell>
        </row>
        <row r="407">
          <cell r="A407">
            <v>4111</v>
          </cell>
          <cell r="B407" t="str">
            <v>Asignaciones presupuestarias al Órgano Ejecutivo del Distrito Federal.</v>
          </cell>
        </row>
        <row r="408">
          <cell r="A408">
            <v>4120</v>
          </cell>
          <cell r="B408" t="str">
            <v>Genérica 4120 Asignaciones presupuestarias al Poder Legislativo.</v>
          </cell>
        </row>
        <row r="409">
          <cell r="A409">
            <v>4121</v>
          </cell>
          <cell r="B409" t="str">
            <v>Asignaciones presupuestarias al Órgano Legislativo del Distrito Federal.</v>
          </cell>
        </row>
        <row r="410">
          <cell r="A410">
            <v>4130</v>
          </cell>
          <cell r="B410" t="str">
            <v>Genérica 4130 Asignaciones presupuestarias al Poder Judicial.</v>
          </cell>
        </row>
        <row r="411">
          <cell r="A411">
            <v>4131</v>
          </cell>
          <cell r="B411" t="str">
            <v>Asignaciones presupuestarias al Órgano Superior de Justicia del Distrito Federal.</v>
          </cell>
        </row>
        <row r="412">
          <cell r="A412">
            <v>4140</v>
          </cell>
          <cell r="B412" t="str">
            <v>Genérica 4140 Asignaciones presupuestarias a Órganos Autónomos.</v>
          </cell>
        </row>
        <row r="413">
          <cell r="A413">
            <v>4141</v>
          </cell>
          <cell r="B413" t="str">
            <v>Asignaciones presupuestarias a Órganos Autónomos del Distrito Federal.</v>
          </cell>
        </row>
        <row r="414">
          <cell r="A414">
            <v>4150</v>
          </cell>
          <cell r="B414" t="str">
            <v>Genérica 4150 Transferencias internas otorgadas a entidades paraestatales no empresariales y no financieras.</v>
          </cell>
        </row>
        <row r="415">
          <cell r="A415">
            <v>4151</v>
          </cell>
          <cell r="B415" t="str">
            <v>Transferencias otorgadas a entidades paraestatales no empresariales y no financieras.</v>
          </cell>
        </row>
        <row r="416">
          <cell r="A416">
            <v>4152</v>
          </cell>
          <cell r="B416" t="str">
            <v>Aportaciones otorgadas a entidades paraestatales no empresariales y no financieras.</v>
          </cell>
        </row>
        <row r="417">
          <cell r="A417">
            <v>4160</v>
          </cell>
          <cell r="B417" t="str">
            <v>Genérica 4160 Transferencias internas otorgadas a entidades paraestatales empresariales y no financieras.</v>
          </cell>
        </row>
        <row r="418">
          <cell r="A418">
            <v>4161</v>
          </cell>
          <cell r="B418" t="str">
            <v>Transferencias otorgadas a entidades paraestatales empresariales y no financieras</v>
          </cell>
        </row>
        <row r="419">
          <cell r="A419">
            <v>4162</v>
          </cell>
          <cell r="B419" t="str">
            <v>Aportaciones otorgadas a entidades paraestatales empresariales y no financieras.</v>
          </cell>
        </row>
        <row r="420">
          <cell r="A420">
            <v>4170</v>
          </cell>
          <cell r="B420" t="str">
            <v>Genérica 4170 Transferencias internas otorgadas a fideicomisos públicos empresariales y no financieros.</v>
          </cell>
        </row>
        <row r="421">
          <cell r="A421">
            <v>4171</v>
          </cell>
          <cell r="B421" t="str">
            <v>Transferencias otorgadas a fideicomisos públicos empresariales y no financieros.</v>
          </cell>
        </row>
        <row r="422">
          <cell r="A422">
            <v>4172</v>
          </cell>
          <cell r="B422" t="str">
            <v>Aportaciones otorgadas a fideicomisos públicos empresariales y no financieros.</v>
          </cell>
        </row>
        <row r="423">
          <cell r="A423">
            <v>4180</v>
          </cell>
          <cell r="B423" t="str">
            <v>Genérica 4180 Transferencias internas otorgadas a instituciones paraestatales públGenéricas financieras.</v>
          </cell>
        </row>
        <row r="424">
          <cell r="A424">
            <v>4181</v>
          </cell>
          <cell r="B424" t="str">
            <v>Transferencias otorgadas a instituciones paraestatales públicas financieras</v>
          </cell>
        </row>
        <row r="425">
          <cell r="A425">
            <v>4182</v>
          </cell>
          <cell r="B425" t="str">
            <v>Aportaciones otorgadas a instituciones paraestatales públicas financieras.</v>
          </cell>
        </row>
        <row r="426">
          <cell r="A426">
            <v>4190</v>
          </cell>
          <cell r="B426" t="str">
            <v>Genérica 4190 Transferencias internas otorgadas a fideicomisos públicos financieros.</v>
          </cell>
        </row>
        <row r="427">
          <cell r="A427">
            <v>4191</v>
          </cell>
          <cell r="B427" t="str">
            <v>Transferencias otorgadas a fideicomisos públicos financieros.</v>
          </cell>
        </row>
        <row r="428">
          <cell r="A428">
            <v>4192</v>
          </cell>
          <cell r="B428" t="str">
            <v>Aportaciones otorgadas a fideicomisos públicos financieros.</v>
          </cell>
        </row>
        <row r="429">
          <cell r="A429">
            <v>4200</v>
          </cell>
          <cell r="B429" t="str">
            <v>CONCEPTO Transferencias al resto del sector público.</v>
          </cell>
        </row>
        <row r="430">
          <cell r="A430">
            <v>4210</v>
          </cell>
          <cell r="B430" t="str">
            <v>Genérica 4210 Transferencias otorgadas a organismos entidades paraestatales no empresariales y no financieras.</v>
          </cell>
        </row>
        <row r="431">
          <cell r="A431">
            <v>4211</v>
          </cell>
          <cell r="B431" t="str">
            <v>Transferencias otorgadas a entidades paraestatales no empresariales y no financieras.</v>
          </cell>
        </row>
        <row r="432">
          <cell r="A432">
            <v>4220</v>
          </cell>
          <cell r="B432" t="str">
            <v>Genérica 4220 Transferencias otorgadas para entidades paraestatales empresariales y no financieras.</v>
          </cell>
        </row>
        <row r="433">
          <cell r="A433">
            <v>4221</v>
          </cell>
          <cell r="B433" t="str">
            <v>Transferencias otorgadas para entidades paraestatales empresariales y no financieras.</v>
          </cell>
        </row>
        <row r="434">
          <cell r="A434">
            <v>4230</v>
          </cell>
          <cell r="B434" t="str">
            <v>Genérica 4230 Transferencias otorgadas para instituciones paraestatales públGenéricas financieras.</v>
          </cell>
        </row>
        <row r="435">
          <cell r="A435">
            <v>4231</v>
          </cell>
          <cell r="B435" t="str">
            <v>Transferencias otorgadas para instituciones paraestatales públicas financieras.</v>
          </cell>
        </row>
        <row r="436">
          <cell r="A436">
            <v>4240</v>
          </cell>
          <cell r="B436" t="str">
            <v>Genérica 4240 Transferencias otorgadas a entidades federativas y municipios.</v>
          </cell>
        </row>
        <row r="437">
          <cell r="A437">
            <v>4241</v>
          </cell>
          <cell r="B437" t="str">
            <v>Transferencias otorgadas a entidades federativas y municipios.</v>
          </cell>
        </row>
        <row r="438">
          <cell r="A438">
            <v>4250</v>
          </cell>
          <cell r="B438" t="str">
            <v>Genérica 4250 Transferencias a fideicomisos de entidades federativas y municipios.</v>
          </cell>
        </row>
        <row r="439">
          <cell r="A439">
            <v>4251</v>
          </cell>
          <cell r="B439" t="str">
            <v>Transferencias a fideicomisos de entidades federativas y municipios.</v>
          </cell>
        </row>
        <row r="440">
          <cell r="A440">
            <v>4300</v>
          </cell>
          <cell r="B440" t="str">
            <v>CONCEPTO Subsidios y subvenciones.</v>
          </cell>
        </row>
        <row r="441">
          <cell r="A441">
            <v>4310</v>
          </cell>
          <cell r="B441" t="str">
            <v>Genérica 4310 Subsidios a la producción.</v>
          </cell>
        </row>
        <row r="442">
          <cell r="A442">
            <v>4311</v>
          </cell>
          <cell r="B442" t="str">
            <v>Subsidios a la producción.</v>
          </cell>
        </row>
        <row r="443">
          <cell r="A443">
            <v>4320</v>
          </cell>
          <cell r="B443" t="str">
            <v>Genérica 4320 Subsidios a la distribución.</v>
          </cell>
        </row>
        <row r="444">
          <cell r="A444">
            <v>4321</v>
          </cell>
          <cell r="B444" t="str">
            <v>Subsidios a la distribución.</v>
          </cell>
        </row>
        <row r="445">
          <cell r="A445">
            <v>4330</v>
          </cell>
          <cell r="B445" t="str">
            <v>Genérica 4330 Subsidios a la inversión.</v>
          </cell>
        </row>
        <row r="446">
          <cell r="A446">
            <v>4331</v>
          </cell>
          <cell r="B446" t="str">
            <v>Subsidios a la inversión.</v>
          </cell>
        </row>
        <row r="447">
          <cell r="A447">
            <v>4340</v>
          </cell>
          <cell r="B447" t="str">
            <v>Genérica 4340 Subsidios a la prestación de servicios públicos.</v>
          </cell>
        </row>
        <row r="448">
          <cell r="A448">
            <v>4341</v>
          </cell>
          <cell r="B448" t="str">
            <v>Subsidios a la prestación de servicios públicos.</v>
          </cell>
        </row>
        <row r="449">
          <cell r="A449">
            <v>4350</v>
          </cell>
          <cell r="B449" t="str">
            <v>Genérica 4350 Subsidios para cubrir diferenciales de tasas de interés.</v>
          </cell>
        </row>
        <row r="450">
          <cell r="A450">
            <v>4360</v>
          </cell>
          <cell r="B450" t="str">
            <v>Genérica 4360 Subsidios a la vivienda.</v>
          </cell>
        </row>
        <row r="451">
          <cell r="A451">
            <v>4361</v>
          </cell>
          <cell r="B451" t="str">
            <v>Subsidios a la vivienda.</v>
          </cell>
        </row>
        <row r="452">
          <cell r="A452">
            <v>4370</v>
          </cell>
          <cell r="B452" t="str">
            <v>Genérica 4370 Subvenciones al consumo.</v>
          </cell>
        </row>
        <row r="453">
          <cell r="A453">
            <v>4380</v>
          </cell>
          <cell r="B453" t="str">
            <v>Generica 4380 SUBSIDIOS A ENTIDADES FEDERATIVAS Y MUNICIPIOS</v>
          </cell>
        </row>
        <row r="454">
          <cell r="A454">
            <v>4381</v>
          </cell>
          <cell r="B454" t="str">
            <v>SUBSIDIOS A ENTIDADES FEDERATIVAS Y MUNICIPIOS</v>
          </cell>
        </row>
        <row r="455">
          <cell r="A455">
            <v>4390</v>
          </cell>
          <cell r="B455" t="str">
            <v>Generica 4390 OTROS SUBSIDIOS</v>
          </cell>
        </row>
        <row r="456">
          <cell r="A456">
            <v>4391</v>
          </cell>
          <cell r="B456" t="str">
            <v>OTROS SUBSIDIOS</v>
          </cell>
        </row>
        <row r="457">
          <cell r="A457">
            <v>4400</v>
          </cell>
          <cell r="B457" t="str">
            <v>CONCEPTO Ayudas sociales.</v>
          </cell>
        </row>
        <row r="458">
          <cell r="A458">
            <v>4410</v>
          </cell>
          <cell r="B458" t="str">
            <v>Genérica 4410 Ayudas sociales a personas.</v>
          </cell>
        </row>
        <row r="459">
          <cell r="A459">
            <v>4411</v>
          </cell>
          <cell r="B459" t="str">
            <v>Premios.</v>
          </cell>
        </row>
        <row r="460">
          <cell r="A460">
            <v>4412</v>
          </cell>
          <cell r="B460" t="str">
            <v>Ayudas sociales a personas u hogares de escasos recursos.</v>
          </cell>
        </row>
        <row r="461">
          <cell r="A461">
            <v>4419</v>
          </cell>
          <cell r="B461" t="str">
            <v>Otras ayudas sociales a personas.</v>
          </cell>
        </row>
        <row r="462">
          <cell r="A462">
            <v>4420</v>
          </cell>
          <cell r="B462" t="str">
            <v>Genérica 4420 Becas y otras ayudas para programas de capacitación.</v>
          </cell>
        </row>
        <row r="463">
          <cell r="A463">
            <v>4421</v>
          </cell>
          <cell r="B463" t="str">
            <v>Becas y otras ayudas para programas de capacitación.</v>
          </cell>
        </row>
        <row r="464">
          <cell r="A464">
            <v>4430</v>
          </cell>
          <cell r="B464" t="str">
            <v>Ayudas sociales a instituciones de enseñanza.</v>
          </cell>
        </row>
        <row r="465">
          <cell r="A465">
            <v>4431</v>
          </cell>
          <cell r="B465" t="str">
            <v>Ayudas sociales a instituciones de enseñanza.</v>
          </cell>
        </row>
        <row r="466">
          <cell r="A466">
            <v>4440</v>
          </cell>
          <cell r="B466" t="str">
            <v>Genérica 4440 Ayudas sociales a actividades científGenéricas o académGenéricas.</v>
          </cell>
        </row>
        <row r="467">
          <cell r="A467">
            <v>4441</v>
          </cell>
          <cell r="B467" t="str">
            <v>Ayudas sociales a actividades científicas o académicas.</v>
          </cell>
        </row>
        <row r="468">
          <cell r="A468">
            <v>4450</v>
          </cell>
          <cell r="B468" t="str">
            <v>Genérica 4450 Ayudas sociales a instituciones sin fines de lucro.</v>
          </cell>
        </row>
        <row r="469">
          <cell r="A469">
            <v>4451</v>
          </cell>
          <cell r="B469" t="str">
            <v>Ayudas sociales a instituciones sin fines de lucro.</v>
          </cell>
        </row>
        <row r="470">
          <cell r="A470">
            <v>4460</v>
          </cell>
          <cell r="B470" t="str">
            <v>Genérica 4460 Ayudas sociales a cooperativas.</v>
          </cell>
        </row>
        <row r="471">
          <cell r="A471">
            <v>4461</v>
          </cell>
          <cell r="B471" t="str">
            <v>Ayudas sociales a cooperativas.</v>
          </cell>
        </row>
        <row r="472">
          <cell r="A472">
            <v>4470</v>
          </cell>
          <cell r="B472" t="str">
            <v>Genérica 4470 Ayudas sociales a entidades de interés público.</v>
          </cell>
        </row>
        <row r="473">
          <cell r="A473">
            <v>4471</v>
          </cell>
          <cell r="B473" t="str">
            <v>Ayudas sociales a entidades de interés público.</v>
          </cell>
        </row>
        <row r="474">
          <cell r="A474">
            <v>4480</v>
          </cell>
          <cell r="B474" t="str">
            <v>Genérica 4480 Ayudas por desastres naturales y otros siniestros.</v>
          </cell>
        </row>
        <row r="475">
          <cell r="A475">
            <v>4481</v>
          </cell>
          <cell r="B475" t="str">
            <v>Ayudas por desastres naturales y otros siniestros.</v>
          </cell>
        </row>
        <row r="476">
          <cell r="A476">
            <v>4500</v>
          </cell>
          <cell r="B476" t="str">
            <v>CONCEPTO Pensiones y jubilaciones.</v>
          </cell>
        </row>
        <row r="477">
          <cell r="A477">
            <v>4510</v>
          </cell>
          <cell r="B477" t="str">
            <v>Genérica 4510 Pensiones.</v>
          </cell>
        </row>
        <row r="478">
          <cell r="A478">
            <v>4511</v>
          </cell>
          <cell r="B478" t="str">
            <v>Pensiones.</v>
          </cell>
        </row>
        <row r="479">
          <cell r="A479">
            <v>4520</v>
          </cell>
          <cell r="B479" t="str">
            <v>Genérica 4520 Jubilaciones.</v>
          </cell>
        </row>
        <row r="480">
          <cell r="A480">
            <v>4521</v>
          </cell>
          <cell r="B480" t="str">
            <v>Jubilaciones.</v>
          </cell>
        </row>
        <row r="481">
          <cell r="A481">
            <v>4590</v>
          </cell>
          <cell r="B481" t="str">
            <v>Generica 4590 Otras Pensiones y Jubilaciones</v>
          </cell>
        </row>
        <row r="482">
          <cell r="A482">
            <v>4591</v>
          </cell>
          <cell r="B482" t="str">
            <v xml:space="preserve"> Otras Pensiones y Jubilaciones</v>
          </cell>
        </row>
        <row r="483">
          <cell r="A483">
            <v>4600</v>
          </cell>
          <cell r="B483" t="str">
            <v>CONCEPTO Transferencias a fideicomisos, mandatos y otros análogos.</v>
          </cell>
        </row>
        <row r="484">
          <cell r="A484">
            <v>4610</v>
          </cell>
          <cell r="B484" t="str">
            <v>Genérica 4610 Transferencias a fideicomisos del Poder Ejecutivo.</v>
          </cell>
        </row>
        <row r="485">
          <cell r="A485">
            <v>4611</v>
          </cell>
          <cell r="B485" t="str">
            <v>Transferencias a fideicomisos del Órgano Ejecutivo del Distrito Federal.</v>
          </cell>
        </row>
        <row r="486">
          <cell r="A486">
            <v>4612</v>
          </cell>
          <cell r="B486" t="str">
            <v>Aportaciones a fideicomisos del Órgano Ejecutivo del Distrito Federal.</v>
          </cell>
        </row>
        <row r="487">
          <cell r="A487">
            <v>4620</v>
          </cell>
          <cell r="B487" t="str">
            <v>Genérica 4620 Transferencias a fideicomisos del Poder Legislativo.</v>
          </cell>
        </row>
        <row r="488">
          <cell r="A488">
            <v>4621</v>
          </cell>
          <cell r="B488" t="str">
            <v>Transferencias a fideicomisos del Órgano Legislativo del Distrito Federal.</v>
          </cell>
        </row>
        <row r="489">
          <cell r="A489">
            <v>4630</v>
          </cell>
          <cell r="B489" t="str">
            <v>Genérica 4630 Transferencias a fideicomisos del Poder Judicial.</v>
          </cell>
        </row>
        <row r="490">
          <cell r="A490">
            <v>4631</v>
          </cell>
          <cell r="B490" t="str">
            <v>Transferencias a fideicomisos del Órgano Superior de Justicia del Distrito Federal.</v>
          </cell>
        </row>
        <row r="491">
          <cell r="A491">
            <v>4640</v>
          </cell>
          <cell r="B491" t="str">
            <v>Genérica 4640 Transferencias a fideicomisos públicos de entidades paraestatales no empresariales y no financieras.</v>
          </cell>
        </row>
        <row r="492">
          <cell r="A492">
            <v>4641</v>
          </cell>
          <cell r="B492" t="str">
            <v>Transferencias a fideicomisos no empresariales y no financieros.</v>
          </cell>
        </row>
        <row r="493">
          <cell r="A493">
            <v>4642</v>
          </cell>
          <cell r="B493" t="str">
            <v>Aportaciones a fideicomisos no empresariales y no financieros.</v>
          </cell>
        </row>
        <row r="494">
          <cell r="A494">
            <v>4650</v>
          </cell>
          <cell r="B494" t="str">
            <v>Genérica 4650 Transferencias a fideicomisos públicos de entidades paraestatales empresariales y no financieras.</v>
          </cell>
        </row>
        <row r="495">
          <cell r="A495">
            <v>4651</v>
          </cell>
          <cell r="B495" t="str">
            <v>Transferencias a fideicomisos públicos de entidades paraestatales empresariales y no financieras.</v>
          </cell>
        </row>
        <row r="496">
          <cell r="A496">
            <v>4652</v>
          </cell>
          <cell r="B496" t="str">
            <v>Aportaciones a fideicomisos públicos de entidades paraestatales empresariales y no financieras.</v>
          </cell>
        </row>
        <row r="497">
          <cell r="A497">
            <v>4660</v>
          </cell>
          <cell r="B497" t="str">
            <v>Genérica 4660 Transferencias a fideicomisos de instituciones públGenéricas financieras.</v>
          </cell>
        </row>
        <row r="498">
          <cell r="A498">
            <v>4700</v>
          </cell>
          <cell r="B498" t="str">
            <v>CONCEPTO Transferencias a la Seguridad Social.</v>
          </cell>
        </row>
        <row r="499">
          <cell r="A499">
            <v>4710</v>
          </cell>
          <cell r="B499" t="str">
            <v>Generica 4710 Transferencias por obligacion de ley</v>
          </cell>
        </row>
        <row r="500">
          <cell r="A500">
            <v>4711</v>
          </cell>
          <cell r="B500" t="str">
            <v>Transferencias por obligacion de ley</v>
          </cell>
        </row>
        <row r="501">
          <cell r="A501">
            <v>4800</v>
          </cell>
          <cell r="B501" t="str">
            <v>CONCEPTO Donativos</v>
          </cell>
        </row>
        <row r="502">
          <cell r="A502">
            <v>4810</v>
          </cell>
          <cell r="B502" t="str">
            <v>Generica 4810 Donativos a instituciones sin fines de lucro</v>
          </cell>
        </row>
        <row r="503">
          <cell r="A503">
            <v>4811</v>
          </cell>
          <cell r="B503" t="str">
            <v>Donativos a instituciones sin fines de lucro</v>
          </cell>
        </row>
        <row r="504">
          <cell r="A504">
            <v>4820</v>
          </cell>
          <cell r="B504" t="str">
            <v>Generica 4820 Donativo a entidades federativas</v>
          </cell>
        </row>
        <row r="505">
          <cell r="A505">
            <v>4821</v>
          </cell>
          <cell r="B505" t="str">
            <v>Donativo a entidades federativas</v>
          </cell>
        </row>
        <row r="506">
          <cell r="A506">
            <v>4830</v>
          </cell>
          <cell r="B506" t="str">
            <v>Generica 4830 Donativos a fideicomisos privados</v>
          </cell>
        </row>
        <row r="507">
          <cell r="A507">
            <v>4831</v>
          </cell>
          <cell r="B507" t="str">
            <v>Donativos a fideicomisos privados</v>
          </cell>
        </row>
        <row r="508">
          <cell r="A508">
            <v>4840</v>
          </cell>
          <cell r="B508" t="str">
            <v>Generica 4840 Donativos a fideicomisos estatales</v>
          </cell>
        </row>
        <row r="509">
          <cell r="A509">
            <v>4841</v>
          </cell>
          <cell r="B509" t="str">
            <v>Donativos a fideicomisos estatales</v>
          </cell>
        </row>
        <row r="510">
          <cell r="A510">
            <v>4850</v>
          </cell>
          <cell r="B510" t="str">
            <v>Generica 4850 Donativos internacionales</v>
          </cell>
        </row>
        <row r="511">
          <cell r="A511">
            <v>4851</v>
          </cell>
          <cell r="B511" t="str">
            <v>Donativos internacionales</v>
          </cell>
        </row>
        <row r="512">
          <cell r="A512">
            <v>4900</v>
          </cell>
          <cell r="B512" t="str">
            <v>CONCEPTO Transferencias al exterior.</v>
          </cell>
        </row>
        <row r="513">
          <cell r="A513">
            <v>4910</v>
          </cell>
          <cell r="B513" t="str">
            <v>Genérica 4910 Transferencias para gobiernos extranjeros.</v>
          </cell>
        </row>
        <row r="514">
          <cell r="A514">
            <v>4920</v>
          </cell>
          <cell r="B514" t="str">
            <v>Genérica 4920 Transferencias para organismos internacionales.</v>
          </cell>
        </row>
        <row r="515">
          <cell r="A515">
            <v>4921</v>
          </cell>
          <cell r="B515" t="str">
            <v>Transferencias para organismos internacionales.</v>
          </cell>
        </row>
        <row r="516">
          <cell r="A516">
            <v>4930</v>
          </cell>
          <cell r="B516" t="str">
            <v>Genérica 4930 Transferencias para el sector privado externo.</v>
          </cell>
        </row>
        <row r="517">
          <cell r="A517">
            <v>4931</v>
          </cell>
          <cell r="B517" t="str">
            <v>Transferencias para el sector privado externo.</v>
          </cell>
        </row>
        <row r="518">
          <cell r="A518">
            <v>5000</v>
          </cell>
          <cell r="B518" t="str">
            <v>CAPITULO Bienes muebles, inmuebles e intangibles.</v>
          </cell>
        </row>
        <row r="519">
          <cell r="A519">
            <v>5100</v>
          </cell>
          <cell r="B519" t="str">
            <v>CONCEPTO Mobiliario y equipo de administración.</v>
          </cell>
        </row>
        <row r="520">
          <cell r="A520">
            <v>5110</v>
          </cell>
          <cell r="B520" t="str">
            <v>Genérica 5110 Muebles de oficina y estantería.</v>
          </cell>
        </row>
        <row r="521">
          <cell r="A521">
            <v>5111</v>
          </cell>
          <cell r="B521" t="str">
            <v>Muebles de oficina y estantería.</v>
          </cell>
        </row>
        <row r="522">
          <cell r="A522">
            <v>5120</v>
          </cell>
          <cell r="B522" t="str">
            <v>Genérica 5120 Muebles, excepto de oficina y estantería.</v>
          </cell>
        </row>
        <row r="523">
          <cell r="A523">
            <v>5121</v>
          </cell>
          <cell r="B523" t="str">
            <v>Muebles, excepto de oficina y estantería.</v>
          </cell>
        </row>
        <row r="524">
          <cell r="A524">
            <v>5130</v>
          </cell>
          <cell r="B524" t="str">
            <v>Genérica 5130 Bienes artísticos, culturales y científicos.</v>
          </cell>
        </row>
        <row r="525">
          <cell r="A525">
            <v>5131</v>
          </cell>
          <cell r="B525" t="str">
            <v>Bienes artísticos, culturales y científicos.</v>
          </cell>
        </row>
        <row r="526">
          <cell r="A526">
            <v>5140</v>
          </cell>
          <cell r="B526" t="str">
            <v>Genérica 5140 Objetos de valor.</v>
          </cell>
        </row>
        <row r="527">
          <cell r="A527">
            <v>5141</v>
          </cell>
          <cell r="B527" t="str">
            <v>Objetos de valor.</v>
          </cell>
        </row>
        <row r="528">
          <cell r="A528">
            <v>5150</v>
          </cell>
          <cell r="B528" t="str">
            <v>Genérica 5150 Equipo de cómputo y de tecnologías de la información.</v>
          </cell>
        </row>
        <row r="529">
          <cell r="A529">
            <v>5151</v>
          </cell>
          <cell r="B529" t="str">
            <v>Equipo de cómputo y de tecnologías de la información.</v>
          </cell>
        </row>
        <row r="530">
          <cell r="A530">
            <v>5190</v>
          </cell>
          <cell r="B530" t="str">
            <v>Genérica 5190 Otros mobiliarios y equipos de administración.</v>
          </cell>
        </row>
        <row r="531">
          <cell r="A531">
            <v>5191</v>
          </cell>
          <cell r="B531" t="str">
            <v>Otros mobiliarios y equipos de administración.</v>
          </cell>
        </row>
        <row r="532">
          <cell r="A532">
            <v>5200</v>
          </cell>
          <cell r="B532" t="str">
            <v>CONCEPTO Mobiliario y equipo educacional y recreativo.</v>
          </cell>
        </row>
        <row r="533">
          <cell r="A533">
            <v>5210</v>
          </cell>
          <cell r="B533" t="str">
            <v>Genérica 5210 Equipos y aparatos audiovisuales.</v>
          </cell>
        </row>
        <row r="534">
          <cell r="A534">
            <v>5211</v>
          </cell>
          <cell r="B534" t="str">
            <v>Equipos y aparatos audiovisuales.</v>
          </cell>
        </row>
        <row r="535">
          <cell r="A535">
            <v>5220</v>
          </cell>
          <cell r="B535" t="str">
            <v>Genérica 5220 Aparatos deportivos.</v>
          </cell>
        </row>
        <row r="536">
          <cell r="A536">
            <v>5221</v>
          </cell>
          <cell r="B536" t="str">
            <v>Aparatos deportivos.</v>
          </cell>
        </row>
        <row r="537">
          <cell r="A537">
            <v>5230</v>
          </cell>
          <cell r="B537" t="str">
            <v>Genérica 5230 Cámaras fotográfGenéricas y de video.</v>
          </cell>
        </row>
        <row r="538">
          <cell r="A538">
            <v>5231</v>
          </cell>
          <cell r="B538" t="str">
            <v>Cámaras fotográficas y de video.</v>
          </cell>
        </row>
        <row r="539">
          <cell r="A539">
            <v>5290</v>
          </cell>
          <cell r="B539" t="str">
            <v>Genérica 5290 Otro mobiliario y equipo educacional y recreativo.</v>
          </cell>
        </row>
        <row r="540">
          <cell r="A540">
            <v>5291</v>
          </cell>
          <cell r="B540" t="str">
            <v>Otro mobiliario y equipo educacional y recreativo.</v>
          </cell>
        </row>
        <row r="541">
          <cell r="A541">
            <v>5300</v>
          </cell>
          <cell r="B541" t="str">
            <v>CONCEPTO Equipo e instrumental médico y de laboratorio.</v>
          </cell>
        </row>
        <row r="542">
          <cell r="A542">
            <v>5310</v>
          </cell>
          <cell r="B542" t="str">
            <v>Genérica 5310 Equipo médico y de laboratorio.</v>
          </cell>
        </row>
        <row r="543">
          <cell r="A543">
            <v>5311</v>
          </cell>
          <cell r="B543" t="str">
            <v>Equipo médico y de laboratorio.</v>
          </cell>
        </row>
        <row r="544">
          <cell r="A544">
            <v>5320</v>
          </cell>
          <cell r="B544" t="str">
            <v>Genérica 5320 Instrumental médico y de laboratorio.</v>
          </cell>
        </row>
        <row r="545">
          <cell r="A545">
            <v>5321</v>
          </cell>
          <cell r="B545" t="str">
            <v>Instrumental médico y de laboratorio.</v>
          </cell>
        </row>
        <row r="546">
          <cell r="A546">
            <v>5400</v>
          </cell>
          <cell r="B546" t="str">
            <v>CONCEPTO Vehículos y equipo de transporte.</v>
          </cell>
        </row>
        <row r="547">
          <cell r="A547">
            <v>5410</v>
          </cell>
          <cell r="B547" t="str">
            <v>Genérica 5410 Vehiculos y equipo terrestre.</v>
          </cell>
        </row>
        <row r="548">
          <cell r="A548">
            <v>5411</v>
          </cell>
          <cell r="B548" t="str">
            <v>Vehiculos y equipo terrestre para la ejecución de programas de seguridad pública y atención de desastres naturales.</v>
          </cell>
        </row>
        <row r="549">
          <cell r="A549">
            <v>5412</v>
          </cell>
          <cell r="B549" t="str">
            <v>Vehiculos y Equipo terrestre destinados a servicios públicos y la operación de programas públicos.</v>
          </cell>
        </row>
        <row r="550">
          <cell r="A550">
            <v>5413</v>
          </cell>
          <cell r="B550" t="str">
            <v>Vehiculos y Equipo terrestre destinados a servidores públicos y servicios administrativos.</v>
          </cell>
        </row>
        <row r="551">
          <cell r="A551">
            <v>5420</v>
          </cell>
          <cell r="B551" t="str">
            <v>Genérica 5420 Carrocerías y remolques.</v>
          </cell>
        </row>
        <row r="552">
          <cell r="A552">
            <v>5421</v>
          </cell>
          <cell r="B552" t="str">
            <v>Carrocerías y remolques para la ejecución de programas de seguridad pública y atención de desastres naturales.</v>
          </cell>
        </row>
        <row r="553">
          <cell r="A553">
            <v>5422</v>
          </cell>
          <cell r="B553" t="str">
            <v>Carrocerías y remolques destinados a servicios públicos y la operación de programas públicos.</v>
          </cell>
        </row>
        <row r="554">
          <cell r="A554">
            <v>5423</v>
          </cell>
          <cell r="B554" t="str">
            <v>Carrocerías y remolques destinado a servidores públicos y servicios administrativos.</v>
          </cell>
        </row>
        <row r="555">
          <cell r="A555">
            <v>5430</v>
          </cell>
          <cell r="B555" t="str">
            <v>Genérica 5430 Equipo aeroespacial.</v>
          </cell>
        </row>
        <row r="556">
          <cell r="A556">
            <v>5431</v>
          </cell>
          <cell r="B556" t="str">
            <v>Equipo aeroespacial.</v>
          </cell>
        </row>
        <row r="557">
          <cell r="A557">
            <v>5440</v>
          </cell>
          <cell r="B557" t="str">
            <v>Genérica 5440 Equipo ferroviario.</v>
          </cell>
        </row>
        <row r="558">
          <cell r="A558">
            <v>5441</v>
          </cell>
          <cell r="B558" t="str">
            <v>Equipo ferroviario.</v>
          </cell>
        </row>
        <row r="559">
          <cell r="A559">
            <v>5450</v>
          </cell>
          <cell r="B559" t="str">
            <v>Genérica 5450 Embarcaciones.</v>
          </cell>
        </row>
        <row r="560">
          <cell r="A560">
            <v>5451</v>
          </cell>
          <cell r="B560" t="str">
            <v>Embarcaciones.</v>
          </cell>
        </row>
        <row r="561">
          <cell r="A561">
            <v>5490</v>
          </cell>
          <cell r="B561" t="str">
            <v>Genérica 5490 Otros equipos de transporte.</v>
          </cell>
        </row>
        <row r="562">
          <cell r="A562">
            <v>5491</v>
          </cell>
          <cell r="B562" t="str">
            <v>Otros equipos de transporte.</v>
          </cell>
        </row>
        <row r="563">
          <cell r="A563">
            <v>5500</v>
          </cell>
          <cell r="B563" t="str">
            <v>CONCEPTO Equipo de defensa y seguridad.</v>
          </cell>
        </row>
        <row r="564">
          <cell r="A564">
            <v>5510</v>
          </cell>
          <cell r="B564" t="str">
            <v>Genérica 5510 Equipo de defensa y seguridad.</v>
          </cell>
        </row>
        <row r="565">
          <cell r="A565">
            <v>5511</v>
          </cell>
          <cell r="B565" t="str">
            <v>Equipo de defensa y seguridad.</v>
          </cell>
        </row>
        <row r="566">
          <cell r="A566">
            <v>5600</v>
          </cell>
          <cell r="B566" t="str">
            <v>CONCEPTO Maquinaria, otros equipos y herramientas.</v>
          </cell>
        </row>
        <row r="567">
          <cell r="A567">
            <v>5610</v>
          </cell>
          <cell r="B567" t="str">
            <v>Genérica 5610 Maquinaria y equipo agropecuario.</v>
          </cell>
        </row>
        <row r="568">
          <cell r="A568">
            <v>5611</v>
          </cell>
          <cell r="B568" t="str">
            <v>Maquinaria y equipo agropecuario.</v>
          </cell>
        </row>
        <row r="569">
          <cell r="A569">
            <v>5620</v>
          </cell>
          <cell r="B569" t="str">
            <v>Genérica 5620 Maquinaria y equipo industrial.</v>
          </cell>
        </row>
        <row r="570">
          <cell r="A570">
            <v>5621</v>
          </cell>
          <cell r="B570" t="str">
            <v>Maquinaria y equipo industrial.</v>
          </cell>
        </row>
        <row r="571">
          <cell r="A571">
            <v>5630</v>
          </cell>
          <cell r="B571" t="str">
            <v>Genérica 5630 Maquinaria y equipo de construcción.</v>
          </cell>
        </row>
        <row r="572">
          <cell r="A572">
            <v>5631</v>
          </cell>
          <cell r="B572" t="str">
            <v>Maquinaria y equipo de construcción.</v>
          </cell>
        </row>
        <row r="573">
          <cell r="A573">
            <v>5640</v>
          </cell>
          <cell r="B573" t="str">
            <v>Genérica 5640 Sistemas de aire acondicionado, calefacción y de refrigeración industrial y comercial.</v>
          </cell>
        </row>
        <row r="574">
          <cell r="A574">
            <v>5641</v>
          </cell>
          <cell r="B574" t="str">
            <v>Sistemas de aire acondicionado, calefacción y de refrigeración industrial y comercial.</v>
          </cell>
        </row>
        <row r="575">
          <cell r="A575">
            <v>5650</v>
          </cell>
          <cell r="B575" t="str">
            <v>Genérica 5650 Equipo de comunGenéricación y telecomunGenéricación.</v>
          </cell>
        </row>
        <row r="576">
          <cell r="A576">
            <v>5651</v>
          </cell>
          <cell r="B576" t="str">
            <v>Equipo de comunicación y telecomunicación.</v>
          </cell>
        </row>
        <row r="577">
          <cell r="A577">
            <v>5660</v>
          </cell>
          <cell r="B577" t="str">
            <v>Genérica 5660 Equipos de generación eléctrGenérica, aparatos y accesorios eléctricos.</v>
          </cell>
        </row>
        <row r="578">
          <cell r="A578">
            <v>5661</v>
          </cell>
          <cell r="B578" t="str">
            <v>Equipos de generación eléctrica, aparatos y accesorios eléctricos.</v>
          </cell>
        </row>
        <row r="579">
          <cell r="A579">
            <v>5670</v>
          </cell>
          <cell r="B579" t="str">
            <v>Genérica 5670 Herramientas y máquinas-herramienta.</v>
          </cell>
        </row>
        <row r="580">
          <cell r="A580">
            <v>5671</v>
          </cell>
          <cell r="B580" t="str">
            <v>Herramientas y máquinas–herramienta.</v>
          </cell>
        </row>
        <row r="581">
          <cell r="A581">
            <v>5690</v>
          </cell>
          <cell r="B581" t="str">
            <v>Genérica 5690 Otros equipos.</v>
          </cell>
        </row>
        <row r="582">
          <cell r="A582">
            <v>5691</v>
          </cell>
          <cell r="B582" t="str">
            <v>Otros equipos.</v>
          </cell>
        </row>
        <row r="583">
          <cell r="A583">
            <v>5700</v>
          </cell>
          <cell r="B583" t="str">
            <v>CONCEPTO Activos biológicos.</v>
          </cell>
        </row>
        <row r="584">
          <cell r="A584">
            <v>5710</v>
          </cell>
          <cell r="B584" t="str">
            <v>Genérica 5710 Bovinos.</v>
          </cell>
        </row>
        <row r="585">
          <cell r="A585">
            <v>5711</v>
          </cell>
          <cell r="B585" t="str">
            <v>Bovinos.</v>
          </cell>
        </row>
        <row r="586">
          <cell r="A586">
            <v>5720</v>
          </cell>
          <cell r="B586" t="str">
            <v>Genérica 5720 Porcinos.</v>
          </cell>
        </row>
        <row r="587">
          <cell r="A587">
            <v>5721</v>
          </cell>
          <cell r="B587" t="str">
            <v>Porcinos.</v>
          </cell>
        </row>
        <row r="588">
          <cell r="A588">
            <v>5730</v>
          </cell>
          <cell r="B588" t="str">
            <v>Genérica 5730 Aves.</v>
          </cell>
        </row>
        <row r="589">
          <cell r="A589">
            <v>5731</v>
          </cell>
          <cell r="B589" t="str">
            <v>Aves.</v>
          </cell>
        </row>
        <row r="590">
          <cell r="A590">
            <v>5740</v>
          </cell>
          <cell r="B590" t="str">
            <v>Genérica 5740 Ovinos y caprinos.</v>
          </cell>
        </row>
        <row r="591">
          <cell r="A591">
            <v>5741</v>
          </cell>
          <cell r="B591" t="str">
            <v>Ovinos y caprinos.</v>
          </cell>
        </row>
        <row r="592">
          <cell r="A592">
            <v>5750</v>
          </cell>
          <cell r="B592" t="str">
            <v>Genérica 5750 Peces y acuicultura.</v>
          </cell>
        </row>
        <row r="593">
          <cell r="A593">
            <v>5751</v>
          </cell>
          <cell r="B593" t="str">
            <v>Peces y acuicultura.</v>
          </cell>
        </row>
        <row r="594">
          <cell r="A594">
            <v>5760</v>
          </cell>
          <cell r="B594" t="str">
            <v>Genérica 5760 Equinos.</v>
          </cell>
        </row>
        <row r="595">
          <cell r="A595">
            <v>5761</v>
          </cell>
          <cell r="B595" t="str">
            <v>Equinos.</v>
          </cell>
        </row>
        <row r="596">
          <cell r="A596">
            <v>5770</v>
          </cell>
          <cell r="B596" t="str">
            <v>Genérica 5770 Especies menores y de zoológico.</v>
          </cell>
        </row>
        <row r="597">
          <cell r="A597">
            <v>5771</v>
          </cell>
          <cell r="B597" t="str">
            <v>Especies menores y de zoológico.</v>
          </cell>
        </row>
        <row r="598">
          <cell r="A598">
            <v>5780</v>
          </cell>
          <cell r="B598" t="str">
            <v>Genérica 5780 Árboles y plantas.</v>
          </cell>
        </row>
        <row r="599">
          <cell r="A599">
            <v>5781</v>
          </cell>
          <cell r="B599" t="str">
            <v>Árboles y plantas.</v>
          </cell>
        </row>
        <row r="600">
          <cell r="A600">
            <v>5790</v>
          </cell>
          <cell r="B600" t="str">
            <v>Genérica 5790 Otros activos biológicos.</v>
          </cell>
        </row>
        <row r="601">
          <cell r="A601">
            <v>5791</v>
          </cell>
          <cell r="B601" t="str">
            <v>Otros activos biológicos.</v>
          </cell>
        </row>
        <row r="602">
          <cell r="A602">
            <v>5800</v>
          </cell>
          <cell r="B602" t="str">
            <v>CONCEPTO Bienes inmuebles.</v>
          </cell>
        </row>
        <row r="603">
          <cell r="A603">
            <v>5810</v>
          </cell>
          <cell r="B603" t="str">
            <v>Genérica 5810 Terrenos.</v>
          </cell>
        </row>
        <row r="604">
          <cell r="A604">
            <v>5811</v>
          </cell>
          <cell r="B604" t="str">
            <v>Adquisición de terrenos.</v>
          </cell>
        </row>
        <row r="605">
          <cell r="A605">
            <v>5812</v>
          </cell>
          <cell r="B605" t="str">
            <v>Adjudicaciones, expropiaciones e indemnizaciones de terrenos.</v>
          </cell>
        </row>
        <row r="606">
          <cell r="A606">
            <v>5820</v>
          </cell>
          <cell r="B606" t="str">
            <v>Genérica 5820 Viviendas.</v>
          </cell>
        </row>
        <row r="607">
          <cell r="A607">
            <v>5821</v>
          </cell>
          <cell r="B607" t="str">
            <v>Adquisición de viviendas.</v>
          </cell>
        </row>
        <row r="608">
          <cell r="A608">
            <v>5822</v>
          </cell>
          <cell r="B608" t="str">
            <v>Adjudicaciones, expropiaciones e indemnizaciones de viviendas.</v>
          </cell>
        </row>
        <row r="609">
          <cell r="A609">
            <v>5830</v>
          </cell>
          <cell r="B609" t="str">
            <v>Genérica 5830 Edificios no residenciales.</v>
          </cell>
        </row>
        <row r="610">
          <cell r="A610">
            <v>5831</v>
          </cell>
          <cell r="B610" t="str">
            <v>Adquisición de edificios no residenciales.</v>
          </cell>
        </row>
        <row r="611">
          <cell r="A611">
            <v>5832</v>
          </cell>
          <cell r="B611" t="str">
            <v>Adjudicaciones, expropiaciones e indemnizaciones de edificios no residenciales.</v>
          </cell>
        </row>
        <row r="612">
          <cell r="A612">
            <v>5890</v>
          </cell>
          <cell r="B612" t="str">
            <v>Genérica 5890 Otros bienes inmuebles.</v>
          </cell>
        </row>
        <row r="613">
          <cell r="A613">
            <v>5891</v>
          </cell>
          <cell r="B613" t="str">
            <v>Adquisición de otros bienes inmuebles.</v>
          </cell>
        </row>
        <row r="614">
          <cell r="A614">
            <v>5892</v>
          </cell>
          <cell r="B614" t="str">
            <v>Adjudicaciones, expropiaciones e indemnizaciones de otros bienes inmuebles.</v>
          </cell>
        </row>
        <row r="615">
          <cell r="A615">
            <v>5900</v>
          </cell>
          <cell r="B615" t="str">
            <v>CONCEPTO Activos intangibles.</v>
          </cell>
        </row>
        <row r="616">
          <cell r="A616">
            <v>5910</v>
          </cell>
          <cell r="B616" t="str">
            <v>Genérica 5910 Software.</v>
          </cell>
        </row>
        <row r="617">
          <cell r="A617">
            <v>5911</v>
          </cell>
          <cell r="B617" t="str">
            <v>Software.</v>
          </cell>
        </row>
        <row r="618">
          <cell r="A618">
            <v>5920</v>
          </cell>
          <cell r="B618" t="str">
            <v>Genérica 5920 Patentes.</v>
          </cell>
        </row>
        <row r="619">
          <cell r="A619">
            <v>5921</v>
          </cell>
          <cell r="B619" t="str">
            <v>Patentes.</v>
          </cell>
        </row>
        <row r="620">
          <cell r="A620">
            <v>5930</v>
          </cell>
          <cell r="B620" t="str">
            <v>Genérica 5930 Marcas.</v>
          </cell>
        </row>
        <row r="621">
          <cell r="A621">
            <v>5931</v>
          </cell>
          <cell r="B621" t="str">
            <v>Marcas.</v>
          </cell>
        </row>
        <row r="622">
          <cell r="A622">
            <v>5940</v>
          </cell>
          <cell r="B622" t="str">
            <v>Genérica 5940 Derechos.</v>
          </cell>
        </row>
        <row r="623">
          <cell r="A623">
            <v>5941</v>
          </cell>
          <cell r="B623" t="str">
            <v>Derechos.</v>
          </cell>
        </row>
        <row r="624">
          <cell r="A624">
            <v>5950</v>
          </cell>
          <cell r="B624" t="str">
            <v>Genérica 5950 Concesiones.</v>
          </cell>
        </row>
        <row r="625">
          <cell r="A625">
            <v>5951</v>
          </cell>
          <cell r="B625" t="str">
            <v>Concesiones.</v>
          </cell>
        </row>
        <row r="626">
          <cell r="A626">
            <v>5960</v>
          </cell>
          <cell r="B626" t="str">
            <v>Genérica 5960 Franquicias.</v>
          </cell>
        </row>
        <row r="627">
          <cell r="A627">
            <v>5961</v>
          </cell>
          <cell r="B627" t="str">
            <v>Franquicias.</v>
          </cell>
        </row>
        <row r="628">
          <cell r="A628">
            <v>5970</v>
          </cell>
          <cell r="B628" t="str">
            <v>Genérica 5970 Licencias informátGenéricas e intelectuales.</v>
          </cell>
        </row>
        <row r="629">
          <cell r="A629">
            <v>5971</v>
          </cell>
          <cell r="B629" t="str">
            <v>Licencias informáticas e intelectuales.</v>
          </cell>
        </row>
        <row r="630">
          <cell r="A630">
            <v>5980</v>
          </cell>
          <cell r="B630" t="str">
            <v>Genérica 5980 Licencias industriales, comerciales y otras.</v>
          </cell>
        </row>
        <row r="631">
          <cell r="A631">
            <v>5981</v>
          </cell>
          <cell r="B631" t="str">
            <v>Licencias industriales, comerciales y otras.</v>
          </cell>
        </row>
        <row r="632">
          <cell r="A632">
            <v>5990</v>
          </cell>
          <cell r="B632" t="str">
            <v>Genérica 5990 Otros activos intangibles.</v>
          </cell>
        </row>
        <row r="633">
          <cell r="A633">
            <v>5991</v>
          </cell>
          <cell r="B633" t="str">
            <v>Otros activos intangibles.</v>
          </cell>
        </row>
        <row r="634">
          <cell r="A634">
            <v>6000</v>
          </cell>
          <cell r="B634" t="str">
            <v>CAPITULO Inversión pública.</v>
          </cell>
        </row>
        <row r="635">
          <cell r="A635">
            <v>6100</v>
          </cell>
          <cell r="B635" t="str">
            <v>CONCEPTO Obra pública en bienes de dominio público.</v>
          </cell>
        </row>
        <row r="636">
          <cell r="A636">
            <v>6110</v>
          </cell>
          <cell r="B636" t="str">
            <v>Genérica 6110 EdifGenéricación habitacional.</v>
          </cell>
        </row>
        <row r="637">
          <cell r="A637">
            <v>6111</v>
          </cell>
          <cell r="B637" t="str">
            <v>Edificación habitacional.</v>
          </cell>
        </row>
        <row r="638">
          <cell r="A638">
            <v>6120</v>
          </cell>
          <cell r="B638" t="str">
            <v>Genérica 6120 EdifGenéricación no habitacional.</v>
          </cell>
        </row>
        <row r="639">
          <cell r="A639">
            <v>6121</v>
          </cell>
          <cell r="B639" t="str">
            <v>Edificación no habitacional.</v>
          </cell>
        </row>
        <row r="640">
          <cell r="A640">
            <v>6130</v>
          </cell>
          <cell r="B640" t="str">
            <v>Genérica 6130 Construcción de obras para el abastecimiento de agua, petróleo, gas, electricidad y telecomunGenéricaciones.</v>
          </cell>
        </row>
        <row r="641">
          <cell r="A641">
            <v>6131</v>
          </cell>
          <cell r="B641" t="str">
            <v>Construcción de obras para el abastecimiento de agua, petróleo, gas, electricidad y telecomunicaciones.</v>
          </cell>
        </row>
        <row r="642">
          <cell r="A642">
            <v>6140</v>
          </cell>
          <cell r="B642" t="str">
            <v>Genérica 6140 División de terrenos y construcción de obras de urbanización.</v>
          </cell>
        </row>
        <row r="643">
          <cell r="A643">
            <v>6141</v>
          </cell>
          <cell r="B643" t="str">
            <v>División de terrenos y construcción de obras de urbanización.</v>
          </cell>
        </row>
        <row r="644">
          <cell r="A644">
            <v>6150</v>
          </cell>
          <cell r="B644" t="str">
            <v>Genérica 6150 Construcción de vías de comunGenéricación.</v>
          </cell>
        </row>
        <row r="645">
          <cell r="A645">
            <v>6151</v>
          </cell>
          <cell r="B645" t="str">
            <v>Construcción de vías de comunicación.</v>
          </cell>
        </row>
        <row r="646">
          <cell r="A646">
            <v>6160</v>
          </cell>
          <cell r="B646" t="str">
            <v>Genérica 6160 Otras construcciones de ingeniería civil u obra pesada.</v>
          </cell>
        </row>
        <row r="647">
          <cell r="A647">
            <v>6161</v>
          </cell>
          <cell r="B647" t="str">
            <v>Otras construcciones de ingeniería civil u obra pesada.</v>
          </cell>
        </row>
        <row r="648">
          <cell r="A648">
            <v>6170</v>
          </cell>
          <cell r="B648" t="str">
            <v>Genérica 6170 Instalaciones y equipamiento en construcciones.</v>
          </cell>
        </row>
        <row r="649">
          <cell r="A649">
            <v>6171</v>
          </cell>
          <cell r="B649" t="str">
            <v>Instalaciones y equipamiento en construcciones.</v>
          </cell>
        </row>
        <row r="650">
          <cell r="A650">
            <v>6190</v>
          </cell>
          <cell r="B650" t="str">
            <v>Genérica 6190 Trabajos de acabados en edifGenéricaciones y otros trabajos especializados.</v>
          </cell>
        </row>
        <row r="651">
          <cell r="A651">
            <v>6191</v>
          </cell>
          <cell r="B651" t="str">
            <v>Trabajos de acabados en edificaciones y otros trabajos especializados.</v>
          </cell>
        </row>
        <row r="652">
          <cell r="A652">
            <v>6200</v>
          </cell>
          <cell r="B652" t="str">
            <v>CONCEPTO Obra pública en bienes propios.</v>
          </cell>
        </row>
        <row r="653">
          <cell r="A653">
            <v>6210</v>
          </cell>
          <cell r="B653" t="str">
            <v>Genérica 6210 EdifGenéricación habitacional.</v>
          </cell>
        </row>
        <row r="654">
          <cell r="A654">
            <v>6211</v>
          </cell>
          <cell r="B654" t="str">
            <v>Edificación habitacional.</v>
          </cell>
        </row>
        <row r="655">
          <cell r="A655">
            <v>6220</v>
          </cell>
          <cell r="B655" t="str">
            <v>Genérica 6220 EdifGenéricación no habitacional.</v>
          </cell>
        </row>
        <row r="656">
          <cell r="A656">
            <v>6221</v>
          </cell>
          <cell r="B656" t="str">
            <v>Edificación no habitacional.</v>
          </cell>
        </row>
        <row r="657">
          <cell r="A657">
            <v>6230</v>
          </cell>
          <cell r="B657" t="str">
            <v>Genérica 6230 Construcción de obras para el abastecimiento de agua, petróleo, gas, electricidad y telecomunGenéricaciones.</v>
          </cell>
        </row>
        <row r="658">
          <cell r="A658">
            <v>6231</v>
          </cell>
          <cell r="B658" t="str">
            <v>Construcción de obras para el abastecimiento de agua, petróleo, gas, electricidad y telecomunicaciones.</v>
          </cell>
        </row>
        <row r="659">
          <cell r="A659">
            <v>6240</v>
          </cell>
          <cell r="B659" t="str">
            <v>Genérica 6240 División de terrenos y construcción de obras de urbanización.</v>
          </cell>
        </row>
        <row r="660">
          <cell r="A660">
            <v>6241</v>
          </cell>
          <cell r="B660" t="str">
            <v>División de terrenos y construcción de obras de urbanización.</v>
          </cell>
        </row>
        <row r="661">
          <cell r="A661">
            <v>6250</v>
          </cell>
          <cell r="B661" t="str">
            <v>Genérica 6250 Construcción de vías de comunGenéricación.</v>
          </cell>
        </row>
        <row r="662">
          <cell r="A662">
            <v>6251</v>
          </cell>
          <cell r="B662" t="str">
            <v>Construcción de vías de comunicación.</v>
          </cell>
        </row>
        <row r="663">
          <cell r="A663">
            <v>6260</v>
          </cell>
          <cell r="B663" t="str">
            <v>Genérica 6260 Otras construcciones de ingeniería civil u obra pesada.</v>
          </cell>
        </row>
        <row r="664">
          <cell r="A664">
            <v>6261</v>
          </cell>
          <cell r="B664" t="str">
            <v>Otras construcciones de ingeniería civil u obra pesada.</v>
          </cell>
        </row>
        <row r="665">
          <cell r="A665">
            <v>6270</v>
          </cell>
          <cell r="B665" t="str">
            <v>Genérica 6270 Instalaciones y equipamiento en construcciones.</v>
          </cell>
        </row>
        <row r="666">
          <cell r="A666">
            <v>6271</v>
          </cell>
          <cell r="B666" t="str">
            <v>Instalaciones y equipamiento en construcciones.</v>
          </cell>
        </row>
        <row r="667">
          <cell r="A667">
            <v>6290</v>
          </cell>
          <cell r="B667" t="str">
            <v>Genérica 6290 Trabajos de acabados en edifGenéricaciones y otros trabajos especializados.</v>
          </cell>
        </row>
        <row r="668">
          <cell r="A668">
            <v>6291</v>
          </cell>
          <cell r="B668" t="str">
            <v>Trabajos de acabados en edificaciones y otros trabajos especializados.</v>
          </cell>
        </row>
        <row r="669">
          <cell r="A669">
            <v>6300</v>
          </cell>
          <cell r="B669" t="str">
            <v>CONCEPTO Proyectos productivos y acciones de fomento.</v>
          </cell>
        </row>
        <row r="670">
          <cell r="A670">
            <v>6310</v>
          </cell>
          <cell r="B670" t="str">
            <v>Genérica 6310 Estudios, formulación y evaluación de proyectos productivos no incluidos en conceptos anteriores de este capítulo.</v>
          </cell>
        </row>
        <row r="671">
          <cell r="A671">
            <v>6311</v>
          </cell>
          <cell r="B671" t="str">
            <v>Estudios, formulación y evaluación de proyectos productivos no incluidos en conceptos anteriores de este capítulo.</v>
          </cell>
        </row>
        <row r="672">
          <cell r="A672">
            <v>6320</v>
          </cell>
          <cell r="B672" t="str">
            <v>Genérica 6320 Ejecución de proyectos productivos no incluidos en conceptos anteriores de este capítulo.</v>
          </cell>
        </row>
        <row r="673">
          <cell r="A673">
            <v>6321</v>
          </cell>
          <cell r="B673" t="str">
            <v>Ejecución de proyectos productivos no incluidos en conceptos anteriores de este capítulo.</v>
          </cell>
        </row>
        <row r="674">
          <cell r="A674">
            <v>7000</v>
          </cell>
          <cell r="B674" t="str">
            <v>CAPITULO Inversiones financieras y otras provisiones.</v>
          </cell>
        </row>
        <row r="675">
          <cell r="A675">
            <v>7100</v>
          </cell>
          <cell r="B675" t="str">
            <v>CONCEPTO Inversiones para el fomento de actividades productivas.</v>
          </cell>
        </row>
        <row r="676">
          <cell r="A676">
            <v>7110</v>
          </cell>
          <cell r="B676" t="str">
            <v>Genérica 7110 Créditos otorgados por entidades federativas y municipios al sector social y privado para el fomento de actividades productivas.</v>
          </cell>
        </row>
        <row r="677">
          <cell r="A677">
            <v>7111</v>
          </cell>
          <cell r="B677" t="str">
            <v>Créditos otorgados por entidades federativas y municipios al sector social y privado para el fomento de actividades productivas.</v>
          </cell>
        </row>
        <row r="678">
          <cell r="A678">
            <v>7119</v>
          </cell>
          <cell r="B678" t="str">
            <v>Otros créditos otorgados al sector social y privado para el fomento de actividades productivas.</v>
          </cell>
        </row>
        <row r="679">
          <cell r="A679">
            <v>7120</v>
          </cell>
          <cell r="B679" t="str">
            <v>Genérica 7120 Créditos otorgados por entidades federativas a municipios para el fomento de actividades productivas.</v>
          </cell>
        </row>
        <row r="680">
          <cell r="A680">
            <v>7200</v>
          </cell>
          <cell r="B680" t="str">
            <v>CONCEPTO Acciones y participaciones de capital.</v>
          </cell>
        </row>
        <row r="681">
          <cell r="A681">
            <v>7210</v>
          </cell>
          <cell r="B681" t="str">
            <v>Genérica 7210 Acciones y participaciones de capital en entidades paraestatales no empresariales y no financieras con fines de polítGenérica económGenérica</v>
          </cell>
        </row>
        <row r="682">
          <cell r="A682">
            <v>7211</v>
          </cell>
          <cell r="B682" t="str">
            <v>Acciones y participaciones de capital en entidades paraestatales no empresa riales y no financieras con fines de política económica.</v>
          </cell>
        </row>
        <row r="683">
          <cell r="A683">
            <v>7220</v>
          </cell>
          <cell r="B683" t="str">
            <v>Genérica 7220 Acciones y participaciones de capital en entidades paraestatales empresariales y no financieras con fines de polítGenérica económGenérica.</v>
          </cell>
        </row>
        <row r="684">
          <cell r="A684">
            <v>7221</v>
          </cell>
          <cell r="B684" t="str">
            <v>Acciones y participaciones de capital en entidades paraestatales empresariales y no financieras con fines de política económica.</v>
          </cell>
        </row>
        <row r="685">
          <cell r="A685">
            <v>7320</v>
          </cell>
          <cell r="B685" t="str">
            <v>Genérica7230 Acciones y participaciones de capital en instituciones paraestatales públicas financieras con fines de polítGenéricaeconómica.</v>
          </cell>
        </row>
        <row r="686">
          <cell r="A686">
            <v>7231</v>
          </cell>
          <cell r="B686" t="str">
            <v>Acciones y participaciones de capital en instituciones paraestatales públicas financieras con fines de política económica.</v>
          </cell>
        </row>
        <row r="687">
          <cell r="A687">
            <v>7240</v>
          </cell>
          <cell r="B687" t="str">
            <v>Genérica7240 Acciones y participaciones de capital en el sector privado con fines de polítGenéricaeconómica.</v>
          </cell>
        </row>
        <row r="688">
          <cell r="A688">
            <v>7241</v>
          </cell>
          <cell r="B688" t="str">
            <v>Acciones y participaciones de capital en el sector privado con fines de política económica.</v>
          </cell>
        </row>
        <row r="689">
          <cell r="A689">
            <v>7250</v>
          </cell>
          <cell r="B689" t="str">
            <v>Genérica7250 Acciones y participaciones de capital en organismos internacionales con fines de polítGenéricaeconómica.</v>
          </cell>
        </row>
        <row r="690">
          <cell r="A690">
            <v>7251</v>
          </cell>
          <cell r="B690" t="str">
            <v>Acciones y participaciones de capital en organismos internacionales con fines de política económica.</v>
          </cell>
        </row>
        <row r="691">
          <cell r="A691">
            <v>7260</v>
          </cell>
          <cell r="B691" t="str">
            <v>Genérica7260 Acciones y participaciones de capital en el sector externo con fines de polítGenéricaeconómica.</v>
          </cell>
        </row>
        <row r="692">
          <cell r="A692">
            <v>7261</v>
          </cell>
          <cell r="B692" t="str">
            <v>Acciones y participaciones de capital en el sector externo con fines de política económica.</v>
          </cell>
        </row>
        <row r="693">
          <cell r="A693">
            <v>7270</v>
          </cell>
          <cell r="B693" t="str">
            <v>Genérica7270 Acciones y participaciones de capital en el sector público con fines de gestión de la liquidez.</v>
          </cell>
        </row>
        <row r="694">
          <cell r="A694">
            <v>7271</v>
          </cell>
          <cell r="B694" t="str">
            <v>Acciones y participaciones de capital en el sector público con fines de gestión de la liquidez.</v>
          </cell>
        </row>
        <row r="695">
          <cell r="A695">
            <v>7280</v>
          </cell>
          <cell r="B695" t="str">
            <v>Genérica7280 Acciones y participaciones de capital en el sector privado con fines de gestión de la liquidez.</v>
          </cell>
        </row>
        <row r="696">
          <cell r="A696">
            <v>7281</v>
          </cell>
          <cell r="B696" t="str">
            <v>Acciones y participaciones de capital en el sector privado con fines de gestión de la liquidez.</v>
          </cell>
        </row>
        <row r="697">
          <cell r="A697">
            <v>7290</v>
          </cell>
          <cell r="B697" t="str">
            <v>Genérica7290 Acciones y participaciones de capital en el sector externo con fines de gestión de la liquidez.</v>
          </cell>
        </row>
        <row r="698">
          <cell r="A698">
            <v>7291</v>
          </cell>
          <cell r="B698" t="str">
            <v>Acciones y participaciones de capital en el sector externo con fines de gestión de la liquidez.</v>
          </cell>
        </row>
        <row r="699">
          <cell r="A699">
            <v>7300</v>
          </cell>
          <cell r="B699" t="str">
            <v>CONCEPTO Compra de títulos y valores.</v>
          </cell>
        </row>
        <row r="700">
          <cell r="A700">
            <v>7310</v>
          </cell>
          <cell r="B700" t="str">
            <v>Genérica7310 Bonos.</v>
          </cell>
        </row>
        <row r="701">
          <cell r="A701">
            <v>7311</v>
          </cell>
          <cell r="B701" t="str">
            <v>Bonos.</v>
          </cell>
        </row>
        <row r="702">
          <cell r="A702">
            <v>7320</v>
          </cell>
          <cell r="B702" t="str">
            <v>Genérica7320 Valores representativos de deuda adquiridos con fines de polítGenéricaeconómica.</v>
          </cell>
        </row>
        <row r="703">
          <cell r="A703">
            <v>7321</v>
          </cell>
          <cell r="B703" t="str">
            <v>Valores representativos de deuda adquiridos con fines de política económica</v>
          </cell>
        </row>
        <row r="704">
          <cell r="A704">
            <v>7330</v>
          </cell>
          <cell r="B704" t="str">
            <v>Genérica7330 Valores representativos de deuda adquiridos con fines de gestión de liquidez.</v>
          </cell>
        </row>
        <row r="705">
          <cell r="A705">
            <v>7331</v>
          </cell>
          <cell r="B705" t="str">
            <v>Valores representativos de deuda adquiridos con fines de gestión de liquidez.</v>
          </cell>
        </row>
        <row r="706">
          <cell r="A706">
            <v>7340</v>
          </cell>
          <cell r="B706" t="str">
            <v>Genérica7340 Obligaciones negociables adquiridas con fines de polítGenéricaeconómica.</v>
          </cell>
        </row>
        <row r="707">
          <cell r="A707">
            <v>7341</v>
          </cell>
          <cell r="B707" t="str">
            <v>Obligaciones negociables adquiridas con fines de política económica.</v>
          </cell>
        </row>
        <row r="708">
          <cell r="A708">
            <v>7350</v>
          </cell>
          <cell r="B708" t="str">
            <v>Genérica7350 Obligaciones negociables adquiridas con fines de gestión de liquidez.</v>
          </cell>
        </row>
        <row r="709">
          <cell r="A709">
            <v>7351</v>
          </cell>
          <cell r="B709" t="str">
            <v>Obligaciones negociables adquiridas con fines de gestión de liquidez.</v>
          </cell>
        </row>
        <row r="710">
          <cell r="A710">
            <v>7390</v>
          </cell>
          <cell r="B710" t="str">
            <v>Genérica7390 Otros valores.</v>
          </cell>
        </row>
        <row r="711">
          <cell r="A711">
            <v>7391</v>
          </cell>
          <cell r="B711" t="str">
            <v>Otros valores.</v>
          </cell>
        </row>
        <row r="712">
          <cell r="A712">
            <v>7400</v>
          </cell>
          <cell r="B712" t="str">
            <v>CONCEPTO Concesión de préstamos.</v>
          </cell>
        </row>
        <row r="713">
          <cell r="A713">
            <v>7410</v>
          </cell>
          <cell r="B713" t="str">
            <v>Genérica7410 Concesión de préstamos a entidades paraestatales no empresariales y no financieras con fines de polítGenéricaeconómica.</v>
          </cell>
        </row>
        <row r="714">
          <cell r="A714">
            <v>7411</v>
          </cell>
          <cell r="B714" t="str">
            <v>Concesión de préstamos a entidades paraestatales no empresariales y no financieras.</v>
          </cell>
        </row>
        <row r="715">
          <cell r="A715">
            <v>7420</v>
          </cell>
          <cell r="B715" t="str">
            <v>Genérica7420 Concesión de préstamos a entidades paraestatales empresariales y no financieras con fines de polítGenéricaeconómica.</v>
          </cell>
        </row>
        <row r="716">
          <cell r="A716">
            <v>7421</v>
          </cell>
          <cell r="B716" t="str">
            <v>Concesión de préstamos a entidades paraestatales empresariales y no financieras.</v>
          </cell>
        </row>
        <row r="717">
          <cell r="A717">
            <v>7430</v>
          </cell>
          <cell r="B717" t="str">
            <v>Genérica7430 Concesión de préstamos a instituciones paraestatales públicas financieras con fines de polítGenéricaeconómica.</v>
          </cell>
        </row>
        <row r="718">
          <cell r="A718">
            <v>7431</v>
          </cell>
          <cell r="B718" t="str">
            <v>Concesión de préstamos a instituciones paraestatales públicas financieras.</v>
          </cell>
        </row>
        <row r="719">
          <cell r="A719">
            <v>7440</v>
          </cell>
          <cell r="B719" t="str">
            <v>Genérica7440 Concesión de préstamos a entidades federativas y municipios con fines de polítGenéricaeconómica.</v>
          </cell>
        </row>
        <row r="720">
          <cell r="A720">
            <v>7450</v>
          </cell>
          <cell r="B720" t="str">
            <v>Genérica7450 Concesión de préstamos al sector privado con fines de polítGenéricaeconómica.</v>
          </cell>
        </row>
        <row r="721">
          <cell r="A721">
            <v>7451</v>
          </cell>
          <cell r="B721" t="str">
            <v>Concesión de préstamos al sector privado.</v>
          </cell>
        </row>
        <row r="722">
          <cell r="A722">
            <v>7460</v>
          </cell>
          <cell r="B722" t="str">
            <v>Genérica7460 Concesión de préstamos al sector externo con fines de polítGenéricaeconómica.</v>
          </cell>
        </row>
        <row r="723">
          <cell r="A723">
            <v>7461</v>
          </cell>
          <cell r="B723" t="str">
            <v>Concesión de préstamos al sector externo.</v>
          </cell>
        </row>
        <row r="724">
          <cell r="A724">
            <v>7470</v>
          </cell>
          <cell r="B724" t="str">
            <v>Genérica7470 Concesión de préstamos al sector público con fines de gestión de liquidez.</v>
          </cell>
        </row>
        <row r="725">
          <cell r="A725">
            <v>7471</v>
          </cell>
          <cell r="B725" t="str">
            <v>Concesión de préstamos al sector público.</v>
          </cell>
        </row>
        <row r="726">
          <cell r="A726">
            <v>7480</v>
          </cell>
          <cell r="B726" t="str">
            <v>Genérica7480 Concesión de préstamos al sector privado con fines de gestión de liquidez.</v>
          </cell>
        </row>
        <row r="727">
          <cell r="A727">
            <v>7481</v>
          </cell>
          <cell r="B727" t="str">
            <v>Concesión de préstamos al sector privado.</v>
          </cell>
        </row>
        <row r="728">
          <cell r="A728">
            <v>7490</v>
          </cell>
          <cell r="B728" t="str">
            <v>Genérica7490 Concesión de préstamos al sector externo con fines de gestión de liquidez.</v>
          </cell>
        </row>
        <row r="729">
          <cell r="A729">
            <v>7491</v>
          </cell>
          <cell r="B729" t="str">
            <v>Concesión de préstamos al sector externo.</v>
          </cell>
        </row>
        <row r="730">
          <cell r="A730">
            <v>7500</v>
          </cell>
          <cell r="B730" t="str">
            <v>CONCEPTO Inversiones en fideicomisos, mandatos y otros análogos.</v>
          </cell>
        </row>
        <row r="731">
          <cell r="A731">
            <v>7510</v>
          </cell>
          <cell r="B731" t="str">
            <v>Genérica7510 Inversiones en fideicomisos del Poder Ejecutivo.</v>
          </cell>
        </row>
        <row r="732">
          <cell r="A732">
            <v>7511</v>
          </cell>
          <cell r="B732" t="str">
            <v>Inversiones en fideicomisos del Órgano Ejecutivo del Distrito Federal.</v>
          </cell>
        </row>
        <row r="733">
          <cell r="A733">
            <v>7520</v>
          </cell>
          <cell r="B733" t="str">
            <v>Genérica7520 Inversiones en fideicomisos del Poder Legislativo.</v>
          </cell>
        </row>
        <row r="734">
          <cell r="A734">
            <v>7521</v>
          </cell>
          <cell r="B734" t="str">
            <v>Inversiones en fideicomisos del Órgano Legislativo del Distrito Federal.</v>
          </cell>
        </row>
        <row r="735">
          <cell r="A735">
            <v>7530</v>
          </cell>
          <cell r="B735" t="str">
            <v>Genérica7530 Inversiones en fideicomisos del Poder Judicial.</v>
          </cell>
        </row>
        <row r="736">
          <cell r="A736">
            <v>7531</v>
          </cell>
          <cell r="B736" t="str">
            <v>Inversiones en fideicomisos del Órgano Superior de Justicia del Distrito Federal.</v>
          </cell>
        </row>
        <row r="737">
          <cell r="A737">
            <v>7540</v>
          </cell>
          <cell r="B737" t="str">
            <v>Genérica7540 Inversiones en fideicomisos públicos no empresariales y no financieros.</v>
          </cell>
        </row>
        <row r="738">
          <cell r="A738">
            <v>7541</v>
          </cell>
          <cell r="B738" t="str">
            <v>Inversiones en fideicomisos públicos no empresariales y no financieros.</v>
          </cell>
        </row>
        <row r="739">
          <cell r="A739">
            <v>7550</v>
          </cell>
          <cell r="B739" t="str">
            <v>Genérica7550 Inversiones en fideicomisos públicos empresariales y no financieros.</v>
          </cell>
        </row>
        <row r="740">
          <cell r="A740">
            <v>7551</v>
          </cell>
          <cell r="B740" t="str">
            <v>Inversiones en fideicomisos públicos empresariales y no financieros.</v>
          </cell>
        </row>
        <row r="741">
          <cell r="A741">
            <v>7560</v>
          </cell>
          <cell r="B741" t="str">
            <v>Genérica7560 Inversiones en fideicomisos públicos financieros.</v>
          </cell>
        </row>
        <row r="742">
          <cell r="A742">
            <v>7561</v>
          </cell>
          <cell r="B742" t="str">
            <v>Inversiones en fideicomisos públicos financieros.</v>
          </cell>
        </row>
        <row r="743">
          <cell r="A743">
            <v>7570</v>
          </cell>
          <cell r="B743" t="str">
            <v>Genérica7570 Inversiones en fideicomisos de entidades federativas.</v>
          </cell>
        </row>
        <row r="744">
          <cell r="A744">
            <v>7571</v>
          </cell>
          <cell r="B744" t="str">
            <v>Inversiones en fideicomisos de entidades federativas.</v>
          </cell>
        </row>
        <row r="745">
          <cell r="A745">
            <v>7580</v>
          </cell>
          <cell r="B745" t="str">
            <v>Genérica7580 Inversiones en fideicomisos de municipios.</v>
          </cell>
        </row>
        <row r="746">
          <cell r="A746">
            <v>7590</v>
          </cell>
          <cell r="B746" t="str">
            <v>Genérica7590 Fideicomisos de empresas privadas y particulares.</v>
          </cell>
        </row>
        <row r="747">
          <cell r="A747">
            <v>7591</v>
          </cell>
          <cell r="B747" t="str">
            <v>Fideicomisos de empresas privadas y particulares.</v>
          </cell>
        </row>
        <row r="748">
          <cell r="A748">
            <v>7600</v>
          </cell>
          <cell r="B748" t="str">
            <v>CONCEPTO Otras inversiones financieras.</v>
          </cell>
        </row>
        <row r="749">
          <cell r="A749">
            <v>7610</v>
          </cell>
          <cell r="B749" t="str">
            <v>Genérica7610 Depósitos a largo plazo en moneda nacional.</v>
          </cell>
        </row>
        <row r="750">
          <cell r="A750">
            <v>7611</v>
          </cell>
          <cell r="B750" t="str">
            <v>Depósitos a largo plazo en moneda nacional.</v>
          </cell>
        </row>
        <row r="751">
          <cell r="A751">
            <v>7612</v>
          </cell>
          <cell r="B751" t="str">
            <v>Erogaciones recuperables por concepto de reserva.</v>
          </cell>
        </row>
        <row r="752">
          <cell r="A752">
            <v>7620</v>
          </cell>
          <cell r="B752" t="str">
            <v>Genérica7620 Depósitos a largo plazo en moneda extranjera.</v>
          </cell>
        </row>
        <row r="753">
          <cell r="A753">
            <v>7621</v>
          </cell>
          <cell r="B753" t="str">
            <v>Depósitos a largo plazo en moneda extranjera.</v>
          </cell>
        </row>
        <row r="754">
          <cell r="A754">
            <v>7900</v>
          </cell>
          <cell r="B754" t="str">
            <v>CONCEPTO Provisiones para contingencias y otras erogaciones especiales.</v>
          </cell>
        </row>
        <row r="755">
          <cell r="A755">
            <v>7910</v>
          </cell>
          <cell r="B755" t="str">
            <v>Genérica7910 Contingencias por fenómenos naturales.</v>
          </cell>
        </row>
        <row r="756">
          <cell r="A756">
            <v>7911</v>
          </cell>
          <cell r="B756" t="str">
            <v>Contingencias por fenómenos naturales.</v>
          </cell>
        </row>
        <row r="757">
          <cell r="A757">
            <v>7920</v>
          </cell>
          <cell r="B757" t="str">
            <v>Genérica7920 Contingencias socioeconómicas.</v>
          </cell>
        </row>
        <row r="758">
          <cell r="A758">
            <v>7921</v>
          </cell>
          <cell r="B758" t="str">
            <v>Contingencias socioeconómicas.</v>
          </cell>
        </row>
        <row r="759">
          <cell r="A759">
            <v>7990</v>
          </cell>
          <cell r="B759" t="str">
            <v>Genérica7990 Otras erogaciones especiales.</v>
          </cell>
        </row>
        <row r="760">
          <cell r="A760">
            <v>7999</v>
          </cell>
          <cell r="B760" t="str">
            <v>Otras erogaciones especiales.</v>
          </cell>
        </row>
        <row r="761">
          <cell r="A761">
            <v>8000</v>
          </cell>
          <cell r="B761" t="str">
            <v>CAPITULO Participaciones y aportaciones.</v>
          </cell>
        </row>
        <row r="762">
          <cell r="A762">
            <v>8100</v>
          </cell>
          <cell r="B762" t="str">
            <v>CONCEPTO Participaciones.</v>
          </cell>
        </row>
        <row r="763">
          <cell r="A763">
            <v>8110</v>
          </cell>
          <cell r="B763" t="str">
            <v>Generica 8110 Fondo general de participaciones.</v>
          </cell>
        </row>
        <row r="764">
          <cell r="A764">
            <v>8120</v>
          </cell>
          <cell r="B764" t="str">
            <v>Generica 8120 Fondo de fomento municipal.</v>
          </cell>
        </row>
        <row r="765">
          <cell r="A765">
            <v>8130</v>
          </cell>
          <cell r="B765" t="str">
            <v>Generica 8130 Participaciones de las entidades federativas a los municipios.</v>
          </cell>
        </row>
        <row r="766">
          <cell r="A766">
            <v>8140</v>
          </cell>
          <cell r="B766" t="str">
            <v>Generica 8140 Otros conceptos participables de la Federación a entidades federativas.</v>
          </cell>
        </row>
        <row r="767">
          <cell r="A767">
            <v>8150</v>
          </cell>
          <cell r="B767" t="str">
            <v>Generica 8150 Otros conceptos participables de la Federación a municipios.</v>
          </cell>
        </row>
        <row r="768">
          <cell r="A768">
            <v>8160</v>
          </cell>
          <cell r="B768" t="str">
            <v>Generica 8160 Convenios de colaboración administrativa.</v>
          </cell>
        </row>
        <row r="769">
          <cell r="A769">
            <v>8300</v>
          </cell>
          <cell r="B769" t="str">
            <v>CONCEPTO Aportaciones.</v>
          </cell>
        </row>
        <row r="770">
          <cell r="A770">
            <v>8310</v>
          </cell>
          <cell r="B770" t="str">
            <v>Generica 8310 Aportaciones de la Federación a las entidades federativas.</v>
          </cell>
        </row>
        <row r="771">
          <cell r="A771">
            <v>8320</v>
          </cell>
          <cell r="B771" t="str">
            <v>Generica 8320 Aportaciones de la Federación a municipios.</v>
          </cell>
        </row>
        <row r="772">
          <cell r="A772">
            <v>8330</v>
          </cell>
          <cell r="B772" t="str">
            <v>Generica 8330 Aportaciones de las entidades federativas a los municipios.</v>
          </cell>
        </row>
        <row r="773">
          <cell r="A773">
            <v>8340</v>
          </cell>
          <cell r="B773" t="str">
            <v>Generica Aportaciones previstas en leyes y decretos al sistema de protección social.</v>
          </cell>
        </row>
        <row r="774">
          <cell r="A774">
            <v>8350</v>
          </cell>
          <cell r="B774" t="str">
            <v>Generica 8350 Aportaciones previstas en leyes y decretos compensatorias a entidades federativas y municipios.</v>
          </cell>
        </row>
        <row r="775">
          <cell r="A775">
            <v>8500</v>
          </cell>
          <cell r="B775" t="str">
            <v>CONCEPTO Convenios.</v>
          </cell>
        </row>
        <row r="776">
          <cell r="A776">
            <v>8510</v>
          </cell>
          <cell r="B776" t="str">
            <v>Generica 8510 Convenios de reasignación.</v>
          </cell>
        </row>
        <row r="777">
          <cell r="A777">
            <v>8520</v>
          </cell>
          <cell r="B777" t="str">
            <v>Generica 8520 Convenios de descentralización.</v>
          </cell>
        </row>
        <row r="778">
          <cell r="A778">
            <v>8530</v>
          </cell>
          <cell r="B778" t="str">
            <v>Generica 8530 Otros Convenios.</v>
          </cell>
        </row>
        <row r="779">
          <cell r="A779">
            <v>9000</v>
          </cell>
          <cell r="B779" t="str">
            <v>CAPITULO Deuda pública</v>
          </cell>
        </row>
        <row r="780">
          <cell r="A780">
            <v>9100</v>
          </cell>
          <cell r="B780" t="str">
            <v>CONCEPTO Amortización de la deuda pública.</v>
          </cell>
        </row>
        <row r="781">
          <cell r="A781">
            <v>9110</v>
          </cell>
          <cell r="B781" t="str">
            <v>Genérica9110 Amortización de la deuda interna con instituciones de crédito.</v>
          </cell>
        </row>
        <row r="782">
          <cell r="A782">
            <v>9111</v>
          </cell>
          <cell r="B782" t="str">
            <v>Amortización de la deuda interna con instituciones de crédito.</v>
          </cell>
        </row>
        <row r="783">
          <cell r="A783">
            <v>9120</v>
          </cell>
          <cell r="B783" t="str">
            <v>Genérica9120 Amortización de la deuda interna por emisión de títulos y valores.</v>
          </cell>
        </row>
        <row r="784">
          <cell r="A784">
            <v>9121</v>
          </cell>
          <cell r="B784" t="str">
            <v>Amortización de la deuda interna por emisión de títulos y valores.</v>
          </cell>
        </row>
        <row r="785">
          <cell r="A785">
            <v>9130</v>
          </cell>
          <cell r="B785" t="str">
            <v>Genérica9130 Amortización de arrendamientos financieros nacionales.</v>
          </cell>
        </row>
        <row r="786">
          <cell r="A786">
            <v>9131</v>
          </cell>
          <cell r="B786" t="str">
            <v>Amortización de arrendamientos financieros nacionales.</v>
          </cell>
        </row>
        <row r="787">
          <cell r="A787">
            <v>9140</v>
          </cell>
          <cell r="B787" t="str">
            <v>Genérica9140 Amortización de la deuda externa con instituciones de crédito.</v>
          </cell>
        </row>
        <row r="788">
          <cell r="A788">
            <v>9141</v>
          </cell>
          <cell r="B788" t="str">
            <v>Amortización de la deuda externa con instituciones de crédito.</v>
          </cell>
        </row>
        <row r="789">
          <cell r="A789">
            <v>9150</v>
          </cell>
          <cell r="B789" t="str">
            <v>Genérica9150 Amortización de deuda externa con organismos financieros internacionales.</v>
          </cell>
        </row>
        <row r="790">
          <cell r="A790">
            <v>9151</v>
          </cell>
          <cell r="B790" t="str">
            <v>Amortización de deuda externa con organismos financieros internacionales.</v>
          </cell>
        </row>
        <row r="791">
          <cell r="A791">
            <v>9160</v>
          </cell>
          <cell r="B791" t="str">
            <v>Genérica9160 Amortización de la deuda bilateral.</v>
          </cell>
        </row>
        <row r="792">
          <cell r="A792">
            <v>9161</v>
          </cell>
          <cell r="B792" t="str">
            <v>Amortización de la deuda bilateral.</v>
          </cell>
        </row>
        <row r="793">
          <cell r="A793">
            <v>9170</v>
          </cell>
          <cell r="B793" t="str">
            <v>Genérica9170 Amortización de la deuda externa por emisión de títulos y valores.</v>
          </cell>
        </row>
        <row r="794">
          <cell r="A794">
            <v>9171</v>
          </cell>
          <cell r="B794" t="str">
            <v>Amortización de la deuda externa por emisión de títulos y valores.</v>
          </cell>
        </row>
        <row r="795">
          <cell r="A795">
            <v>9180</v>
          </cell>
          <cell r="B795" t="str">
            <v>Genérica9180 Amortización de arrendamientos financieros internacionales.</v>
          </cell>
        </row>
        <row r="796">
          <cell r="A796">
            <v>9181</v>
          </cell>
          <cell r="B796" t="str">
            <v>Amortización de arrendamientos financieros internacionales.</v>
          </cell>
        </row>
        <row r="797">
          <cell r="A797">
            <v>9200</v>
          </cell>
          <cell r="B797" t="str">
            <v>CONCEPTO Intereses de la deuda pública.</v>
          </cell>
        </row>
        <row r="798">
          <cell r="A798">
            <v>9210</v>
          </cell>
          <cell r="B798" t="str">
            <v>Genérica9210 Intereses de la deuda interna con instituciones de crédito.</v>
          </cell>
        </row>
        <row r="799">
          <cell r="A799">
            <v>9211</v>
          </cell>
          <cell r="B799" t="str">
            <v>Intereses de la deuda interna con instituciones de crédito.</v>
          </cell>
        </row>
        <row r="800">
          <cell r="A800">
            <v>9220</v>
          </cell>
          <cell r="B800" t="str">
            <v>Genérica9220 Intereses derivados de la colocación de títulos y valores.</v>
          </cell>
        </row>
        <row r="801">
          <cell r="A801">
            <v>9221</v>
          </cell>
          <cell r="B801" t="str">
            <v>Intereses derivados de la colocación de títulos y valores.</v>
          </cell>
        </row>
        <row r="802">
          <cell r="A802">
            <v>9230</v>
          </cell>
          <cell r="B802" t="str">
            <v>Genérica9230 Intereses por arrendamientos financieros nacionales.</v>
          </cell>
        </row>
        <row r="803">
          <cell r="A803">
            <v>9231</v>
          </cell>
          <cell r="B803" t="str">
            <v>Intereses por arrendamientos financieros nacionales.</v>
          </cell>
        </row>
        <row r="804">
          <cell r="A804">
            <v>9240</v>
          </cell>
          <cell r="B804" t="str">
            <v>Genérica9240 Intereses de la deuda externa con instituciones de crédito.</v>
          </cell>
        </row>
        <row r="805">
          <cell r="A805">
            <v>9241</v>
          </cell>
          <cell r="B805" t="str">
            <v>Intereses de la deuda externa con instituciones de crédito.</v>
          </cell>
        </row>
        <row r="806">
          <cell r="A806">
            <v>9250</v>
          </cell>
          <cell r="B806" t="str">
            <v>Genérica9250 Intereses de la deuda con organismos financieros Internacionales.</v>
          </cell>
        </row>
        <row r="807">
          <cell r="A807">
            <v>9251</v>
          </cell>
          <cell r="B807" t="str">
            <v>Intereses de la deuda con organismos financieros Internacionales.</v>
          </cell>
        </row>
        <row r="808">
          <cell r="A808">
            <v>9260</v>
          </cell>
          <cell r="B808" t="str">
            <v>Genérica9260 Intereses de la deuda bilateral.</v>
          </cell>
        </row>
        <row r="809">
          <cell r="A809">
            <v>9261</v>
          </cell>
          <cell r="B809" t="str">
            <v>Intereses de la deuda bilateral.</v>
          </cell>
        </row>
        <row r="810">
          <cell r="A810">
            <v>9270</v>
          </cell>
          <cell r="B810" t="str">
            <v>Genérica9270 Intereses derivados de la colocación de títulos y valores en el exterior.</v>
          </cell>
        </row>
        <row r="811">
          <cell r="A811">
            <v>9271</v>
          </cell>
          <cell r="B811" t="str">
            <v>Intereses derivados de la colocación de títulos y valores en el exterior.</v>
          </cell>
        </row>
        <row r="812">
          <cell r="A812">
            <v>9280</v>
          </cell>
          <cell r="B812" t="str">
            <v>Genérica9280 Intereses por arrendamientos financieros internacionales.</v>
          </cell>
        </row>
        <row r="813">
          <cell r="A813">
            <v>9281</v>
          </cell>
          <cell r="B813" t="str">
            <v>Intereses por arrendamientos financieros internacionales.</v>
          </cell>
        </row>
        <row r="814">
          <cell r="A814">
            <v>9300</v>
          </cell>
          <cell r="B814" t="str">
            <v>CONCEPTO Comisiones de la deuda pública.</v>
          </cell>
        </row>
        <row r="815">
          <cell r="A815">
            <v>9310</v>
          </cell>
          <cell r="B815" t="str">
            <v>Genérica9310 Comisiones de la deuda públGenéricainterna.</v>
          </cell>
        </row>
        <row r="816">
          <cell r="A816">
            <v>9311</v>
          </cell>
          <cell r="B816" t="str">
            <v>Comisiones de la deuda pública interna.</v>
          </cell>
        </row>
        <row r="817">
          <cell r="A817">
            <v>9320</v>
          </cell>
          <cell r="B817" t="str">
            <v>Genérica9320 Comisiones de la deuda públGenéricaexterna.</v>
          </cell>
        </row>
        <row r="818">
          <cell r="A818">
            <v>9321</v>
          </cell>
          <cell r="B818" t="str">
            <v>Comisiones de la deuda pública externa.</v>
          </cell>
        </row>
        <row r="819">
          <cell r="A819">
            <v>9400</v>
          </cell>
          <cell r="B819" t="str">
            <v>CONCEPTO Gastos de la deuda pública.</v>
          </cell>
        </row>
        <row r="820">
          <cell r="A820">
            <v>9410</v>
          </cell>
          <cell r="B820" t="str">
            <v>Genérica9410 Gastos de la deuda públGenéricainterna.</v>
          </cell>
        </row>
        <row r="821">
          <cell r="A821">
            <v>9411</v>
          </cell>
          <cell r="B821" t="str">
            <v>Gastos de la deuda pública interna.</v>
          </cell>
        </row>
        <row r="822">
          <cell r="A822">
            <v>9420</v>
          </cell>
          <cell r="B822" t="str">
            <v>Genérica9420 Gastos de la deuda públGenéricaexterna.</v>
          </cell>
        </row>
        <row r="823">
          <cell r="A823">
            <v>9421</v>
          </cell>
          <cell r="B823" t="str">
            <v>Gastos de la deuda pública externa.</v>
          </cell>
        </row>
        <row r="824">
          <cell r="A824">
            <v>9500</v>
          </cell>
          <cell r="B824" t="str">
            <v>CONCEPTO Costo por coberturas.</v>
          </cell>
        </row>
        <row r="825">
          <cell r="A825">
            <v>9510</v>
          </cell>
          <cell r="B825" t="str">
            <v>Genérica 9510 Costos por coberturas.</v>
          </cell>
        </row>
        <row r="826">
          <cell r="A826">
            <v>9511</v>
          </cell>
          <cell r="B826" t="str">
            <v>Costos por coberturas.</v>
          </cell>
        </row>
        <row r="827">
          <cell r="A827">
            <v>9520</v>
          </cell>
          <cell r="B827" t="str">
            <v>ELIMINADA PASÓ A LA 9510 Genérica9520 Costos por cobertura de la deuda públGenéricaexterna.</v>
          </cell>
        </row>
        <row r="828">
          <cell r="A828">
            <v>9521</v>
          </cell>
          <cell r="B828" t="str">
            <v>ELIMINADA PASÓ A LA 9511 Costos por cobertura de la deuda pública externa.</v>
          </cell>
        </row>
        <row r="829">
          <cell r="A829">
            <v>9600</v>
          </cell>
          <cell r="B829" t="str">
            <v>CONCEPTO Apoyos financieros.</v>
          </cell>
        </row>
        <row r="830">
          <cell r="A830">
            <v>9610</v>
          </cell>
          <cell r="B830" t="str">
            <v>Genérica9610 Apoyos a intermediarios financieros.</v>
          </cell>
        </row>
        <row r="831">
          <cell r="A831">
            <v>9611</v>
          </cell>
          <cell r="B831" t="str">
            <v>Apoyos a intermediarios financieros.</v>
          </cell>
        </row>
        <row r="832">
          <cell r="A832">
            <v>9620</v>
          </cell>
          <cell r="B832" t="str">
            <v>Genérica9620 Apoyos a ahorradores y deudores del Sistema Financiero Nacional.</v>
          </cell>
        </row>
        <row r="833">
          <cell r="A833">
            <v>9621</v>
          </cell>
          <cell r="B833" t="str">
            <v>Apoyos a ahorradores y deudores del Sistema Financiero Nacional.</v>
          </cell>
        </row>
        <row r="834">
          <cell r="A834">
            <v>9900</v>
          </cell>
          <cell r="B834" t="str">
            <v>CONCEPTO Adeudos de ejercicios fiscales anteriores (ADEFAS).</v>
          </cell>
        </row>
        <row r="835">
          <cell r="A835">
            <v>9910</v>
          </cell>
          <cell r="B835" t="str">
            <v>Genérica9910 ADEFAS.</v>
          </cell>
        </row>
        <row r="836">
          <cell r="A836">
            <v>9911</v>
          </cell>
          <cell r="B836" t="str">
            <v>ADEFAS.</v>
          </cell>
        </row>
        <row r="837">
          <cell r="A837">
            <v>9912</v>
          </cell>
          <cell r="B837" t="str">
            <v>Devolución de ingresos percibidos indebidamente en ejercicios fiscales anteriores.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Reporte%202019%20para%20CONCEJALES%20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3902.642302199078" createdVersion="6" refreshedVersion="6" minRefreshableVersion="3" recordCount="1409">
  <cacheSource type="worksheet">
    <worksheetSource ref="A1:R1410" sheet="EVOL 2019 11.03.2019"/>
  </cacheSource>
  <cacheFields count="18">
    <cacheField name="AREA" numFmtId="0">
      <sharedItems containsMixedTypes="1" containsNumber="1" containsInteger="1" minValue="131204" maxValue="393201"/>
    </cacheField>
    <cacheField name="DIRECCION GENERAL" numFmtId="0">
      <sharedItems count="10">
        <s v="PARTICIPACION"/>
        <s v="JURIDICO"/>
        <s v="OBRAS"/>
        <s v="ADMINISTRACION"/>
        <s v="SERVICIOS URBANOS"/>
        <s v="MEDIO AMBIENTE"/>
        <s v="OBRAS Y SERVICIOS URBANOS"/>
        <s v="DESARROLLO SOCIAL"/>
        <s v="DIRECCION EJECUTIVA DE DERECHOS CULTURALES Y EDUCATIVOS"/>
        <s v="DIRECCION"/>
      </sharedItems>
    </cacheField>
    <cacheField name="FONDO" numFmtId="0">
      <sharedItems containsBlank="1" containsMixedTypes="1" containsNumber="1" containsInteger="1" minValue="111190" maxValue="121190"/>
    </cacheField>
    <cacheField name="PARTIDA" numFmtId="0">
      <sharedItems containsString="0" containsBlank="1" containsNumber="1" containsInteger="1" minValue="1131" maxValue="6141"/>
    </cacheField>
    <cacheField name="TG" numFmtId="0">
      <sharedItems containsString="0" containsBlank="1" containsNumber="1" containsInteger="1" minValue="1" maxValue="2"/>
    </cacheField>
    <cacheField name="DI" numFmtId="0">
      <sharedItems containsString="0" containsBlank="1" containsNumber="1" containsInteger="1" minValue="1" maxValue="2"/>
    </cacheField>
    <cacheField name="DG" numFmtId="0">
      <sharedItems containsBlank="1" containsMixedTypes="1" containsNumber="1" containsInteger="1" minValue="10" maxValue="65"/>
    </cacheField>
    <cacheField name="PY" numFmtId="0">
      <sharedItems containsBlank="1"/>
    </cacheField>
    <cacheField name="CAP " numFmtId="0">
      <sharedItems containsString="0" containsBlank="1" containsNumber="1" containsInteger="1" minValue="1000" maxValue="6000" count="7">
        <n v="2000"/>
        <n v="1000"/>
        <n v="3000"/>
        <n v="4000"/>
        <n v="5000"/>
        <n v="6000"/>
        <m/>
      </sharedItems>
    </cacheField>
    <cacheField name="ORIGINAL" numFmtId="43">
      <sharedItems containsSemiMixedTypes="0" containsString="0" containsNumber="1" containsInteger="1" minValue="0" maxValue="2693504192"/>
    </cacheField>
    <cacheField name="MODIFICADO" numFmtId="43">
      <sharedItems containsSemiMixedTypes="0" containsString="0" containsNumber="1" minValue="0" maxValue="2672279395.7599988"/>
    </cacheField>
    <cacheField name="PROGRAMADO A DIC" numFmtId="43">
      <sharedItems containsSemiMixedTypes="0" containsString="0" containsNumber="1" minValue="0" maxValue="2672279395.7599988"/>
    </cacheField>
    <cacheField name="COMPROMISO" numFmtId="43">
      <sharedItems containsString="0" containsBlank="1" containsNumber="1" minValue="0" maxValue="2622613129.6499977"/>
    </cacheField>
    <cacheField name="EJERCIDO A DICIEMBRE" numFmtId="43">
      <sharedItems containsSemiMixedTypes="0" containsString="0" containsNumber="1" minValue="0" maxValue="2527336680.5999994"/>
    </cacheField>
    <cacheField name="PAGADO" numFmtId="43">
      <sharedItems containsString="0" containsBlank="1" containsNumber="1" minValue="-6968410.0700000003" maxValue="2044674627.0099981"/>
    </cacheField>
    <cacheField name="MODI-COM" numFmtId="43">
      <sharedItems containsSemiMixedTypes="0" containsString="0" containsNumber="1" minValue="0" maxValue="49666266.109999999"/>
    </cacheField>
    <cacheField name="COMP-EJER" numFmtId="43">
      <sharedItems containsSemiMixedTypes="0" containsString="0" containsNumber="1" minValue="0" maxValue="95276449.049999952"/>
    </cacheField>
    <cacheField name="EJER-PAGA" numFmtId="43">
      <sharedItems containsSemiMixedTypes="0" containsString="0" containsNumber="1" minValue="0" maxValue="482662053.590000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uario" refreshedDate="43902.654988541668" createdVersion="6" refreshedVersion="6" minRefreshableVersion="3" recordCount="1408">
  <cacheSource type="worksheet">
    <worksheetSource ref="A1:S1409" sheet="EVOL 2019 11.03.2019"/>
  </cacheSource>
  <cacheFields count="19">
    <cacheField name="AREA" numFmtId="0">
      <sharedItems containsSemiMixedTypes="0" containsString="0" containsNumber="1" containsInteger="1" minValue="131204" maxValue="393201" count="53">
        <n v="131204"/>
        <n v="138201"/>
        <n v="171201"/>
        <n v="171203"/>
        <n v="172204"/>
        <n v="185201"/>
        <n v="185203"/>
        <n v="211203"/>
        <n v="213204"/>
        <n v="213205"/>
        <n v="213206"/>
        <n v="213207"/>
        <n v="215202"/>
        <n v="215207"/>
        <n v="215210"/>
        <n v="215216"/>
        <n v="221211"/>
        <n v="221212"/>
        <n v="221213"/>
        <n v="221214"/>
        <n v="221215"/>
        <n v="221216"/>
        <n v="221217"/>
        <n v="221218"/>
        <n v="221219"/>
        <n v="223212"/>
        <n v="223221"/>
        <n v="223222"/>
        <n v="224223"/>
        <n v="225224"/>
        <n v="226203"/>
        <n v="226204"/>
        <n v="226225"/>
        <n v="231205"/>
        <n v="241211"/>
        <n v="241212"/>
        <n v="242214"/>
        <n v="242215"/>
        <n v="251216"/>
        <n v="251217"/>
        <n v="251218"/>
        <n v="268221"/>
        <n v="268222"/>
        <n v="268224"/>
        <n v="268225"/>
        <n v="269226"/>
        <n v="269227"/>
        <n v="269228"/>
        <n v="269229"/>
        <n v="269230"/>
        <n v="311215"/>
        <n v="321206"/>
        <n v="393201"/>
      </sharedItems>
    </cacheField>
    <cacheField name="DIRECCION GENERAL" numFmtId="0">
      <sharedItems count="9">
        <s v="PARTICIPACION"/>
        <s v="JURIDICO"/>
        <s v="OBRAS"/>
        <s v="ADMINISTRACION"/>
        <s v="SERVICIOS URBANOS"/>
        <s v="MEDIO AMBIENTE"/>
        <s v="OBRAS Y SERVICIOS URBANOS"/>
        <s v="DESARROLLO SOCIAL"/>
        <s v="DIRECCION EJECUTIVA DE DERECHOS CULTURALES Y EDUCATIVOS"/>
      </sharedItems>
    </cacheField>
    <cacheField name="FONDO" numFmtId="0">
      <sharedItems containsMixedTypes="1" containsNumber="1" containsInteger="1" minValue="111190" maxValue="121190"/>
    </cacheField>
    <cacheField name="PARTIDA" numFmtId="0">
      <sharedItems containsSemiMixedTypes="0" containsString="0" containsNumber="1" containsInteger="1" minValue="1131" maxValue="6141" count="151">
        <n v="2711"/>
        <n v="1221"/>
        <n v="1323"/>
        <n v="1411"/>
        <n v="1541"/>
        <n v="1545"/>
        <n v="1547"/>
        <n v="1611"/>
        <n v="2491"/>
        <n v="2911"/>
        <n v="3981"/>
        <n v="3982"/>
        <n v="4419"/>
        <n v="2311"/>
        <n v="3722"/>
        <n v="3581"/>
        <n v="2451"/>
        <n v="3331"/>
        <n v="5412"/>
        <n v="5491"/>
        <n v="3391"/>
        <n v="3381"/>
        <n v="2152"/>
        <n v="2551"/>
        <n v="2561"/>
        <n v="2831"/>
        <n v="2931"/>
        <n v="2151"/>
        <n v="2541"/>
        <n v="2721"/>
        <n v="2981"/>
        <n v="4412"/>
        <n v="4451"/>
        <n v="4481"/>
        <n v="1591"/>
        <n v="2121"/>
        <n v="2171"/>
        <n v="2421"/>
        <n v="2441"/>
        <n v="2471"/>
        <n v="2481"/>
        <n v="2511"/>
        <n v="2611"/>
        <n v="2741"/>
        <n v="2921"/>
        <n v="3121"/>
        <n v="3161"/>
        <n v="3171"/>
        <n v="3191"/>
        <n v="3361"/>
        <n v="3362"/>
        <n v="3432"/>
        <n v="3552"/>
        <n v="3553"/>
        <n v="3571"/>
        <n v="3921"/>
        <n v="1431"/>
        <n v="1441"/>
        <n v="1511"/>
        <n v="1211"/>
        <n v="2111"/>
        <n v="1131"/>
        <n v="1132"/>
        <n v="1231"/>
        <n v="1311"/>
        <n v="1321"/>
        <n v="1322"/>
        <n v="1331"/>
        <n v="1332"/>
        <n v="1341"/>
        <n v="1342"/>
        <n v="1343"/>
        <n v="1421"/>
        <n v="1443"/>
        <n v="1521"/>
        <n v="1542"/>
        <n v="1543"/>
        <n v="1544"/>
        <n v="1546"/>
        <n v="1548"/>
        <n v="1549"/>
        <n v="1551"/>
        <n v="1593"/>
        <n v="1594"/>
        <n v="1599"/>
        <n v="1711"/>
        <n v="1713"/>
        <n v="1714"/>
        <n v="1719"/>
        <n v="2141"/>
        <n v="2161"/>
        <n v="2211"/>
        <n v="2461"/>
        <n v="3112"/>
        <n v="3131"/>
        <n v="3141"/>
        <n v="3221"/>
        <n v="3291"/>
        <n v="3451"/>
        <n v="3511"/>
        <n v="3521"/>
        <n v="3611"/>
        <n v="3941"/>
        <n v="3969"/>
        <n v="2531"/>
        <n v="2751"/>
        <n v="2941"/>
        <n v="2961"/>
        <n v="3411"/>
        <n v="3591"/>
        <n v="3911"/>
        <n v="5151"/>
        <n v="5231"/>
        <n v="5661"/>
        <n v="5911"/>
        <n v="6141"/>
        <n v="3831"/>
        <n v="3252"/>
        <n v="6121"/>
        <n v="3341"/>
        <n v="2419"/>
        <n v="3261"/>
        <n v="2221"/>
        <n v="3132"/>
        <n v="5671"/>
        <n v="2991"/>
        <n v="2431"/>
        <n v="2411"/>
        <n v="5631"/>
        <n v="3439"/>
        <n v="5111"/>
        <n v="5291"/>
        <n v="5311"/>
        <n v="5321"/>
        <n v="5651"/>
        <n v="5211"/>
        <n v="2731"/>
        <n v="3991"/>
        <n v="3531"/>
        <n v="4411"/>
        <n v="2181"/>
        <n v="5221"/>
        <n v="5621"/>
        <n v="3651"/>
        <n v="3821"/>
        <n v="5191"/>
        <n v="5691"/>
        <n v="2231"/>
        <n v="5121"/>
        <n v="3621"/>
        <n v="2521"/>
      </sharedItems>
    </cacheField>
    <cacheField name="TG" numFmtId="0">
      <sharedItems containsSemiMixedTypes="0" containsString="0" containsNumber="1" containsInteger="1" minValue="1" maxValue="2"/>
    </cacheField>
    <cacheField name="DI" numFmtId="0">
      <sharedItems containsSemiMixedTypes="0" containsString="0" containsNumber="1" containsInteger="1" minValue="1" maxValue="2"/>
    </cacheField>
    <cacheField name="DG" numFmtId="0">
      <sharedItems containsMixedTypes="1" containsNumber="1" containsInteger="1" minValue="10" maxValue="65"/>
    </cacheField>
    <cacheField name="PY" numFmtId="0">
      <sharedItems containsBlank="1"/>
    </cacheField>
    <cacheField name="CAP " numFmtId="0">
      <sharedItems containsSemiMixedTypes="0" containsString="0" containsNumber="1" containsInteger="1" minValue="1000" maxValue="6000" count="6">
        <n v="2000"/>
        <n v="1000"/>
        <n v="3000"/>
        <n v="4000"/>
        <n v="5000"/>
        <n v="6000"/>
      </sharedItems>
    </cacheField>
    <cacheField name="ORIGINAL" numFmtId="43">
      <sharedItems containsSemiMixedTypes="0" containsString="0" containsNumber="1" containsInteger="1" minValue="0" maxValue="210533490"/>
    </cacheField>
    <cacheField name="MODIFICADO" numFmtId="43">
      <sharedItems containsSemiMixedTypes="0" containsString="0" containsNumber="1" minValue="0" maxValue="167512941.47"/>
    </cacheField>
    <cacheField name="PROGRAMADO A DIC" numFmtId="43">
      <sharedItems containsSemiMixedTypes="0" containsString="0" containsNumber="1" minValue="0" maxValue="167512941.47"/>
    </cacheField>
    <cacheField name="COMPROMISO" numFmtId="43">
      <sharedItems containsString="0" containsBlank="1" containsNumber="1" minValue="0" maxValue="167512941.47"/>
    </cacheField>
    <cacheField name="EJERCIDO A DICIEMBRE" numFmtId="43">
      <sharedItems containsSemiMixedTypes="0" containsString="0" containsNumber="1" minValue="0" maxValue="167512941.47"/>
    </cacheField>
    <cacheField name="PAGADO" numFmtId="43">
      <sharedItems containsString="0" containsBlank="1" containsNumber="1" minValue="-6968410.0700000003" maxValue="167512941.46999997"/>
    </cacheField>
    <cacheField name="MODI-COM" numFmtId="43">
      <sharedItems containsSemiMixedTypes="0" containsString="0" containsNumber="1" minValue="0" maxValue="14555117.470000001"/>
    </cacheField>
    <cacheField name="COMP-EJER" numFmtId="43">
      <sharedItems containsSemiMixedTypes="0" containsString="0" containsNumber="1" minValue="0" maxValue="14611880.919999998"/>
    </cacheField>
    <cacheField name="EJER-PAGA" numFmtId="43">
      <sharedItems containsSemiMixedTypes="0" containsString="0" containsNumber="1" minValue="0" maxValue="55847075.600000001"/>
    </cacheField>
    <cacheField name="NO EJERCIDO" numFmtId="43">
      <sharedItems containsSemiMixedTypes="0" containsString="0" containsNumber="1" minValue="0" maxValue="16531477.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Usuario" refreshedDate="43902.642302199078" createdVersion="6" refreshedVersion="6" minRefreshableVersion="3" recordCount="1409">
  <cacheSource type="worksheet">
    <worksheetSource ref="A1:R1410" sheet="EVOL 2019 11.03.2019" r:id="rId2"/>
  </cacheSource>
  <cacheFields count="18">
    <cacheField name="AREA" numFmtId="0">
      <sharedItems containsMixedTypes="1" containsNumber="1" containsInteger="1" minValue="131204" maxValue="393201"/>
    </cacheField>
    <cacheField name="DIRECCION GENERAL" numFmtId="0">
      <sharedItems count="10">
        <s v="PARTICIPACION"/>
        <s v="JURIDICO"/>
        <s v="OBRAS"/>
        <s v="ADMINISTRACION"/>
        <s v="SERVICIOS URBANOS"/>
        <s v="MEDIO AMBIENTE"/>
        <s v="OBRAS Y SERVICIOS URBANOS"/>
        <s v="DESARROLLO SOCIAL"/>
        <s v="DIRECCION EJECUTIVA DE DERECHOS CULTURALES Y EDUCATIVOS"/>
        <s v="DIRECCION"/>
      </sharedItems>
    </cacheField>
    <cacheField name="FONDO" numFmtId="0">
      <sharedItems containsBlank="1" containsMixedTypes="1" containsNumber="1" containsInteger="1" minValue="111190" maxValue="121190"/>
    </cacheField>
    <cacheField name="PARTIDA" numFmtId="0">
      <sharedItems containsString="0" containsBlank="1" containsNumber="1" containsInteger="1" minValue="1131" maxValue="6141"/>
    </cacheField>
    <cacheField name="TG" numFmtId="0">
      <sharedItems containsString="0" containsBlank="1" containsNumber="1" containsInteger="1" minValue="1" maxValue="2"/>
    </cacheField>
    <cacheField name="DI" numFmtId="0">
      <sharedItems containsString="0" containsBlank="1" containsNumber="1" containsInteger="1" minValue="1" maxValue="2"/>
    </cacheField>
    <cacheField name="DG" numFmtId="0">
      <sharedItems containsBlank="1" containsMixedTypes="1" containsNumber="1" containsInteger="1" minValue="10" maxValue="65"/>
    </cacheField>
    <cacheField name="PY" numFmtId="0">
      <sharedItems containsBlank="1"/>
    </cacheField>
    <cacheField name="CAP " numFmtId="0">
      <sharedItems containsString="0" containsBlank="1" containsNumber="1" containsInteger="1" minValue="1000" maxValue="6000" count="7">
        <n v="2000"/>
        <n v="1000"/>
        <n v="3000"/>
        <n v="4000"/>
        <n v="5000"/>
        <n v="6000"/>
        <m/>
      </sharedItems>
    </cacheField>
    <cacheField name="ORIGINAL" numFmtId="43">
      <sharedItems containsSemiMixedTypes="0" containsString="0" containsNumber="1" containsInteger="1" minValue="0" maxValue="2693504192"/>
    </cacheField>
    <cacheField name="MODIFICADO" numFmtId="43">
      <sharedItems containsSemiMixedTypes="0" containsString="0" containsNumber="1" minValue="0" maxValue="2672279395.7599988"/>
    </cacheField>
    <cacheField name="PROGRAMADO A DIC" numFmtId="43">
      <sharedItems containsSemiMixedTypes="0" containsString="0" containsNumber="1" minValue="0" maxValue="2672279395.7599988"/>
    </cacheField>
    <cacheField name="COMPROMISO" numFmtId="43">
      <sharedItems containsString="0" containsBlank="1" containsNumber="1" minValue="0" maxValue="2622613129.6499977"/>
    </cacheField>
    <cacheField name="EJERCIDO A DICIEMBRE" numFmtId="43">
      <sharedItems containsSemiMixedTypes="0" containsString="0" containsNumber="1" minValue="0" maxValue="2527336680.5999994"/>
    </cacheField>
    <cacheField name="PAGADO" numFmtId="43">
      <sharedItems containsString="0" containsBlank="1" containsNumber="1" minValue="-6968410.0700000003" maxValue="2044674627.0099981"/>
    </cacheField>
    <cacheField name="MODI-COM" numFmtId="43">
      <sharedItems containsSemiMixedTypes="0" containsString="0" containsNumber="1" minValue="0" maxValue="49666266.109999999"/>
    </cacheField>
    <cacheField name="COMP-EJER" numFmtId="43">
      <sharedItems containsSemiMixedTypes="0" containsString="0" containsNumber="1" minValue="0" maxValue="95276449.049999952"/>
    </cacheField>
    <cacheField name="EJER-PAGA" numFmtId="43">
      <sharedItems containsSemiMixedTypes="0" containsString="0" containsNumber="1" minValue="0" maxValue="482662053.590000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9">
  <r>
    <n v="131204"/>
    <x v="0"/>
    <n v="111190"/>
    <n v="2711"/>
    <n v="1"/>
    <n v="1"/>
    <s v="00"/>
    <m/>
    <x v="0"/>
    <n v="0"/>
    <n v="357909.88"/>
    <n v="357909.88"/>
    <m/>
    <n v="0"/>
    <m/>
    <n v="357909.88"/>
    <n v="0"/>
    <n v="0"/>
  </r>
  <r>
    <n v="131204"/>
    <x v="0"/>
    <s v="15O290"/>
    <n v="1221"/>
    <n v="2"/>
    <n v="1"/>
    <s v="08"/>
    <m/>
    <x v="1"/>
    <n v="2045027"/>
    <n v="950252.49"/>
    <n v="950252.49"/>
    <n v="948642.99"/>
    <n v="948642.99"/>
    <n v="948642.99"/>
    <n v="1609.5"/>
    <n v="0"/>
    <n v="0"/>
  </r>
  <r>
    <n v="131204"/>
    <x v="0"/>
    <s v="15O290"/>
    <n v="1323"/>
    <n v="2"/>
    <n v="1"/>
    <s v="08"/>
    <m/>
    <x v="1"/>
    <n v="153000"/>
    <n v="153000"/>
    <n v="153000"/>
    <n v="144200.18"/>
    <n v="144200.18"/>
    <n v="144200.18"/>
    <n v="8799.820000000007"/>
    <n v="0"/>
    <n v="0"/>
  </r>
  <r>
    <n v="131204"/>
    <x v="0"/>
    <s v="15O290"/>
    <n v="1411"/>
    <n v="2"/>
    <n v="2"/>
    <s v="08"/>
    <m/>
    <x v="1"/>
    <n v="143000"/>
    <n v="143000"/>
    <n v="143000"/>
    <n v="143000"/>
    <n v="143000"/>
    <n v="142999.99999999997"/>
    <n v="0"/>
    <n v="0"/>
    <n v="0"/>
  </r>
  <r>
    <n v="131204"/>
    <x v="0"/>
    <s v="15O290"/>
    <n v="1541"/>
    <n v="2"/>
    <n v="2"/>
    <s v="08"/>
    <m/>
    <x v="1"/>
    <n v="354085"/>
    <n v="354085"/>
    <n v="354085"/>
    <n v="354085"/>
    <n v="354085"/>
    <n v="354085"/>
    <n v="0"/>
    <n v="0"/>
    <n v="0"/>
  </r>
  <r>
    <n v="131204"/>
    <x v="0"/>
    <s v="15O290"/>
    <n v="1545"/>
    <n v="2"/>
    <n v="1"/>
    <s v="08"/>
    <m/>
    <x v="1"/>
    <n v="55866"/>
    <n v="53957.72"/>
    <n v="53957.72"/>
    <n v="53957.72"/>
    <n v="53957.72"/>
    <n v="53957.72"/>
    <n v="0"/>
    <n v="0"/>
    <n v="0"/>
  </r>
  <r>
    <n v="131204"/>
    <x v="0"/>
    <s v="15O290"/>
    <n v="1547"/>
    <n v="1"/>
    <n v="1"/>
    <s v="08"/>
    <m/>
    <x v="1"/>
    <n v="5580"/>
    <n v="0"/>
    <n v="0"/>
    <m/>
    <n v="0"/>
    <m/>
    <n v="0"/>
    <n v="0"/>
    <n v="0"/>
  </r>
  <r>
    <n v="131204"/>
    <x v="0"/>
    <s v="15O290"/>
    <n v="1611"/>
    <n v="1"/>
    <n v="1"/>
    <s v="00"/>
    <m/>
    <x v="1"/>
    <n v="19375000"/>
    <n v="0"/>
    <n v="0"/>
    <m/>
    <n v="0"/>
    <m/>
    <n v="0"/>
    <n v="0"/>
    <n v="0"/>
  </r>
  <r>
    <n v="131204"/>
    <x v="0"/>
    <s v="15O290"/>
    <n v="2491"/>
    <n v="1"/>
    <n v="1"/>
    <s v="00"/>
    <m/>
    <x v="0"/>
    <n v="0"/>
    <n v="32700"/>
    <n v="32700"/>
    <n v="32700"/>
    <n v="0"/>
    <m/>
    <n v="0"/>
    <n v="32700"/>
    <n v="0"/>
  </r>
  <r>
    <n v="131204"/>
    <x v="0"/>
    <s v="15O290"/>
    <n v="2911"/>
    <n v="1"/>
    <n v="1"/>
    <s v="00"/>
    <m/>
    <x v="0"/>
    <n v="0"/>
    <n v="99019.42"/>
    <n v="99019.42"/>
    <n v="15800"/>
    <n v="0"/>
    <m/>
    <n v="83219.42"/>
    <n v="15800"/>
    <n v="0"/>
  </r>
  <r>
    <n v="131204"/>
    <x v="0"/>
    <s v="15O290"/>
    <n v="3981"/>
    <n v="1"/>
    <n v="2"/>
    <s v="08"/>
    <m/>
    <x v="2"/>
    <n v="45309"/>
    <n v="50794"/>
    <n v="50794"/>
    <n v="50794"/>
    <n v="50794"/>
    <n v="50794"/>
    <n v="0"/>
    <n v="0"/>
    <n v="0"/>
  </r>
  <r>
    <n v="131204"/>
    <x v="0"/>
    <s v="15O290"/>
    <n v="3982"/>
    <n v="1"/>
    <n v="1"/>
    <s v="08"/>
    <m/>
    <x v="2"/>
    <n v="26197"/>
    <n v="2886.46"/>
    <n v="2886.46"/>
    <n v="2886.46"/>
    <n v="2886.46"/>
    <n v="2886.46"/>
    <n v="0"/>
    <n v="0"/>
    <n v="0"/>
  </r>
  <r>
    <n v="131204"/>
    <x v="0"/>
    <s v="15O290"/>
    <n v="4419"/>
    <n v="1"/>
    <n v="1"/>
    <s v="00"/>
    <m/>
    <x v="3"/>
    <n v="13662000"/>
    <n v="15026000"/>
    <n v="15026000"/>
    <n v="15013000"/>
    <n v="15013000"/>
    <n v="4768500"/>
    <n v="13000"/>
    <n v="0"/>
    <n v="10244500"/>
  </r>
  <r>
    <n v="131204"/>
    <x v="0"/>
    <s v="15O390"/>
    <n v="2311"/>
    <n v="1"/>
    <n v="1"/>
    <s v="00"/>
    <m/>
    <x v="0"/>
    <n v="0"/>
    <n v="46665"/>
    <n v="46665"/>
    <n v="46665"/>
    <n v="46665"/>
    <n v="46665"/>
    <n v="0"/>
    <n v="0"/>
    <n v="0"/>
  </r>
  <r>
    <n v="131204"/>
    <x v="0"/>
    <s v="15O390"/>
    <n v="3722"/>
    <n v="1"/>
    <n v="1"/>
    <s v="00"/>
    <m/>
    <x v="2"/>
    <n v="0"/>
    <n v="157500"/>
    <n v="157500"/>
    <n v="157500"/>
    <n v="157500"/>
    <m/>
    <n v="0"/>
    <n v="0"/>
    <n v="157500"/>
  </r>
  <r>
    <n v="138201"/>
    <x v="1"/>
    <n v="111190"/>
    <n v="3581"/>
    <n v="1"/>
    <n v="1"/>
    <s v="00"/>
    <m/>
    <x v="2"/>
    <n v="95677"/>
    <n v="0"/>
    <n v="0"/>
    <m/>
    <n v="0"/>
    <m/>
    <n v="0"/>
    <n v="0"/>
    <n v="0"/>
  </r>
  <r>
    <n v="171201"/>
    <x v="0"/>
    <n v="111190"/>
    <n v="2451"/>
    <n v="1"/>
    <n v="1"/>
    <s v="00"/>
    <m/>
    <x v="0"/>
    <n v="89376"/>
    <n v="89376"/>
    <n v="89376"/>
    <m/>
    <n v="0"/>
    <m/>
    <n v="89376"/>
    <n v="0"/>
    <n v="0"/>
  </r>
  <r>
    <n v="171201"/>
    <x v="0"/>
    <n v="111190"/>
    <n v="3331"/>
    <n v="1"/>
    <n v="1"/>
    <s v="00"/>
    <m/>
    <x v="2"/>
    <n v="414000"/>
    <n v="414000"/>
    <n v="414000"/>
    <n v="414000"/>
    <n v="414000"/>
    <m/>
    <n v="0"/>
    <n v="0"/>
    <n v="414000"/>
  </r>
  <r>
    <n v="171201"/>
    <x v="0"/>
    <s v="15O290"/>
    <n v="3581"/>
    <n v="1"/>
    <n v="1"/>
    <s v="00"/>
    <m/>
    <x v="2"/>
    <n v="3693041"/>
    <n v="915394.77"/>
    <n v="915394.77"/>
    <n v="915394.77"/>
    <n v="915394.77"/>
    <n v="915394.77"/>
    <n v="0"/>
    <n v="0"/>
    <n v="0"/>
  </r>
  <r>
    <n v="171201"/>
    <x v="0"/>
    <s v="15O290"/>
    <n v="4419"/>
    <n v="1"/>
    <n v="1"/>
    <s v="00"/>
    <m/>
    <x v="3"/>
    <n v="9214230"/>
    <n v="10010000"/>
    <n v="10010000"/>
    <n v="10010000"/>
    <n v="10010000"/>
    <n v="3213557.5"/>
    <n v="0"/>
    <n v="0"/>
    <n v="6796442.5"/>
  </r>
  <r>
    <n v="171201"/>
    <x v="0"/>
    <s v="15O390"/>
    <n v="4419"/>
    <n v="1"/>
    <n v="1"/>
    <s v="00"/>
    <m/>
    <x v="3"/>
    <n v="0"/>
    <n v="2062500"/>
    <n v="2062500"/>
    <n v="2062134"/>
    <n v="2062134"/>
    <n v="2062134"/>
    <n v="366"/>
    <n v="0"/>
    <n v="0"/>
  </r>
  <r>
    <n v="171201"/>
    <x v="0"/>
    <s v="15O390"/>
    <n v="4419"/>
    <n v="1"/>
    <n v="1"/>
    <n v="65"/>
    <m/>
    <x v="3"/>
    <n v="0"/>
    <n v="1815845.52"/>
    <n v="1815845.52"/>
    <n v="1815845.52"/>
    <n v="1815845.52"/>
    <n v="1815845.52"/>
    <n v="0"/>
    <n v="0"/>
    <n v="0"/>
  </r>
  <r>
    <n v="171201"/>
    <x v="0"/>
    <s v="15O490"/>
    <n v="5412"/>
    <n v="2"/>
    <n v="1"/>
    <s v="00"/>
    <s v="A2D149034"/>
    <x v="4"/>
    <n v="0"/>
    <n v="11273203.33"/>
    <n v="11273203.33"/>
    <n v="11273203.33"/>
    <n v="10953730.51"/>
    <m/>
    <n v="0"/>
    <n v="319472.8200000003"/>
    <n v="10953730.51"/>
  </r>
  <r>
    <n v="171201"/>
    <x v="0"/>
    <s v="15O490"/>
    <n v="5412"/>
    <n v="2"/>
    <n v="2"/>
    <s v="00"/>
    <s v="A2D149034"/>
    <x v="4"/>
    <n v="0"/>
    <n v="0"/>
    <n v="0"/>
    <n v="0"/>
    <n v="0"/>
    <m/>
    <n v="0"/>
    <n v="0"/>
    <n v="0"/>
  </r>
  <r>
    <n v="171201"/>
    <x v="0"/>
    <s v="15O490"/>
    <n v="5491"/>
    <n v="2"/>
    <n v="1"/>
    <s v="00"/>
    <s v="A2D149034"/>
    <x v="4"/>
    <n v="0"/>
    <n v="4291147.17"/>
    <n v="4291147.17"/>
    <n v="4291147.17"/>
    <n v="4291147.17"/>
    <n v="2091013.8699999999"/>
    <n v="0"/>
    <n v="0"/>
    <n v="2200133.2999999998"/>
  </r>
  <r>
    <n v="171201"/>
    <x v="0"/>
    <s v="15O490"/>
    <n v="5491"/>
    <n v="2"/>
    <n v="2"/>
    <s v="00"/>
    <s v="A2D149034"/>
    <x v="4"/>
    <n v="0"/>
    <n v="0"/>
    <n v="0"/>
    <n v="0"/>
    <n v="0"/>
    <m/>
    <n v="0"/>
    <n v="0"/>
    <n v="0"/>
  </r>
  <r>
    <n v="171201"/>
    <x v="0"/>
    <s v="15OB90"/>
    <n v="4419"/>
    <n v="1"/>
    <n v="1"/>
    <n v="65"/>
    <m/>
    <x v="3"/>
    <n v="0"/>
    <n v="10441111.74"/>
    <n v="10441111.74"/>
    <n v="10392667.960000001"/>
    <n v="10392667.960000001"/>
    <n v="10392667.960000001"/>
    <n v="48443.779999999329"/>
    <n v="0"/>
    <n v="0"/>
  </r>
  <r>
    <n v="171201"/>
    <x v="0"/>
    <s v="15OC90"/>
    <n v="4419"/>
    <n v="1"/>
    <n v="1"/>
    <n v="65"/>
    <m/>
    <x v="3"/>
    <n v="0"/>
    <n v="453961.38"/>
    <n v="453961.38"/>
    <n v="453830.01"/>
    <n v="453830.01"/>
    <n v="453830.01"/>
    <n v="131.36999999999534"/>
    <n v="0"/>
    <n v="0"/>
  </r>
  <r>
    <n v="171203"/>
    <x v="1"/>
    <n v="111190"/>
    <n v="3391"/>
    <n v="1"/>
    <n v="1"/>
    <s v="00"/>
    <m/>
    <x v="2"/>
    <n v="480320"/>
    <n v="480320"/>
    <n v="480320"/>
    <n v="480319.2"/>
    <n v="480319.2"/>
    <n v="480319.20000000007"/>
    <n v="0.79999999998835847"/>
    <n v="0"/>
    <n v="0"/>
  </r>
  <r>
    <n v="171203"/>
    <x v="1"/>
    <s v="15O290"/>
    <n v="3381"/>
    <n v="1"/>
    <n v="2"/>
    <s v="00"/>
    <m/>
    <x v="2"/>
    <n v="45796931"/>
    <n v="41503790"/>
    <n v="41503790"/>
    <n v="41503790"/>
    <n v="41503790"/>
    <n v="41503790"/>
    <n v="0"/>
    <n v="0"/>
    <n v="0"/>
  </r>
  <r>
    <n v="171203"/>
    <x v="1"/>
    <s v="15O390"/>
    <n v="2152"/>
    <n v="1"/>
    <n v="1"/>
    <s v="00"/>
    <m/>
    <x v="0"/>
    <n v="0"/>
    <n v="0"/>
    <n v="0"/>
    <m/>
    <n v="0"/>
    <m/>
    <n v="0"/>
    <n v="0"/>
    <n v="0"/>
  </r>
  <r>
    <n v="171203"/>
    <x v="1"/>
    <s v="15O390"/>
    <n v="2551"/>
    <n v="1"/>
    <n v="1"/>
    <s v="00"/>
    <m/>
    <x v="0"/>
    <n v="0"/>
    <n v="8000"/>
    <n v="8000"/>
    <n v="8000"/>
    <n v="0"/>
    <m/>
    <n v="0"/>
    <n v="8000"/>
    <n v="0"/>
  </r>
  <r>
    <n v="171203"/>
    <x v="1"/>
    <s v="15O390"/>
    <n v="2561"/>
    <n v="1"/>
    <n v="1"/>
    <s v="00"/>
    <m/>
    <x v="0"/>
    <n v="0"/>
    <n v="428200"/>
    <n v="428200"/>
    <n v="428200"/>
    <n v="428132.8"/>
    <n v="428132.8"/>
    <n v="0"/>
    <n v="67.200000000011642"/>
    <n v="0"/>
  </r>
  <r>
    <n v="171203"/>
    <x v="1"/>
    <s v="15O390"/>
    <n v="2831"/>
    <n v="1"/>
    <n v="1"/>
    <s v="00"/>
    <m/>
    <x v="0"/>
    <n v="0"/>
    <n v="13000"/>
    <n v="13000"/>
    <m/>
    <n v="0"/>
    <m/>
    <n v="13000"/>
    <n v="0"/>
    <n v="0"/>
  </r>
  <r>
    <n v="171203"/>
    <x v="1"/>
    <s v="15O390"/>
    <n v="2931"/>
    <n v="1"/>
    <n v="1"/>
    <s v="00"/>
    <m/>
    <x v="0"/>
    <n v="0"/>
    <n v="64800"/>
    <n v="64800"/>
    <n v="63800.08"/>
    <n v="63800.08"/>
    <n v="63800.08"/>
    <n v="999.91999999999825"/>
    <n v="0"/>
    <n v="0"/>
  </r>
  <r>
    <n v="171203"/>
    <x v="1"/>
    <s v="15O390"/>
    <n v="3381"/>
    <n v="1"/>
    <n v="2"/>
    <s v="00"/>
    <m/>
    <x v="2"/>
    <n v="0"/>
    <n v="36522435"/>
    <n v="36522435"/>
    <n v="36522435"/>
    <n v="36522435"/>
    <n v="36522435"/>
    <n v="0"/>
    <n v="0"/>
    <n v="0"/>
  </r>
  <r>
    <n v="171203"/>
    <x v="1"/>
    <s v="25P190"/>
    <n v="3381"/>
    <n v="1"/>
    <n v="2"/>
    <s v="00"/>
    <m/>
    <x v="2"/>
    <n v="0"/>
    <n v="12292210"/>
    <n v="12292210"/>
    <n v="12292210"/>
    <n v="12292210"/>
    <n v="12292210"/>
    <n v="0"/>
    <n v="0"/>
    <n v="0"/>
  </r>
  <r>
    <n v="171203"/>
    <x v="1"/>
    <s v="25P193"/>
    <n v="3381"/>
    <n v="1"/>
    <n v="2"/>
    <s v="00"/>
    <m/>
    <x v="2"/>
    <n v="0"/>
    <n v="3827050"/>
    <n v="3827050"/>
    <n v="3827050"/>
    <n v="3827050"/>
    <n v="3827050"/>
    <n v="0"/>
    <n v="0"/>
    <n v="0"/>
  </r>
  <r>
    <n v="172204"/>
    <x v="2"/>
    <n v="111190"/>
    <n v="2151"/>
    <n v="1"/>
    <n v="1"/>
    <s v="00"/>
    <m/>
    <x v="0"/>
    <n v="20775"/>
    <n v="156000"/>
    <n v="156000"/>
    <m/>
    <n v="0"/>
    <m/>
    <n v="156000"/>
    <n v="0"/>
    <n v="0"/>
  </r>
  <r>
    <n v="172204"/>
    <x v="2"/>
    <n v="111190"/>
    <n v="2491"/>
    <n v="1"/>
    <n v="1"/>
    <s v="00"/>
    <m/>
    <x v="0"/>
    <n v="0"/>
    <n v="70000"/>
    <n v="70000"/>
    <n v="69948"/>
    <n v="69948"/>
    <m/>
    <n v="52"/>
    <n v="0"/>
    <n v="69948"/>
  </r>
  <r>
    <n v="172204"/>
    <x v="2"/>
    <n v="111190"/>
    <n v="2541"/>
    <n v="1"/>
    <n v="1"/>
    <s v="00"/>
    <m/>
    <x v="0"/>
    <n v="0"/>
    <n v="192290"/>
    <n v="192290"/>
    <m/>
    <n v="0"/>
    <m/>
    <n v="192290"/>
    <n v="0"/>
    <n v="0"/>
  </r>
  <r>
    <n v="172204"/>
    <x v="2"/>
    <n v="111190"/>
    <n v="2561"/>
    <n v="1"/>
    <n v="1"/>
    <s v="00"/>
    <m/>
    <x v="0"/>
    <n v="0"/>
    <n v="20775"/>
    <n v="20775"/>
    <m/>
    <n v="0"/>
    <m/>
    <n v="20775"/>
    <n v="0"/>
    <n v="0"/>
  </r>
  <r>
    <n v="172204"/>
    <x v="2"/>
    <n v="111190"/>
    <n v="2721"/>
    <n v="1"/>
    <n v="1"/>
    <s v="00"/>
    <m/>
    <x v="0"/>
    <n v="282800"/>
    <n v="282800"/>
    <n v="282800"/>
    <n v="281178.2"/>
    <n v="281178.2"/>
    <n v="281178.2"/>
    <n v="1621.7999999999884"/>
    <n v="0"/>
    <n v="0"/>
  </r>
  <r>
    <n v="172204"/>
    <x v="2"/>
    <n v="111190"/>
    <n v="2981"/>
    <n v="1"/>
    <n v="1"/>
    <s v="00"/>
    <m/>
    <x v="0"/>
    <n v="37975"/>
    <n v="37975"/>
    <n v="37975"/>
    <n v="30043.200000000001"/>
    <n v="0"/>
    <m/>
    <n v="7931.7999999999993"/>
    <n v="30043.200000000001"/>
    <n v="0"/>
  </r>
  <r>
    <n v="172204"/>
    <x v="2"/>
    <n v="111190"/>
    <n v="3331"/>
    <n v="1"/>
    <n v="1"/>
    <s v="00"/>
    <m/>
    <x v="2"/>
    <n v="30900"/>
    <n v="30900"/>
    <n v="30900"/>
    <n v="30900"/>
    <n v="30900"/>
    <m/>
    <n v="0"/>
    <n v="0"/>
    <n v="30900"/>
  </r>
  <r>
    <n v="172204"/>
    <x v="2"/>
    <n v="111190"/>
    <n v="3391"/>
    <n v="1"/>
    <n v="1"/>
    <s v="00"/>
    <m/>
    <x v="2"/>
    <n v="418290"/>
    <n v="0"/>
    <n v="0"/>
    <m/>
    <n v="0"/>
    <m/>
    <n v="0"/>
    <n v="0"/>
    <n v="0"/>
  </r>
  <r>
    <n v="172204"/>
    <x v="2"/>
    <s v="15O290"/>
    <n v="4412"/>
    <n v="1"/>
    <n v="1"/>
    <s v="00"/>
    <m/>
    <x v="3"/>
    <n v="2802249"/>
    <n v="2802249"/>
    <n v="2802249"/>
    <n v="2801400"/>
    <n v="2801400"/>
    <m/>
    <n v="849"/>
    <n v="0"/>
    <n v="2801400"/>
  </r>
  <r>
    <n v="172204"/>
    <x v="2"/>
    <s v="15O390"/>
    <n v="2721"/>
    <n v="1"/>
    <n v="1"/>
    <s v="00"/>
    <m/>
    <x v="0"/>
    <n v="0"/>
    <n v="593679.96"/>
    <n v="593679.96"/>
    <n v="556568.4"/>
    <n v="553219.9"/>
    <n v="553219.9"/>
    <n v="37111.559999999939"/>
    <n v="3348.5"/>
    <n v="0"/>
  </r>
  <r>
    <n v="172204"/>
    <x v="2"/>
    <s v="15O390"/>
    <n v="4451"/>
    <n v="1"/>
    <n v="1"/>
    <s v="00"/>
    <m/>
    <x v="3"/>
    <n v="1314280"/>
    <n v="0"/>
    <n v="0"/>
    <m/>
    <n v="0"/>
    <m/>
    <n v="0"/>
    <n v="0"/>
    <n v="0"/>
  </r>
  <r>
    <n v="172204"/>
    <x v="2"/>
    <s v="15O390"/>
    <n v="4481"/>
    <n v="1"/>
    <n v="1"/>
    <s v="00"/>
    <m/>
    <x v="3"/>
    <n v="281973"/>
    <n v="51973"/>
    <n v="51973"/>
    <m/>
    <n v="0"/>
    <m/>
    <n v="51973"/>
    <n v="0"/>
    <n v="0"/>
  </r>
  <r>
    <n v="172204"/>
    <x v="2"/>
    <s v="15O490"/>
    <n v="5412"/>
    <n v="2"/>
    <n v="1"/>
    <s v="00"/>
    <s v="A2D149033"/>
    <x v="4"/>
    <n v="0"/>
    <n v="4149902.13"/>
    <n v="4149902.13"/>
    <n v="4149902.13"/>
    <n v="4149902.13"/>
    <n v="2061902.1300000001"/>
    <n v="0"/>
    <n v="0"/>
    <n v="2087999.9999999998"/>
  </r>
  <r>
    <n v="172204"/>
    <x v="2"/>
    <s v="15O490"/>
    <n v="5412"/>
    <n v="2"/>
    <n v="2"/>
    <s v="00"/>
    <s v="A2D149033"/>
    <x v="4"/>
    <n v="0"/>
    <n v="0"/>
    <n v="0"/>
    <n v="0"/>
    <n v="0"/>
    <m/>
    <n v="0"/>
    <n v="0"/>
    <n v="0"/>
  </r>
  <r>
    <n v="185201"/>
    <x v="3"/>
    <n v="111190"/>
    <n v="1221"/>
    <n v="2"/>
    <n v="1"/>
    <s v="08"/>
    <m/>
    <x v="1"/>
    <n v="6354000"/>
    <n v="1294361.78"/>
    <n v="1294361.78"/>
    <n v="1294361.78"/>
    <n v="1294361.78"/>
    <n v="1294361.78"/>
    <n v="0"/>
    <n v="0"/>
    <n v="0"/>
  </r>
  <r>
    <n v="185201"/>
    <x v="3"/>
    <n v="111190"/>
    <n v="1591"/>
    <n v="1"/>
    <n v="1"/>
    <s v="00"/>
    <m/>
    <x v="1"/>
    <n v="6007626"/>
    <n v="3907626"/>
    <n v="3907626"/>
    <n v="3907626"/>
    <n v="3907626"/>
    <n v="3907626"/>
    <n v="0"/>
    <n v="0"/>
    <n v="0"/>
  </r>
  <r>
    <n v="185201"/>
    <x v="3"/>
    <n v="111190"/>
    <n v="2121"/>
    <n v="1"/>
    <n v="1"/>
    <s v="00"/>
    <m/>
    <x v="0"/>
    <n v="237205"/>
    <n v="237205"/>
    <n v="237205"/>
    <n v="50000"/>
    <n v="45240"/>
    <m/>
    <n v="187205"/>
    <n v="4760"/>
    <n v="45240"/>
  </r>
  <r>
    <n v="185201"/>
    <x v="3"/>
    <n v="111190"/>
    <n v="2151"/>
    <n v="1"/>
    <n v="1"/>
    <s v="00"/>
    <m/>
    <x v="0"/>
    <n v="55000"/>
    <n v="55000"/>
    <n v="55000"/>
    <n v="55000"/>
    <n v="13749.99"/>
    <n v="13749.99"/>
    <n v="0"/>
    <n v="41250.01"/>
    <n v="0"/>
  </r>
  <r>
    <n v="185201"/>
    <x v="3"/>
    <n v="111190"/>
    <n v="2171"/>
    <n v="1"/>
    <n v="1"/>
    <s v="00"/>
    <m/>
    <x v="0"/>
    <n v="100000"/>
    <n v="73216.179999999993"/>
    <n v="73216.179999999993"/>
    <n v="7000"/>
    <n v="0"/>
    <m/>
    <n v="66216.179999999993"/>
    <n v="7000"/>
    <n v="0"/>
  </r>
  <r>
    <n v="185201"/>
    <x v="3"/>
    <n v="111190"/>
    <n v="2421"/>
    <n v="1"/>
    <n v="1"/>
    <s v="00"/>
    <m/>
    <x v="0"/>
    <n v="110070"/>
    <n v="110070"/>
    <n v="110070"/>
    <m/>
    <n v="0"/>
    <m/>
    <n v="110070"/>
    <n v="0"/>
    <n v="0"/>
  </r>
  <r>
    <n v="185201"/>
    <x v="3"/>
    <n v="111190"/>
    <n v="2441"/>
    <n v="1"/>
    <n v="1"/>
    <s v="00"/>
    <m/>
    <x v="0"/>
    <n v="110500"/>
    <n v="110500"/>
    <n v="110500"/>
    <n v="110288.16"/>
    <n v="110288.16"/>
    <n v="14889.76"/>
    <n v="211.83999999999651"/>
    <n v="0"/>
    <n v="95398.400000000009"/>
  </r>
  <r>
    <n v="185201"/>
    <x v="3"/>
    <n v="111190"/>
    <n v="2451"/>
    <n v="1"/>
    <n v="1"/>
    <s v="00"/>
    <m/>
    <x v="0"/>
    <n v="1015"/>
    <n v="1015"/>
    <n v="1015"/>
    <n v="1015"/>
    <n v="1014.07"/>
    <m/>
    <n v="0"/>
    <n v="0.92999999999994998"/>
    <n v="1014.07"/>
  </r>
  <r>
    <n v="185201"/>
    <x v="3"/>
    <n v="111190"/>
    <n v="2471"/>
    <n v="1"/>
    <n v="1"/>
    <s v="00"/>
    <m/>
    <x v="0"/>
    <n v="36000"/>
    <n v="36000"/>
    <n v="36000"/>
    <m/>
    <n v="0"/>
    <m/>
    <n v="36000"/>
    <n v="0"/>
    <n v="0"/>
  </r>
  <r>
    <n v="185201"/>
    <x v="3"/>
    <n v="111190"/>
    <n v="2481"/>
    <n v="1"/>
    <n v="1"/>
    <s v="00"/>
    <m/>
    <x v="0"/>
    <n v="229000"/>
    <n v="229000"/>
    <n v="229000"/>
    <n v="228214.52"/>
    <n v="228214.52"/>
    <n v="186773.1"/>
    <n v="785.48000000001048"/>
    <n v="0"/>
    <n v="41441.419999999984"/>
  </r>
  <r>
    <n v="185201"/>
    <x v="3"/>
    <n v="111190"/>
    <n v="2491"/>
    <n v="1"/>
    <n v="1"/>
    <s v="00"/>
    <m/>
    <x v="0"/>
    <n v="75000"/>
    <n v="75000"/>
    <n v="75000"/>
    <n v="70504.23"/>
    <n v="26754.23"/>
    <n v="26754.23"/>
    <n v="4495.7700000000041"/>
    <n v="43750"/>
    <n v="0"/>
  </r>
  <r>
    <n v="185201"/>
    <x v="3"/>
    <n v="111190"/>
    <n v="2511"/>
    <n v="1"/>
    <n v="1"/>
    <s v="00"/>
    <m/>
    <x v="0"/>
    <n v="1100"/>
    <n v="0"/>
    <n v="0"/>
    <m/>
    <n v="0"/>
    <m/>
    <n v="0"/>
    <n v="0"/>
    <n v="0"/>
  </r>
  <r>
    <n v="185201"/>
    <x v="3"/>
    <n v="111190"/>
    <n v="2541"/>
    <n v="1"/>
    <n v="1"/>
    <s v="00"/>
    <m/>
    <x v="0"/>
    <n v="1000"/>
    <n v="1000"/>
    <n v="1000"/>
    <n v="1000"/>
    <n v="0"/>
    <m/>
    <n v="0"/>
    <n v="1000"/>
    <n v="0"/>
  </r>
  <r>
    <n v="185201"/>
    <x v="3"/>
    <n v="111190"/>
    <n v="2611"/>
    <n v="1"/>
    <n v="1"/>
    <s v="00"/>
    <m/>
    <x v="0"/>
    <n v="1202"/>
    <n v="1202"/>
    <n v="1202"/>
    <m/>
    <n v="0"/>
    <m/>
    <n v="1202"/>
    <n v="0"/>
    <n v="0"/>
  </r>
  <r>
    <n v="185201"/>
    <x v="3"/>
    <n v="111190"/>
    <n v="2711"/>
    <n v="1"/>
    <n v="1"/>
    <s v="00"/>
    <m/>
    <x v="0"/>
    <n v="240000"/>
    <n v="240000"/>
    <n v="240000"/>
    <n v="240000"/>
    <n v="239779.6"/>
    <n v="609"/>
    <n v="0"/>
    <n v="220.39999999999418"/>
    <n v="239170.6"/>
  </r>
  <r>
    <n v="185201"/>
    <x v="3"/>
    <n v="111190"/>
    <n v="2741"/>
    <n v="1"/>
    <n v="1"/>
    <s v="00"/>
    <m/>
    <x v="0"/>
    <n v="500"/>
    <n v="500"/>
    <n v="500"/>
    <m/>
    <n v="0"/>
    <m/>
    <n v="500"/>
    <n v="0"/>
    <n v="0"/>
  </r>
  <r>
    <n v="185201"/>
    <x v="3"/>
    <n v="111190"/>
    <n v="2911"/>
    <n v="1"/>
    <n v="1"/>
    <s v="00"/>
    <m/>
    <x v="0"/>
    <n v="194000"/>
    <n v="194000"/>
    <n v="194000"/>
    <n v="194000"/>
    <n v="194000"/>
    <m/>
    <n v="0"/>
    <n v="0"/>
    <n v="194000"/>
  </r>
  <r>
    <n v="185201"/>
    <x v="3"/>
    <n v="111190"/>
    <n v="2921"/>
    <n v="1"/>
    <n v="1"/>
    <s v="00"/>
    <m/>
    <x v="0"/>
    <n v="101000"/>
    <n v="101000"/>
    <n v="101000"/>
    <n v="100701.92"/>
    <n v="100701.92"/>
    <n v="8676.7999999999993"/>
    <n v="298.08000000000175"/>
    <n v="0"/>
    <n v="92025.12"/>
  </r>
  <r>
    <n v="185201"/>
    <x v="3"/>
    <n v="111190"/>
    <n v="3121"/>
    <n v="1"/>
    <n v="1"/>
    <s v="00"/>
    <m/>
    <x v="2"/>
    <n v="0"/>
    <n v="306103"/>
    <n v="306103"/>
    <m/>
    <n v="0"/>
    <m/>
    <n v="306103"/>
    <n v="0"/>
    <n v="0"/>
  </r>
  <r>
    <n v="185201"/>
    <x v="3"/>
    <n v="111190"/>
    <n v="3161"/>
    <n v="1"/>
    <n v="1"/>
    <s v="00"/>
    <m/>
    <x v="2"/>
    <n v="300000"/>
    <n v="61546"/>
    <n v="61546"/>
    <n v="61546"/>
    <n v="61546"/>
    <n v="61546"/>
    <n v="0"/>
    <n v="0"/>
    <n v="0"/>
  </r>
  <r>
    <n v="185201"/>
    <x v="3"/>
    <n v="111190"/>
    <n v="3171"/>
    <n v="1"/>
    <n v="1"/>
    <s v="00"/>
    <m/>
    <x v="2"/>
    <n v="650000"/>
    <n v="550055.14"/>
    <n v="550055.14"/>
    <n v="546339.12"/>
    <n v="546339.12"/>
    <n v="103652.38"/>
    <n v="3716.0200000000186"/>
    <n v="0"/>
    <n v="442686.74"/>
  </r>
  <r>
    <n v="185201"/>
    <x v="3"/>
    <n v="111190"/>
    <n v="3191"/>
    <n v="1"/>
    <n v="2"/>
    <s v="00"/>
    <m/>
    <x v="2"/>
    <n v="700000"/>
    <n v="221994.16"/>
    <n v="221994.16"/>
    <n v="221994.16"/>
    <n v="221994.16"/>
    <n v="221994.16"/>
    <n v="0"/>
    <n v="0"/>
    <n v="0"/>
  </r>
  <r>
    <n v="185201"/>
    <x v="3"/>
    <n v="111190"/>
    <n v="3361"/>
    <n v="1"/>
    <n v="2"/>
    <s v="00"/>
    <m/>
    <x v="2"/>
    <n v="508710"/>
    <n v="508710"/>
    <n v="508710"/>
    <n v="508710"/>
    <n v="508710"/>
    <n v="508710"/>
    <n v="0"/>
    <n v="0"/>
    <n v="0"/>
  </r>
  <r>
    <n v="185201"/>
    <x v="3"/>
    <n v="111190"/>
    <n v="3362"/>
    <n v="1"/>
    <n v="1"/>
    <s v="00"/>
    <m/>
    <x v="2"/>
    <n v="0"/>
    <n v="6903"/>
    <n v="6903"/>
    <m/>
    <n v="0"/>
    <m/>
    <n v="6903"/>
    <n v="0"/>
    <n v="0"/>
  </r>
  <r>
    <n v="185201"/>
    <x v="3"/>
    <n v="111190"/>
    <n v="3432"/>
    <n v="1"/>
    <n v="2"/>
    <s v="00"/>
    <m/>
    <x v="2"/>
    <n v="120000"/>
    <n v="144360.04999999999"/>
    <n v="144360.04999999999"/>
    <n v="144360.04999999999"/>
    <n v="144360.04999999999"/>
    <n v="144360.04999999999"/>
    <n v="0"/>
    <n v="0"/>
    <n v="0"/>
  </r>
  <r>
    <n v="185201"/>
    <x v="3"/>
    <n v="111190"/>
    <n v="3552"/>
    <n v="1"/>
    <n v="1"/>
    <s v="00"/>
    <m/>
    <x v="2"/>
    <n v="0"/>
    <n v="4114"/>
    <n v="4114"/>
    <n v="1104.74"/>
    <n v="1104.74"/>
    <m/>
    <n v="3009.26"/>
    <n v="0"/>
    <n v="1104.74"/>
  </r>
  <r>
    <n v="185201"/>
    <x v="3"/>
    <n v="111190"/>
    <n v="3553"/>
    <n v="1"/>
    <n v="1"/>
    <s v="00"/>
    <m/>
    <x v="2"/>
    <n v="0"/>
    <n v="160696"/>
    <n v="160696"/>
    <n v="160696"/>
    <n v="160696"/>
    <m/>
    <n v="0"/>
    <n v="0"/>
    <n v="160696"/>
  </r>
  <r>
    <n v="185201"/>
    <x v="3"/>
    <n v="111190"/>
    <n v="3571"/>
    <n v="1"/>
    <n v="1"/>
    <s v="00"/>
    <m/>
    <x v="2"/>
    <n v="0"/>
    <n v="5000"/>
    <n v="5000"/>
    <m/>
    <n v="0"/>
    <m/>
    <n v="5000"/>
    <n v="0"/>
    <n v="0"/>
  </r>
  <r>
    <n v="185201"/>
    <x v="3"/>
    <n v="111190"/>
    <n v="3581"/>
    <n v="1"/>
    <n v="1"/>
    <s v="00"/>
    <m/>
    <x v="2"/>
    <n v="0"/>
    <n v="142861"/>
    <n v="142861"/>
    <n v="105118.39999999999"/>
    <n v="105118.39999999999"/>
    <n v="9466"/>
    <n v="37742.600000000006"/>
    <n v="0"/>
    <n v="95652.4"/>
  </r>
  <r>
    <n v="185201"/>
    <x v="3"/>
    <n v="111190"/>
    <n v="3921"/>
    <n v="1"/>
    <n v="1"/>
    <s v="00"/>
    <m/>
    <x v="2"/>
    <n v="0"/>
    <n v="111857.34"/>
    <n v="111857.34"/>
    <n v="110160.34"/>
    <n v="110160.34"/>
    <n v="36647.339999999997"/>
    <n v="1697"/>
    <n v="0"/>
    <n v="73513"/>
  </r>
  <r>
    <n v="185201"/>
    <x v="3"/>
    <n v="111192"/>
    <n v="1431"/>
    <n v="1"/>
    <n v="2"/>
    <s v="00"/>
    <m/>
    <x v="1"/>
    <n v="0"/>
    <n v="1959125.48"/>
    <n v="1959125.48"/>
    <n v="1959125.48"/>
    <n v="1959125.48"/>
    <n v="1959125.48"/>
    <n v="0"/>
    <n v="0"/>
    <n v="0"/>
  </r>
  <r>
    <n v="185201"/>
    <x v="3"/>
    <n v="111192"/>
    <n v="1441"/>
    <n v="1"/>
    <n v="2"/>
    <s v="00"/>
    <m/>
    <x v="1"/>
    <n v="0"/>
    <n v="1894410.86"/>
    <n v="1894410.86"/>
    <n v="1894410.86"/>
    <n v="1894410.86"/>
    <n v="1894410.8599999999"/>
    <n v="0"/>
    <n v="0"/>
    <n v="0"/>
  </r>
  <r>
    <n v="185201"/>
    <x v="3"/>
    <n v="111192"/>
    <n v="1511"/>
    <n v="1"/>
    <n v="2"/>
    <s v="00"/>
    <m/>
    <x v="1"/>
    <n v="0"/>
    <n v="818980.09"/>
    <n v="818980.09"/>
    <n v="818980.09"/>
    <n v="818980.09"/>
    <n v="818980.09"/>
    <n v="0"/>
    <n v="0"/>
    <n v="0"/>
  </r>
  <r>
    <n v="185201"/>
    <x v="3"/>
    <n v="111192"/>
    <n v="3432"/>
    <n v="1"/>
    <n v="2"/>
    <s v="00"/>
    <m/>
    <x v="2"/>
    <n v="0"/>
    <n v="66369.119999999995"/>
    <n v="66369.119999999995"/>
    <n v="66369.119999999995"/>
    <n v="66369.119999999995"/>
    <n v="66369.119999999995"/>
    <n v="0"/>
    <n v="0"/>
    <n v="0"/>
  </r>
  <r>
    <n v="185201"/>
    <x v="3"/>
    <n v="111290"/>
    <n v="1211"/>
    <n v="1"/>
    <n v="1"/>
    <s v="00"/>
    <m/>
    <x v="1"/>
    <n v="0"/>
    <n v="10017870.67"/>
    <n v="10017870.67"/>
    <n v="10017870.67"/>
    <n v="1869162"/>
    <n v="-3690625.66"/>
    <n v="0"/>
    <n v="8148708.6699999999"/>
    <n v="5559787.6600000001"/>
  </r>
  <r>
    <n v="185201"/>
    <x v="3"/>
    <n v="111290"/>
    <n v="2111"/>
    <n v="1"/>
    <n v="1"/>
    <s v="00"/>
    <m/>
    <x v="0"/>
    <n v="4518424"/>
    <n v="0"/>
    <n v="0"/>
    <m/>
    <n v="0"/>
    <m/>
    <n v="0"/>
    <n v="0"/>
    <n v="0"/>
  </r>
  <r>
    <n v="185201"/>
    <x v="3"/>
    <n v="111290"/>
    <n v="3362"/>
    <n v="1"/>
    <n v="1"/>
    <s v="00"/>
    <m/>
    <x v="2"/>
    <n v="37802"/>
    <n v="0"/>
    <n v="0"/>
    <m/>
    <n v="0"/>
    <m/>
    <n v="0"/>
    <n v="0"/>
    <n v="0"/>
  </r>
  <r>
    <n v="185201"/>
    <x v="3"/>
    <n v="111290"/>
    <n v="3571"/>
    <n v="1"/>
    <n v="1"/>
    <s v="00"/>
    <m/>
    <x v="2"/>
    <n v="17277"/>
    <n v="0"/>
    <n v="0"/>
    <m/>
    <n v="0"/>
    <m/>
    <n v="0"/>
    <n v="0"/>
    <n v="0"/>
  </r>
  <r>
    <n v="185201"/>
    <x v="3"/>
    <s v="15O290"/>
    <n v="1131"/>
    <n v="1"/>
    <n v="1"/>
    <s v="00"/>
    <m/>
    <x v="1"/>
    <n v="22133677"/>
    <n v="22907357.809999999"/>
    <n v="22907357.809999999"/>
    <n v="22869178.780000001"/>
    <n v="22863045.649999999"/>
    <n v="22861579.150000006"/>
    <n v="38179.029999997467"/>
    <n v="6133.1300000026822"/>
    <n v="1466.4999999925494"/>
  </r>
  <r>
    <n v="185201"/>
    <x v="3"/>
    <s v="15O290"/>
    <n v="1131"/>
    <n v="2"/>
    <n v="1"/>
    <s v="00"/>
    <m/>
    <x v="1"/>
    <n v="27031789"/>
    <n v="4501009"/>
    <n v="4501009"/>
    <n v="4501009"/>
    <n v="4501009"/>
    <n v="4501009"/>
    <n v="0"/>
    <n v="0"/>
    <n v="0"/>
  </r>
  <r>
    <n v="185201"/>
    <x v="3"/>
    <s v="15O290"/>
    <n v="1132"/>
    <n v="1"/>
    <n v="1"/>
    <s v="00"/>
    <m/>
    <x v="1"/>
    <n v="67323000"/>
    <n v="63188430.5"/>
    <n v="63188430.5"/>
    <n v="63186843.93"/>
    <n v="63186843.93"/>
    <n v="63186843.93"/>
    <n v="1586.570000000298"/>
    <n v="0"/>
    <n v="0"/>
  </r>
  <r>
    <n v="185201"/>
    <x v="3"/>
    <s v="15O290"/>
    <n v="1132"/>
    <n v="2"/>
    <n v="1"/>
    <s v="00"/>
    <m/>
    <x v="1"/>
    <n v="8800000"/>
    <n v="1799580"/>
    <n v="1799580"/>
    <n v="1799580"/>
    <n v="1799580"/>
    <n v="1799580"/>
    <n v="0"/>
    <n v="0"/>
    <n v="0"/>
  </r>
  <r>
    <n v="185201"/>
    <x v="3"/>
    <s v="15O290"/>
    <n v="1211"/>
    <n v="1"/>
    <n v="1"/>
    <s v="00"/>
    <m/>
    <x v="1"/>
    <n v="0"/>
    <n v="7235420.75"/>
    <n v="7235420.75"/>
    <n v="7235420.75"/>
    <n v="7235420.75"/>
    <n v="7235420.75"/>
    <n v="0"/>
    <n v="0"/>
    <n v="0"/>
  </r>
  <r>
    <n v="185201"/>
    <x v="3"/>
    <s v="15O290"/>
    <n v="1221"/>
    <n v="2"/>
    <n v="1"/>
    <s v="08"/>
    <m/>
    <x v="1"/>
    <n v="8350500"/>
    <n v="966151.78"/>
    <n v="966151.78"/>
    <n v="671525.78"/>
    <n v="671525.78"/>
    <n v="671525.78"/>
    <n v="294626"/>
    <n v="0"/>
    <n v="0"/>
  </r>
  <r>
    <n v="185201"/>
    <x v="3"/>
    <s v="15O290"/>
    <n v="1231"/>
    <n v="1"/>
    <n v="1"/>
    <s v="06"/>
    <m/>
    <x v="1"/>
    <n v="1030000"/>
    <n v="392000"/>
    <n v="392000"/>
    <n v="388000"/>
    <n v="388000"/>
    <n v="388000"/>
    <n v="4000"/>
    <n v="0"/>
    <n v="0"/>
  </r>
  <r>
    <n v="185201"/>
    <x v="3"/>
    <s v="15O290"/>
    <n v="1311"/>
    <n v="1"/>
    <n v="1"/>
    <s v="00"/>
    <m/>
    <x v="1"/>
    <n v="1010000"/>
    <n v="925710.97"/>
    <n v="925710.97"/>
    <n v="925392.94"/>
    <n v="925172.7"/>
    <n v="925172.70000000007"/>
    <n v="318.03000000002794"/>
    <n v="220.23999999999069"/>
    <n v="0"/>
  </r>
  <r>
    <n v="185201"/>
    <x v="3"/>
    <s v="15O290"/>
    <n v="1311"/>
    <n v="2"/>
    <n v="1"/>
    <s v="00"/>
    <m/>
    <x v="1"/>
    <n v="140000"/>
    <n v="22200"/>
    <n v="22200"/>
    <n v="22133.83"/>
    <n v="22133.83"/>
    <n v="22133.83"/>
    <n v="66.169999999998254"/>
    <n v="0"/>
    <n v="0"/>
  </r>
  <r>
    <n v="185201"/>
    <x v="3"/>
    <s v="15O290"/>
    <n v="1321"/>
    <n v="1"/>
    <n v="1"/>
    <s v="00"/>
    <m/>
    <x v="1"/>
    <n v="2744000"/>
    <n v="2744000"/>
    <n v="2744000"/>
    <n v="2744000"/>
    <n v="2744000"/>
    <n v="2744000"/>
    <n v="0"/>
    <n v="0"/>
    <n v="0"/>
  </r>
  <r>
    <n v="185201"/>
    <x v="3"/>
    <s v="15O290"/>
    <n v="1321"/>
    <n v="2"/>
    <n v="1"/>
    <s v="00"/>
    <m/>
    <x v="1"/>
    <n v="472000"/>
    <n v="0"/>
    <n v="0"/>
    <m/>
    <n v="0"/>
    <m/>
    <n v="0"/>
    <n v="0"/>
    <n v="0"/>
  </r>
  <r>
    <n v="185201"/>
    <x v="3"/>
    <s v="15O290"/>
    <n v="1322"/>
    <n v="1"/>
    <n v="1"/>
    <s v="00"/>
    <m/>
    <x v="1"/>
    <n v="15333"/>
    <n v="15882.62"/>
    <n v="15882.62"/>
    <n v="15882.62"/>
    <n v="15882.62"/>
    <n v="15882.619999999999"/>
    <n v="0"/>
    <n v="0"/>
    <n v="0"/>
  </r>
  <r>
    <n v="185201"/>
    <x v="3"/>
    <s v="15O290"/>
    <n v="1322"/>
    <n v="2"/>
    <n v="1"/>
    <s v="00"/>
    <m/>
    <x v="1"/>
    <n v="10000"/>
    <n v="1916.5"/>
    <n v="1916.5"/>
    <n v="1916.5"/>
    <n v="1916.5"/>
    <n v="1916.5"/>
    <n v="0"/>
    <n v="0"/>
    <n v="0"/>
  </r>
  <r>
    <n v="185201"/>
    <x v="3"/>
    <s v="15O290"/>
    <n v="1323"/>
    <n v="1"/>
    <n v="1"/>
    <s v="00"/>
    <m/>
    <x v="1"/>
    <n v="16120000"/>
    <n v="16163617.060000001"/>
    <n v="16163617.060000001"/>
    <n v="16151897.060000001"/>
    <n v="16151897.060000001"/>
    <n v="16151897.059999999"/>
    <n v="11720"/>
    <n v="0"/>
    <n v="0"/>
  </r>
  <r>
    <n v="185201"/>
    <x v="3"/>
    <s v="15O290"/>
    <n v="1323"/>
    <n v="2"/>
    <n v="1"/>
    <s v="00"/>
    <m/>
    <x v="1"/>
    <n v="12000"/>
    <n v="0"/>
    <n v="0"/>
    <m/>
    <n v="0"/>
    <m/>
    <n v="0"/>
    <n v="0"/>
    <n v="0"/>
  </r>
  <r>
    <n v="185201"/>
    <x v="3"/>
    <s v="15O290"/>
    <n v="1323"/>
    <n v="2"/>
    <n v="1"/>
    <s v="08"/>
    <m/>
    <x v="1"/>
    <n v="37000"/>
    <n v="0"/>
    <n v="0"/>
    <m/>
    <n v="0"/>
    <m/>
    <n v="0"/>
    <n v="0"/>
    <n v="0"/>
  </r>
  <r>
    <n v="185201"/>
    <x v="3"/>
    <s v="15O290"/>
    <n v="1331"/>
    <n v="1"/>
    <n v="1"/>
    <s v="00"/>
    <m/>
    <x v="1"/>
    <n v="8475096"/>
    <n v="8483575.5"/>
    <n v="8483575.5"/>
    <n v="8483575.5"/>
    <n v="8479211.4499999993"/>
    <n v="8476236.7000000011"/>
    <n v="0"/>
    <n v="4364.0500000007451"/>
    <n v="2974.7499999981374"/>
  </r>
  <r>
    <n v="185201"/>
    <x v="3"/>
    <s v="15O290"/>
    <n v="1331"/>
    <n v="2"/>
    <n v="1"/>
    <s v="00"/>
    <m/>
    <x v="1"/>
    <n v="906915"/>
    <n v="217587"/>
    <n v="217587"/>
    <n v="217587"/>
    <n v="217587"/>
    <n v="217587"/>
    <n v="0"/>
    <n v="0"/>
    <n v="0"/>
  </r>
  <r>
    <n v="185201"/>
    <x v="3"/>
    <s v="15O290"/>
    <n v="1332"/>
    <n v="1"/>
    <n v="1"/>
    <s v="00"/>
    <m/>
    <x v="1"/>
    <n v="4428541"/>
    <n v="4438456.3600000003"/>
    <n v="4438456.3600000003"/>
    <n v="4434960.51"/>
    <n v="4434960.51"/>
    <n v="4430688.2"/>
    <n v="3495.8500000005588"/>
    <n v="0"/>
    <n v="4272.3099999995902"/>
  </r>
  <r>
    <n v="185201"/>
    <x v="3"/>
    <s v="15O290"/>
    <n v="1332"/>
    <n v="2"/>
    <n v="1"/>
    <s v="00"/>
    <m/>
    <x v="1"/>
    <n v="762490"/>
    <n v="169044"/>
    <n v="169044"/>
    <n v="169044"/>
    <n v="169044"/>
    <n v="169044"/>
    <n v="0"/>
    <n v="0"/>
    <n v="0"/>
  </r>
  <r>
    <n v="185201"/>
    <x v="3"/>
    <s v="15O290"/>
    <n v="1341"/>
    <n v="1"/>
    <n v="1"/>
    <s v="00"/>
    <m/>
    <x v="1"/>
    <n v="728000"/>
    <n v="1072481"/>
    <n v="1072481"/>
    <n v="1072481"/>
    <n v="1072481"/>
    <n v="1072481"/>
    <n v="0"/>
    <n v="0"/>
    <n v="0"/>
  </r>
  <r>
    <n v="185201"/>
    <x v="3"/>
    <s v="15O290"/>
    <n v="1342"/>
    <n v="1"/>
    <n v="1"/>
    <s v="00"/>
    <m/>
    <x v="1"/>
    <n v="4000"/>
    <n v="0"/>
    <n v="0"/>
    <m/>
    <n v="0"/>
    <m/>
    <n v="0"/>
    <n v="0"/>
    <n v="0"/>
  </r>
  <r>
    <n v="185201"/>
    <x v="3"/>
    <s v="15O290"/>
    <n v="1343"/>
    <n v="1"/>
    <n v="1"/>
    <s v="00"/>
    <m/>
    <x v="1"/>
    <n v="7239000"/>
    <n v="3117135.11"/>
    <n v="3117135.11"/>
    <n v="3117135.11"/>
    <n v="3115908.48"/>
    <n v="3115908.4800000014"/>
    <n v="0"/>
    <n v="1226.6299999998882"/>
    <n v="0"/>
  </r>
  <r>
    <n v="185201"/>
    <x v="3"/>
    <s v="15O290"/>
    <n v="1343"/>
    <n v="2"/>
    <n v="1"/>
    <s v="00"/>
    <m/>
    <x v="1"/>
    <n v="1152000"/>
    <n v="280884"/>
    <n v="280884"/>
    <n v="280884"/>
    <n v="280884"/>
    <n v="280884"/>
    <n v="0"/>
    <n v="0"/>
    <n v="0"/>
  </r>
  <r>
    <n v="185201"/>
    <x v="3"/>
    <s v="15O290"/>
    <n v="1411"/>
    <n v="1"/>
    <n v="2"/>
    <s v="01"/>
    <m/>
    <x v="1"/>
    <n v="10380000"/>
    <n v="8825119.8100000005"/>
    <n v="8825119.8100000005"/>
    <n v="8825119.8100000005"/>
    <n v="8825119.8100000005"/>
    <n v="8825119.8099999987"/>
    <n v="0"/>
    <n v="0"/>
    <n v="0"/>
  </r>
  <r>
    <n v="185201"/>
    <x v="3"/>
    <s v="15O290"/>
    <n v="1411"/>
    <n v="1"/>
    <n v="2"/>
    <s v="03"/>
    <m/>
    <x v="1"/>
    <n v="4700000"/>
    <n v="4272618.24"/>
    <n v="4272618.24"/>
    <n v="4272618.24"/>
    <n v="4272618.24"/>
    <n v="4272618.24"/>
    <n v="0"/>
    <n v="0"/>
    <n v="0"/>
  </r>
  <r>
    <n v="185201"/>
    <x v="3"/>
    <s v="15O290"/>
    <n v="1411"/>
    <n v="2"/>
    <n v="2"/>
    <s v="01"/>
    <m/>
    <x v="1"/>
    <n v="3458000"/>
    <n v="3067858.78"/>
    <n v="3067858.78"/>
    <n v="3067858.78"/>
    <n v="3067858.78"/>
    <n v="3067858.7799999993"/>
    <n v="0"/>
    <n v="0"/>
    <n v="0"/>
  </r>
  <r>
    <n v="185201"/>
    <x v="3"/>
    <s v="15O290"/>
    <n v="1411"/>
    <n v="2"/>
    <n v="2"/>
    <s v="03"/>
    <m/>
    <x v="1"/>
    <n v="1551000"/>
    <n v="1409964.1"/>
    <n v="1409964.1"/>
    <n v="1409964.1"/>
    <n v="1409964.1"/>
    <n v="1409964.1000000003"/>
    <n v="0"/>
    <n v="0"/>
    <n v="0"/>
  </r>
  <r>
    <n v="185201"/>
    <x v="3"/>
    <s v="15O290"/>
    <n v="1411"/>
    <n v="2"/>
    <n v="2"/>
    <s v="08"/>
    <m/>
    <x v="1"/>
    <n v="1000000"/>
    <n v="1144691.97"/>
    <n v="1144691.97"/>
    <n v="1144691.97"/>
    <n v="1144691.97"/>
    <n v="1144691.97"/>
    <n v="0"/>
    <n v="0"/>
    <n v="0"/>
  </r>
  <r>
    <n v="185201"/>
    <x v="3"/>
    <s v="15O290"/>
    <n v="1421"/>
    <n v="1"/>
    <n v="2"/>
    <s v="01"/>
    <m/>
    <x v="1"/>
    <n v="1732000"/>
    <n v="2638689.5699999998"/>
    <n v="2638689.5699999998"/>
    <n v="2638689.5699999998"/>
    <n v="2638689.5699999998"/>
    <n v="2638689.5699999998"/>
    <n v="0"/>
    <n v="0"/>
    <n v="0"/>
  </r>
  <r>
    <n v="185201"/>
    <x v="3"/>
    <s v="15O290"/>
    <n v="1421"/>
    <n v="1"/>
    <n v="2"/>
    <s v="03"/>
    <m/>
    <x v="1"/>
    <n v="3450000"/>
    <n v="3212951.6"/>
    <n v="3212951.6"/>
    <n v="3212951.6"/>
    <n v="3212951.6"/>
    <n v="3212951.6000000006"/>
    <n v="0"/>
    <n v="0"/>
    <n v="0"/>
  </r>
  <r>
    <n v="185201"/>
    <x v="3"/>
    <s v="15O290"/>
    <n v="1421"/>
    <n v="2"/>
    <n v="2"/>
    <s v="01"/>
    <m/>
    <x v="1"/>
    <n v="580000"/>
    <n v="580000"/>
    <n v="580000"/>
    <n v="580000"/>
    <n v="580000"/>
    <n v="580000"/>
    <n v="0"/>
    <n v="0"/>
    <n v="0"/>
  </r>
  <r>
    <n v="185201"/>
    <x v="3"/>
    <s v="15O290"/>
    <n v="1421"/>
    <n v="2"/>
    <n v="2"/>
    <s v="03"/>
    <m/>
    <x v="1"/>
    <n v="1150000"/>
    <n v="1113691.3400000001"/>
    <n v="1113691.3400000001"/>
    <n v="1113691.3400000001"/>
    <n v="1113691.3400000001"/>
    <n v="1113691.3399999999"/>
    <n v="0"/>
    <n v="0"/>
    <n v="0"/>
  </r>
  <r>
    <n v="185201"/>
    <x v="3"/>
    <s v="15O290"/>
    <n v="1431"/>
    <n v="1"/>
    <n v="2"/>
    <s v="00"/>
    <m/>
    <x v="1"/>
    <n v="2500000"/>
    <n v="3553032.85"/>
    <n v="3553032.85"/>
    <n v="3553032.85"/>
    <n v="3553032.85"/>
    <n v="3553032.85"/>
    <n v="0"/>
    <n v="0"/>
    <n v="0"/>
  </r>
  <r>
    <n v="185201"/>
    <x v="3"/>
    <s v="15O290"/>
    <n v="1431"/>
    <n v="2"/>
    <n v="2"/>
    <s v="00"/>
    <m/>
    <x v="1"/>
    <n v="825000"/>
    <n v="825000"/>
    <n v="825000"/>
    <n v="825000"/>
    <n v="825000"/>
    <n v="825000"/>
    <n v="0"/>
    <n v="0"/>
    <n v="0"/>
  </r>
  <r>
    <n v="185201"/>
    <x v="3"/>
    <s v="15O290"/>
    <n v="1441"/>
    <n v="1"/>
    <n v="2"/>
    <s v="00"/>
    <m/>
    <x v="1"/>
    <n v="3802000"/>
    <n v="3802000"/>
    <n v="3802000"/>
    <n v="3802000"/>
    <n v="3802000"/>
    <n v="3802000"/>
    <n v="0"/>
    <n v="0"/>
    <n v="0"/>
  </r>
  <r>
    <n v="185201"/>
    <x v="3"/>
    <s v="15O290"/>
    <n v="1441"/>
    <n v="2"/>
    <n v="2"/>
    <s v="00"/>
    <m/>
    <x v="1"/>
    <n v="1267000"/>
    <n v="1267000"/>
    <n v="1267000"/>
    <n v="1267000"/>
    <n v="1267000"/>
    <n v="1267000"/>
    <n v="0"/>
    <n v="0"/>
    <n v="0"/>
  </r>
  <r>
    <n v="185201"/>
    <x v="3"/>
    <s v="15O290"/>
    <n v="1443"/>
    <n v="1"/>
    <n v="2"/>
    <s v="00"/>
    <m/>
    <x v="1"/>
    <n v="1010000"/>
    <n v="621978.65"/>
    <n v="621978.65"/>
    <n v="621978.65"/>
    <n v="621978.65"/>
    <n v="621978.64999999991"/>
    <n v="0"/>
    <n v="0"/>
    <n v="0"/>
  </r>
  <r>
    <n v="185201"/>
    <x v="3"/>
    <s v="15O290"/>
    <n v="1443"/>
    <n v="2"/>
    <n v="2"/>
    <s v="00"/>
    <m/>
    <x v="1"/>
    <n v="345000"/>
    <n v="212458.2"/>
    <n v="212458.2"/>
    <n v="212458.2"/>
    <n v="212458.2"/>
    <n v="212458.20000000004"/>
    <n v="0"/>
    <n v="0"/>
    <n v="0"/>
  </r>
  <r>
    <n v="185201"/>
    <x v="3"/>
    <s v="15O290"/>
    <n v="1511"/>
    <n v="1"/>
    <n v="2"/>
    <s v="00"/>
    <m/>
    <x v="1"/>
    <n v="9978000"/>
    <n v="9978000"/>
    <n v="9978000"/>
    <n v="9978000"/>
    <n v="9978000"/>
    <n v="9978000"/>
    <n v="0"/>
    <n v="0"/>
    <n v="0"/>
  </r>
  <r>
    <n v="185201"/>
    <x v="3"/>
    <s v="15O290"/>
    <n v="1511"/>
    <n v="2"/>
    <n v="2"/>
    <s v="00"/>
    <m/>
    <x v="1"/>
    <n v="3324000"/>
    <n v="3324000"/>
    <n v="3324000"/>
    <n v="3324000"/>
    <n v="3324000"/>
    <n v="3323999.9999999995"/>
    <n v="0"/>
    <n v="0"/>
    <n v="0"/>
  </r>
  <r>
    <n v="185201"/>
    <x v="3"/>
    <s v="15O290"/>
    <n v="1521"/>
    <n v="1"/>
    <n v="1"/>
    <s v="06"/>
    <m/>
    <x v="1"/>
    <n v="4025000"/>
    <n v="4369860.91"/>
    <n v="4369860.91"/>
    <n v="3023791.12"/>
    <n v="130471.7"/>
    <m/>
    <n v="1346069.79"/>
    <n v="2893319.42"/>
    <n v="130471.7"/>
  </r>
  <r>
    <n v="185201"/>
    <x v="3"/>
    <s v="15O290"/>
    <n v="1541"/>
    <n v="1"/>
    <n v="1"/>
    <s v="00"/>
    <m/>
    <x v="1"/>
    <n v="2850000"/>
    <n v="2850000"/>
    <n v="2850000"/>
    <n v="2839028"/>
    <n v="2839028"/>
    <n v="2839028"/>
    <n v="10972"/>
    <n v="0"/>
    <n v="0"/>
  </r>
  <r>
    <n v="185201"/>
    <x v="3"/>
    <s v="15O290"/>
    <n v="1541"/>
    <n v="1"/>
    <n v="2"/>
    <n v="18"/>
    <m/>
    <x v="1"/>
    <n v="11520000"/>
    <n v="9329738.4299999997"/>
    <n v="9329738.4299999997"/>
    <n v="9329738.4299999997"/>
    <n v="9329738.4299999997"/>
    <n v="9329738.4299999997"/>
    <n v="0"/>
    <n v="0"/>
    <n v="0"/>
  </r>
  <r>
    <n v="185201"/>
    <x v="3"/>
    <s v="15O290"/>
    <n v="1541"/>
    <n v="2"/>
    <n v="1"/>
    <s v="00"/>
    <m/>
    <x v="1"/>
    <n v="258000"/>
    <n v="41805"/>
    <n v="41805"/>
    <n v="41805"/>
    <n v="41805"/>
    <n v="41805"/>
    <n v="0"/>
    <n v="0"/>
    <n v="0"/>
  </r>
  <r>
    <n v="185201"/>
    <x v="3"/>
    <s v="15O290"/>
    <n v="1541"/>
    <n v="2"/>
    <n v="2"/>
    <s v="08"/>
    <m/>
    <x v="1"/>
    <n v="154000"/>
    <n v="154000"/>
    <n v="154000"/>
    <n v="154000"/>
    <n v="154000"/>
    <n v="154000"/>
    <n v="0"/>
    <n v="0"/>
    <n v="0"/>
  </r>
  <r>
    <n v="185201"/>
    <x v="3"/>
    <s v="15O290"/>
    <n v="1541"/>
    <n v="2"/>
    <n v="2"/>
    <n v="18"/>
    <m/>
    <x v="1"/>
    <n v="8529000"/>
    <n v="8529000"/>
    <n v="8529000"/>
    <n v="8529000"/>
    <n v="8529000"/>
    <n v="8529000"/>
    <n v="0"/>
    <n v="0"/>
    <n v="0"/>
  </r>
  <r>
    <n v="185201"/>
    <x v="3"/>
    <s v="15O290"/>
    <n v="1542"/>
    <n v="1"/>
    <n v="1"/>
    <s v="00"/>
    <m/>
    <x v="1"/>
    <n v="315000"/>
    <n v="260457.67"/>
    <n v="260457.67"/>
    <n v="260457.67"/>
    <n v="260457.67"/>
    <n v="260457.66999999998"/>
    <n v="0"/>
    <n v="0"/>
    <n v="0"/>
  </r>
  <r>
    <n v="185201"/>
    <x v="3"/>
    <s v="15O290"/>
    <n v="1543"/>
    <n v="1"/>
    <n v="2"/>
    <n v="26"/>
    <m/>
    <x v="1"/>
    <n v="175000"/>
    <n v="233103.68"/>
    <n v="233103.68"/>
    <n v="233103.68"/>
    <n v="233103.68"/>
    <n v="233103.68"/>
    <n v="0"/>
    <n v="0"/>
    <n v="0"/>
  </r>
  <r>
    <n v="185201"/>
    <x v="3"/>
    <s v="15O290"/>
    <n v="1544"/>
    <n v="1"/>
    <n v="1"/>
    <s v="00"/>
    <m/>
    <x v="1"/>
    <n v="6635500"/>
    <n v="8414405.2899999991"/>
    <n v="8414405.2899999991"/>
    <n v="8414024.0899999999"/>
    <n v="8413758.1199999992"/>
    <n v="8413205.120000001"/>
    <n v="381.19999999925494"/>
    <n v="265.97000000067055"/>
    <n v="552.99999999813735"/>
  </r>
  <r>
    <n v="185201"/>
    <x v="3"/>
    <s v="15O290"/>
    <n v="1544"/>
    <n v="2"/>
    <n v="1"/>
    <s v="00"/>
    <m/>
    <x v="1"/>
    <n v="1008900"/>
    <n v="185459"/>
    <n v="185459"/>
    <n v="185459"/>
    <n v="185459"/>
    <n v="185459"/>
    <n v="0"/>
    <n v="0"/>
    <n v="0"/>
  </r>
  <r>
    <n v="185201"/>
    <x v="3"/>
    <s v="15O290"/>
    <n v="1545"/>
    <n v="1"/>
    <n v="1"/>
    <s v="00"/>
    <m/>
    <x v="1"/>
    <n v="993700"/>
    <n v="924590.8"/>
    <n v="924590.8"/>
    <n v="924535.12"/>
    <n v="924535.12"/>
    <n v="924535.11999999988"/>
    <n v="55.680000000051223"/>
    <n v="0"/>
    <n v="0"/>
  </r>
  <r>
    <n v="185201"/>
    <x v="3"/>
    <s v="15O290"/>
    <n v="1545"/>
    <n v="1"/>
    <n v="1"/>
    <s v="09"/>
    <m/>
    <x v="1"/>
    <n v="4735000"/>
    <n v="4001922.33"/>
    <n v="4001922.33"/>
    <n v="4001434.8"/>
    <n v="3996108.57"/>
    <n v="3996108.5699999989"/>
    <n v="487.53000000026077"/>
    <n v="5326.2299999999814"/>
    <n v="0"/>
  </r>
  <r>
    <n v="185201"/>
    <x v="3"/>
    <s v="15O290"/>
    <n v="1545"/>
    <n v="1"/>
    <n v="1"/>
    <n v="10"/>
    <m/>
    <x v="1"/>
    <n v="773500"/>
    <n v="1258900.3400000001"/>
    <n v="1258900.3400000001"/>
    <n v="1258900.3400000001"/>
    <n v="1258900.3400000001"/>
    <n v="1258900.3400000001"/>
    <n v="0"/>
    <n v="0"/>
    <n v="0"/>
  </r>
  <r>
    <n v="185201"/>
    <x v="3"/>
    <s v="15O290"/>
    <n v="1545"/>
    <n v="2"/>
    <n v="1"/>
    <s v="00"/>
    <m/>
    <x v="1"/>
    <n v="125950"/>
    <n v="17992"/>
    <n v="17992"/>
    <n v="17992"/>
    <n v="17992"/>
    <n v="17992"/>
    <n v="0"/>
    <n v="0"/>
    <n v="0"/>
  </r>
  <r>
    <n v="185201"/>
    <x v="3"/>
    <s v="15O290"/>
    <n v="1545"/>
    <n v="2"/>
    <n v="1"/>
    <s v="08"/>
    <m/>
    <x v="1"/>
    <n v="350490"/>
    <n v="55929.279999999999"/>
    <n v="55929.279999999999"/>
    <n v="50614.73"/>
    <n v="49991.81"/>
    <n v="49991.810000000005"/>
    <n v="5314.5499999999956"/>
    <n v="622.92000000000553"/>
    <n v="0"/>
  </r>
  <r>
    <n v="185201"/>
    <x v="3"/>
    <s v="15O290"/>
    <n v="1545"/>
    <n v="2"/>
    <n v="1"/>
    <s v="09"/>
    <m/>
    <x v="1"/>
    <n v="643750"/>
    <n v="145839.38"/>
    <n v="145839.38"/>
    <n v="145839.38"/>
    <n v="145839.38"/>
    <n v="145839.38000000003"/>
    <n v="0"/>
    <n v="0"/>
    <n v="0"/>
  </r>
  <r>
    <n v="185201"/>
    <x v="3"/>
    <s v="15O290"/>
    <n v="1545"/>
    <n v="2"/>
    <n v="1"/>
    <n v="10"/>
    <m/>
    <x v="1"/>
    <n v="195500"/>
    <n v="81732.320000000007"/>
    <n v="81732.320000000007"/>
    <n v="81732.320000000007"/>
    <n v="81732.320000000007"/>
    <n v="81732.320000000022"/>
    <n v="0"/>
    <n v="0"/>
    <n v="0"/>
  </r>
  <r>
    <n v="185201"/>
    <x v="3"/>
    <s v="15O290"/>
    <n v="1546"/>
    <n v="1"/>
    <n v="1"/>
    <s v="00"/>
    <m/>
    <x v="1"/>
    <n v="1655000"/>
    <n v="1504300.18"/>
    <n v="1504300.18"/>
    <n v="1504300.18"/>
    <n v="1504300.18"/>
    <n v="1504300.18"/>
    <n v="0"/>
    <n v="0"/>
    <n v="0"/>
  </r>
  <r>
    <n v="185201"/>
    <x v="3"/>
    <s v="15O290"/>
    <n v="1546"/>
    <n v="1"/>
    <n v="1"/>
    <s v="06"/>
    <m/>
    <x v="1"/>
    <n v="72100"/>
    <n v="50000"/>
    <n v="50000"/>
    <n v="47500"/>
    <n v="47500"/>
    <n v="47500"/>
    <n v="2500"/>
    <n v="0"/>
    <n v="0"/>
  </r>
  <r>
    <n v="185201"/>
    <x v="3"/>
    <s v="15O290"/>
    <n v="1546"/>
    <n v="1"/>
    <n v="1"/>
    <n v="51"/>
    <m/>
    <x v="1"/>
    <n v="9531590"/>
    <n v="8594790"/>
    <n v="8594790"/>
    <n v="8592990"/>
    <n v="8592990"/>
    <n v="8592990"/>
    <n v="1800"/>
    <n v="0"/>
    <n v="0"/>
  </r>
  <r>
    <n v="185201"/>
    <x v="3"/>
    <s v="15O290"/>
    <n v="1546"/>
    <n v="2"/>
    <n v="1"/>
    <s v="00"/>
    <m/>
    <x v="1"/>
    <n v="237900"/>
    <n v="38790"/>
    <n v="38790"/>
    <n v="38623.32"/>
    <n v="38611.410000000003"/>
    <n v="38611.410000000003"/>
    <n v="166.68000000000029"/>
    <n v="11.909999999996217"/>
    <n v="0"/>
  </r>
  <r>
    <n v="185201"/>
    <x v="3"/>
    <s v="15O290"/>
    <n v="1546"/>
    <n v="2"/>
    <n v="1"/>
    <n v="51"/>
    <m/>
    <x v="1"/>
    <n v="1351870"/>
    <n v="199418"/>
    <n v="199418"/>
    <n v="198518"/>
    <n v="198518"/>
    <n v="198518"/>
    <n v="900"/>
    <n v="0"/>
    <n v="0"/>
  </r>
  <r>
    <n v="185201"/>
    <x v="3"/>
    <s v="15O290"/>
    <n v="1547"/>
    <n v="1"/>
    <n v="1"/>
    <s v="00"/>
    <m/>
    <x v="1"/>
    <n v="562350"/>
    <n v="555842.62"/>
    <n v="555842.62"/>
    <n v="555842.62"/>
    <n v="555342.62"/>
    <n v="555342.62000000011"/>
    <n v="0"/>
    <n v="500"/>
    <n v="0"/>
  </r>
  <r>
    <n v="185201"/>
    <x v="3"/>
    <s v="15O290"/>
    <n v="1547"/>
    <n v="1"/>
    <n v="1"/>
    <s v="08"/>
    <m/>
    <x v="1"/>
    <n v="125630"/>
    <n v="89000"/>
    <n v="89000"/>
    <n v="89000"/>
    <n v="88500"/>
    <n v="88500"/>
    <n v="0"/>
    <n v="500"/>
    <n v="0"/>
  </r>
  <r>
    <n v="185201"/>
    <x v="3"/>
    <s v="15O290"/>
    <n v="1547"/>
    <n v="2"/>
    <n v="1"/>
    <s v="00"/>
    <m/>
    <x v="1"/>
    <n v="103500"/>
    <n v="0"/>
    <n v="0"/>
    <m/>
    <n v="0"/>
    <m/>
    <n v="0"/>
    <n v="0"/>
    <n v="0"/>
  </r>
  <r>
    <n v="185201"/>
    <x v="3"/>
    <s v="15O290"/>
    <n v="1548"/>
    <n v="1"/>
    <n v="1"/>
    <s v="00"/>
    <m/>
    <x v="1"/>
    <n v="915890"/>
    <n v="834882.45"/>
    <n v="834882.45"/>
    <n v="834882.45"/>
    <n v="809000.34"/>
    <n v="809000.33999999985"/>
    <n v="0"/>
    <n v="25882.109999999986"/>
    <n v="0"/>
  </r>
  <r>
    <n v="185201"/>
    <x v="3"/>
    <s v="15O290"/>
    <n v="1548"/>
    <n v="2"/>
    <n v="1"/>
    <s v="00"/>
    <m/>
    <x v="1"/>
    <n v="2781900"/>
    <n v="1240825"/>
    <n v="1240825"/>
    <n v="1240825"/>
    <n v="1240825"/>
    <n v="1240825"/>
    <n v="0"/>
    <n v="0"/>
    <n v="0"/>
  </r>
  <r>
    <n v="185201"/>
    <x v="3"/>
    <s v="15O290"/>
    <n v="1549"/>
    <n v="1"/>
    <n v="1"/>
    <s v="06"/>
    <m/>
    <x v="1"/>
    <n v="2303311"/>
    <n v="2738321.54"/>
    <n v="2738321.54"/>
    <n v="2730157.53"/>
    <n v="2295146.9900000002"/>
    <n v="2295146.9900000002"/>
    <n v="8164.0100000002421"/>
    <n v="435010.53999999957"/>
    <n v="0"/>
  </r>
  <r>
    <n v="185201"/>
    <x v="3"/>
    <s v="15O290"/>
    <n v="1549"/>
    <n v="2"/>
    <n v="1"/>
    <s v="06"/>
    <m/>
    <x v="1"/>
    <n v="288629"/>
    <n v="152665.69"/>
    <n v="152665.69"/>
    <n v="152665.69"/>
    <n v="0"/>
    <m/>
    <n v="0"/>
    <n v="152665.69"/>
    <n v="0"/>
  </r>
  <r>
    <n v="185201"/>
    <x v="3"/>
    <s v="15O290"/>
    <n v="1551"/>
    <n v="1"/>
    <n v="1"/>
    <s v="00"/>
    <m/>
    <x v="1"/>
    <n v="17500"/>
    <n v="17500"/>
    <n v="17500"/>
    <n v="17500"/>
    <n v="17500"/>
    <n v="17500"/>
    <n v="0"/>
    <n v="0"/>
    <n v="0"/>
  </r>
  <r>
    <n v="185201"/>
    <x v="3"/>
    <s v="15O290"/>
    <n v="1551"/>
    <n v="2"/>
    <n v="1"/>
    <s v="00"/>
    <m/>
    <x v="1"/>
    <n v="3605"/>
    <n v="500"/>
    <n v="500"/>
    <n v="500"/>
    <n v="500"/>
    <n v="500"/>
    <n v="0"/>
    <n v="0"/>
    <n v="0"/>
  </r>
  <r>
    <n v="185201"/>
    <x v="3"/>
    <s v="15O290"/>
    <n v="1591"/>
    <n v="1"/>
    <n v="1"/>
    <s v="00"/>
    <m/>
    <x v="1"/>
    <n v="19369348"/>
    <n v="13069348"/>
    <n v="13069348"/>
    <n v="12977576"/>
    <n v="12977576"/>
    <n v="12977576"/>
    <n v="91772"/>
    <n v="0"/>
    <n v="0"/>
  </r>
  <r>
    <n v="185201"/>
    <x v="3"/>
    <s v="15O290"/>
    <n v="1591"/>
    <n v="2"/>
    <n v="1"/>
    <s v="00"/>
    <m/>
    <x v="1"/>
    <n v="3265900"/>
    <n v="716474"/>
    <n v="716474"/>
    <n v="716474"/>
    <n v="716474"/>
    <n v="716474"/>
    <n v="0"/>
    <n v="0"/>
    <n v="0"/>
  </r>
  <r>
    <n v="185201"/>
    <x v="3"/>
    <s v="15O290"/>
    <n v="1593"/>
    <n v="1"/>
    <n v="1"/>
    <s v="00"/>
    <m/>
    <x v="1"/>
    <n v="1545690"/>
    <n v="1715445"/>
    <n v="1715445"/>
    <n v="1715445"/>
    <n v="1715445"/>
    <n v="1715445"/>
    <n v="0"/>
    <n v="0"/>
    <n v="0"/>
  </r>
  <r>
    <n v="185201"/>
    <x v="3"/>
    <s v="15O290"/>
    <n v="1594"/>
    <n v="1"/>
    <n v="1"/>
    <s v="00"/>
    <m/>
    <x v="1"/>
    <n v="265975"/>
    <n v="274375.5"/>
    <n v="274375.5"/>
    <n v="274375.5"/>
    <n v="274375.5"/>
    <n v="274375.5"/>
    <n v="0"/>
    <n v="0"/>
    <n v="0"/>
  </r>
  <r>
    <n v="185201"/>
    <x v="3"/>
    <s v="15O290"/>
    <n v="1599"/>
    <n v="1"/>
    <n v="1"/>
    <s v="00"/>
    <m/>
    <x v="1"/>
    <n v="1231756"/>
    <n v="0"/>
    <n v="0"/>
    <m/>
    <n v="0"/>
    <m/>
    <n v="0"/>
    <n v="0"/>
    <n v="0"/>
  </r>
  <r>
    <n v="185201"/>
    <x v="3"/>
    <s v="15O290"/>
    <n v="1599"/>
    <n v="2"/>
    <n v="1"/>
    <s v="00"/>
    <m/>
    <x v="1"/>
    <n v="178000"/>
    <n v="0"/>
    <n v="0"/>
    <m/>
    <n v="0"/>
    <m/>
    <n v="0"/>
    <n v="0"/>
    <n v="0"/>
  </r>
  <r>
    <n v="185201"/>
    <x v="3"/>
    <s v="15O290"/>
    <n v="1611"/>
    <n v="1"/>
    <n v="1"/>
    <s v="00"/>
    <m/>
    <x v="1"/>
    <n v="1000"/>
    <n v="0"/>
    <n v="0"/>
    <m/>
    <n v="0"/>
    <m/>
    <n v="0"/>
    <n v="0"/>
    <n v="0"/>
  </r>
  <r>
    <n v="185201"/>
    <x v="3"/>
    <s v="15O290"/>
    <n v="1711"/>
    <n v="1"/>
    <n v="1"/>
    <s v="00"/>
    <m/>
    <x v="1"/>
    <n v="248750"/>
    <n v="226446"/>
    <n v="226446"/>
    <n v="226446"/>
    <n v="226446"/>
    <n v="226446"/>
    <n v="0"/>
    <n v="0"/>
    <n v="0"/>
  </r>
  <r>
    <n v="185201"/>
    <x v="3"/>
    <s v="15O290"/>
    <n v="1711"/>
    <n v="2"/>
    <n v="1"/>
    <s v="00"/>
    <m/>
    <x v="1"/>
    <n v="95711"/>
    <n v="0"/>
    <n v="0"/>
    <m/>
    <n v="0"/>
    <m/>
    <n v="0"/>
    <n v="0"/>
    <n v="0"/>
  </r>
  <r>
    <n v="185201"/>
    <x v="3"/>
    <s v="15O290"/>
    <n v="1713"/>
    <n v="1"/>
    <n v="1"/>
    <s v="00"/>
    <m/>
    <x v="1"/>
    <n v="3329950"/>
    <n v="4216622"/>
    <n v="4216622"/>
    <n v="4216622"/>
    <n v="3859430"/>
    <n v="3859430"/>
    <n v="0"/>
    <n v="357192"/>
    <n v="0"/>
  </r>
  <r>
    <n v="185201"/>
    <x v="3"/>
    <s v="15O290"/>
    <n v="1714"/>
    <n v="1"/>
    <n v="1"/>
    <s v="00"/>
    <m/>
    <x v="1"/>
    <n v="4766937"/>
    <n v="4504575.46"/>
    <n v="4504575.46"/>
    <n v="4504575.46"/>
    <n v="4504575.46"/>
    <n v="4504575.46"/>
    <n v="0"/>
    <n v="0"/>
    <n v="0"/>
  </r>
  <r>
    <n v="185201"/>
    <x v="3"/>
    <s v="15O290"/>
    <n v="1714"/>
    <n v="2"/>
    <n v="1"/>
    <s v="00"/>
    <m/>
    <x v="1"/>
    <n v="1435950"/>
    <n v="438212.3"/>
    <n v="438212.3"/>
    <n v="438212.3"/>
    <n v="438212.3"/>
    <n v="438212.30000000005"/>
    <n v="0"/>
    <n v="0"/>
    <n v="0"/>
  </r>
  <r>
    <n v="185201"/>
    <x v="3"/>
    <s v="15O290"/>
    <n v="1719"/>
    <n v="1"/>
    <n v="1"/>
    <s v="06"/>
    <m/>
    <x v="1"/>
    <n v="48900"/>
    <n v="20000"/>
    <n v="20000"/>
    <n v="20000"/>
    <n v="20000"/>
    <n v="20000"/>
    <n v="0"/>
    <n v="0"/>
    <n v="0"/>
  </r>
  <r>
    <n v="185201"/>
    <x v="3"/>
    <s v="15O290"/>
    <n v="2111"/>
    <n v="1"/>
    <n v="1"/>
    <s v="00"/>
    <m/>
    <x v="0"/>
    <n v="0"/>
    <n v="3100526.61"/>
    <n v="3100526.61"/>
    <n v="3090007.29"/>
    <n v="3076380.84"/>
    <n v="39490.82"/>
    <n v="10519.319999999832"/>
    <n v="13626.450000000186"/>
    <n v="3036890.02"/>
  </r>
  <r>
    <n v="185201"/>
    <x v="3"/>
    <s v="15O290"/>
    <n v="2111"/>
    <n v="1"/>
    <n v="2"/>
    <s v="00"/>
    <m/>
    <x v="0"/>
    <n v="0"/>
    <n v="1388023.52"/>
    <n v="1388023.52"/>
    <n v="1388023.52"/>
    <n v="1388023.52"/>
    <n v="1388023.52"/>
    <n v="0"/>
    <n v="0"/>
    <n v="0"/>
  </r>
  <r>
    <n v="185201"/>
    <x v="3"/>
    <s v="15O290"/>
    <n v="2141"/>
    <n v="1"/>
    <n v="1"/>
    <s v="00"/>
    <m/>
    <x v="0"/>
    <n v="0"/>
    <n v="2000000"/>
    <n v="2000000"/>
    <n v="2000000"/>
    <n v="2000000"/>
    <m/>
    <n v="0"/>
    <n v="0"/>
    <n v="2000000"/>
  </r>
  <r>
    <n v="185201"/>
    <x v="3"/>
    <s v="15O290"/>
    <n v="2151"/>
    <n v="1"/>
    <n v="1"/>
    <s v="00"/>
    <m/>
    <x v="0"/>
    <n v="0"/>
    <n v="459331"/>
    <n v="459331"/>
    <n v="459319.4"/>
    <n v="459319.4"/>
    <n v="459319.4"/>
    <n v="11.599999999976717"/>
    <n v="0"/>
    <n v="0"/>
  </r>
  <r>
    <n v="185201"/>
    <x v="3"/>
    <s v="15O290"/>
    <n v="2161"/>
    <n v="1"/>
    <n v="1"/>
    <s v="00"/>
    <m/>
    <x v="0"/>
    <n v="0"/>
    <n v="3844360"/>
    <n v="3844360"/>
    <n v="3844028.05"/>
    <n v="3819668.05"/>
    <m/>
    <n v="331.95000000018626"/>
    <n v="24360"/>
    <n v="3819668.05"/>
  </r>
  <r>
    <n v="185201"/>
    <x v="3"/>
    <s v="15O290"/>
    <n v="2211"/>
    <n v="1"/>
    <n v="1"/>
    <s v="00"/>
    <m/>
    <x v="0"/>
    <n v="0"/>
    <n v="3900000"/>
    <n v="3900000"/>
    <n v="3899894.62"/>
    <n v="3899070.34"/>
    <n v="112371.47"/>
    <n v="105.37999999988824"/>
    <n v="824.28000000026077"/>
    <n v="3786698.8699999996"/>
  </r>
  <r>
    <n v="185201"/>
    <x v="3"/>
    <s v="15O290"/>
    <n v="2441"/>
    <n v="1"/>
    <n v="1"/>
    <s v="00"/>
    <m/>
    <x v="0"/>
    <n v="0"/>
    <n v="200000"/>
    <n v="200000"/>
    <n v="200000"/>
    <n v="199558.28"/>
    <m/>
    <n v="0"/>
    <n v="441.72000000000116"/>
    <n v="199558.28"/>
  </r>
  <r>
    <n v="185201"/>
    <x v="3"/>
    <s v="15O290"/>
    <n v="2461"/>
    <n v="1"/>
    <n v="1"/>
    <s v="00"/>
    <m/>
    <x v="0"/>
    <n v="255875"/>
    <n v="355875"/>
    <n v="355875"/>
    <n v="292315.71000000002"/>
    <n v="292314.03999999998"/>
    <n v="9098.2000000000007"/>
    <n v="63559.289999999979"/>
    <n v="1.6700000000419095"/>
    <n v="283215.83999999997"/>
  </r>
  <r>
    <n v="185201"/>
    <x v="3"/>
    <s v="15O290"/>
    <n v="2541"/>
    <n v="1"/>
    <n v="1"/>
    <s v="00"/>
    <m/>
    <x v="0"/>
    <n v="0"/>
    <n v="6000"/>
    <n v="6000"/>
    <n v="3000"/>
    <n v="0"/>
    <m/>
    <n v="3000"/>
    <n v="3000"/>
    <n v="0"/>
  </r>
  <r>
    <n v="185201"/>
    <x v="3"/>
    <s v="15O290"/>
    <n v="2561"/>
    <n v="1"/>
    <n v="1"/>
    <s v="00"/>
    <m/>
    <x v="0"/>
    <n v="580704"/>
    <n v="580704"/>
    <n v="580704"/>
    <n v="376790"/>
    <n v="16290"/>
    <n v="50"/>
    <n v="203914"/>
    <n v="360500"/>
    <n v="16240"/>
  </r>
  <r>
    <n v="185201"/>
    <x v="3"/>
    <s v="15O290"/>
    <n v="2611"/>
    <n v="1"/>
    <n v="2"/>
    <s v="00"/>
    <m/>
    <x v="0"/>
    <n v="27250000"/>
    <n v="29204116.920000002"/>
    <n v="29204116.920000002"/>
    <n v="29204116.920000002"/>
    <n v="29204116.920000002"/>
    <n v="29204116.920000002"/>
    <n v="0"/>
    <n v="0"/>
    <n v="0"/>
  </r>
  <r>
    <n v="185201"/>
    <x v="3"/>
    <s v="15O290"/>
    <n v="2711"/>
    <n v="1"/>
    <n v="1"/>
    <s v="00"/>
    <m/>
    <x v="0"/>
    <n v="0"/>
    <n v="229480.64"/>
    <n v="229480.64"/>
    <n v="127150"/>
    <n v="127149.08"/>
    <n v="71349.08"/>
    <n v="102330.64000000001"/>
    <n v="0.91999999999825377"/>
    <n v="55800"/>
  </r>
  <r>
    <n v="185201"/>
    <x v="3"/>
    <s v="15O290"/>
    <n v="2711"/>
    <n v="1"/>
    <n v="2"/>
    <s v="00"/>
    <m/>
    <x v="0"/>
    <n v="6461000"/>
    <n v="0"/>
    <n v="0"/>
    <n v="0"/>
    <n v="0"/>
    <m/>
    <n v="0"/>
    <n v="0"/>
    <n v="0"/>
  </r>
  <r>
    <n v="185201"/>
    <x v="3"/>
    <s v="15O290"/>
    <n v="2721"/>
    <n v="1"/>
    <n v="1"/>
    <s v="00"/>
    <m/>
    <x v="0"/>
    <n v="0"/>
    <n v="48720"/>
    <n v="48720"/>
    <m/>
    <n v="0"/>
    <m/>
    <n v="48720"/>
    <n v="0"/>
    <n v="0"/>
  </r>
  <r>
    <n v="185201"/>
    <x v="3"/>
    <s v="15O290"/>
    <n v="2721"/>
    <n v="1"/>
    <n v="2"/>
    <s v="00"/>
    <m/>
    <x v="0"/>
    <n v="9262200"/>
    <n v="0"/>
    <n v="0"/>
    <n v="0"/>
    <n v="0"/>
    <m/>
    <n v="0"/>
    <n v="0"/>
    <n v="0"/>
  </r>
  <r>
    <n v="185201"/>
    <x v="3"/>
    <s v="15O290"/>
    <n v="2911"/>
    <n v="1"/>
    <n v="1"/>
    <s v="00"/>
    <m/>
    <x v="0"/>
    <n v="0"/>
    <n v="65000"/>
    <n v="65000"/>
    <m/>
    <n v="0"/>
    <m/>
    <n v="65000"/>
    <n v="0"/>
    <n v="0"/>
  </r>
  <r>
    <n v="185201"/>
    <x v="3"/>
    <s v="15O290"/>
    <n v="3112"/>
    <n v="1"/>
    <n v="2"/>
    <s v="00"/>
    <m/>
    <x v="2"/>
    <n v="0"/>
    <n v="90921.02"/>
    <n v="90921.02"/>
    <n v="90921.02"/>
    <n v="90921.02"/>
    <n v="90921.02"/>
    <n v="0"/>
    <n v="0"/>
    <n v="0"/>
  </r>
  <r>
    <n v="185201"/>
    <x v="3"/>
    <s v="15O290"/>
    <n v="3121"/>
    <n v="1"/>
    <n v="1"/>
    <s v="00"/>
    <m/>
    <x v="2"/>
    <n v="351718"/>
    <n v="785941.32"/>
    <n v="785941.32"/>
    <n v="427121.32"/>
    <n v="427121.32"/>
    <m/>
    <n v="358819.99999999994"/>
    <n v="0"/>
    <n v="427121.32"/>
  </r>
  <r>
    <n v="185201"/>
    <x v="3"/>
    <s v="15O290"/>
    <n v="3131"/>
    <n v="1"/>
    <n v="2"/>
    <s v="00"/>
    <m/>
    <x v="2"/>
    <n v="6674427"/>
    <n v="6490251"/>
    <n v="6490251"/>
    <n v="6490251"/>
    <n v="6490251"/>
    <n v="6490251"/>
    <n v="0"/>
    <n v="0"/>
    <n v="0"/>
  </r>
  <r>
    <n v="185201"/>
    <x v="3"/>
    <s v="15O290"/>
    <n v="3141"/>
    <n v="1"/>
    <n v="1"/>
    <s v="00"/>
    <m/>
    <x v="2"/>
    <n v="3430000"/>
    <n v="2273189.2599999998"/>
    <n v="2273189.2599999998"/>
    <n v="2273189.2599999998"/>
    <n v="2251805.06"/>
    <n v="261139.39"/>
    <n v="0"/>
    <n v="21384.199999999721"/>
    <n v="1990665.67"/>
  </r>
  <r>
    <n v="185201"/>
    <x v="3"/>
    <s v="15O290"/>
    <n v="3161"/>
    <n v="1"/>
    <n v="1"/>
    <s v="00"/>
    <m/>
    <x v="2"/>
    <n v="0"/>
    <n v="600000"/>
    <n v="600000"/>
    <m/>
    <n v="0"/>
    <m/>
    <n v="600000"/>
    <n v="0"/>
    <n v="0"/>
  </r>
  <r>
    <n v="185201"/>
    <x v="3"/>
    <s v="15O290"/>
    <n v="3221"/>
    <n v="1"/>
    <n v="1"/>
    <s v="00"/>
    <m/>
    <x v="2"/>
    <n v="3077535"/>
    <n v="3077535"/>
    <n v="3077535"/>
    <n v="3077535"/>
    <n v="3077535"/>
    <n v="110107.20000000001"/>
    <n v="0"/>
    <n v="0"/>
    <n v="2967427.8"/>
  </r>
  <r>
    <n v="185201"/>
    <x v="3"/>
    <s v="15O290"/>
    <n v="3291"/>
    <n v="1"/>
    <n v="1"/>
    <s v="00"/>
    <m/>
    <x v="2"/>
    <n v="0"/>
    <n v="5798538"/>
    <n v="5798538"/>
    <n v="5796110.1500000004"/>
    <n v="5796110.1500000004"/>
    <m/>
    <n v="2427.8499999996275"/>
    <n v="0"/>
    <n v="5796110.1500000004"/>
  </r>
  <r>
    <n v="185201"/>
    <x v="3"/>
    <s v="15O290"/>
    <n v="3361"/>
    <n v="1"/>
    <n v="2"/>
    <s v="00"/>
    <m/>
    <x v="2"/>
    <n v="1991290"/>
    <n v="990080.81"/>
    <n v="990080.81"/>
    <n v="990080.81"/>
    <n v="990080.81"/>
    <n v="990080.81"/>
    <n v="0"/>
    <n v="0"/>
    <n v="0"/>
  </r>
  <r>
    <n v="185201"/>
    <x v="3"/>
    <s v="15O290"/>
    <n v="3361"/>
    <n v="1"/>
    <n v="2"/>
    <n v="60"/>
    <m/>
    <x v="2"/>
    <n v="0"/>
    <n v="0"/>
    <n v="0"/>
    <n v="0"/>
    <n v="0"/>
    <m/>
    <n v="0"/>
    <n v="0"/>
    <n v="0"/>
  </r>
  <r>
    <n v="185201"/>
    <x v="3"/>
    <s v="15O290"/>
    <n v="3362"/>
    <n v="1"/>
    <n v="1"/>
    <s v="00"/>
    <m/>
    <x v="2"/>
    <n v="0"/>
    <n v="1112500"/>
    <n v="1112500"/>
    <n v="1112022.76"/>
    <n v="1111902.76"/>
    <m/>
    <n v="477.23999999999069"/>
    <n v="120"/>
    <n v="1111902.76"/>
  </r>
  <r>
    <n v="185201"/>
    <x v="3"/>
    <s v="15O290"/>
    <n v="3391"/>
    <n v="1"/>
    <n v="1"/>
    <s v="00"/>
    <m/>
    <x v="2"/>
    <n v="0"/>
    <n v="676049.42"/>
    <n v="676049.42"/>
    <n v="519668.8"/>
    <n v="519668.8"/>
    <n v="19674"/>
    <n v="156380.62000000005"/>
    <n v="0"/>
    <n v="499994.8"/>
  </r>
  <r>
    <n v="185201"/>
    <x v="3"/>
    <s v="15O290"/>
    <n v="3451"/>
    <n v="1"/>
    <n v="1"/>
    <s v="00"/>
    <m/>
    <x v="2"/>
    <n v="0"/>
    <n v="200000"/>
    <n v="200000"/>
    <m/>
    <n v="0"/>
    <m/>
    <n v="200000"/>
    <n v="0"/>
    <n v="0"/>
  </r>
  <r>
    <n v="185201"/>
    <x v="3"/>
    <s v="15O290"/>
    <n v="3451"/>
    <n v="1"/>
    <n v="2"/>
    <s v="00"/>
    <m/>
    <x v="2"/>
    <n v="24829049"/>
    <n v="14991022.66"/>
    <n v="14991022.66"/>
    <n v="14991022.66"/>
    <n v="14991022.66"/>
    <n v="14991022.660000002"/>
    <n v="0"/>
    <n v="0"/>
    <n v="0"/>
  </r>
  <r>
    <n v="185201"/>
    <x v="3"/>
    <s v="15O290"/>
    <n v="3511"/>
    <n v="1"/>
    <n v="1"/>
    <s v="00"/>
    <m/>
    <x v="2"/>
    <n v="4906470"/>
    <n v="338682.34"/>
    <n v="338682.34"/>
    <n v="300414.78999999998"/>
    <n v="300414.78999999998"/>
    <n v="614.79999999999995"/>
    <n v="38267.550000000047"/>
    <n v="0"/>
    <n v="299799.99"/>
  </r>
  <r>
    <n v="185201"/>
    <x v="3"/>
    <s v="15O290"/>
    <n v="3521"/>
    <n v="1"/>
    <n v="1"/>
    <s v="00"/>
    <m/>
    <x v="2"/>
    <n v="0"/>
    <n v="2075000"/>
    <n v="2075000"/>
    <n v="1999915.68"/>
    <n v="1999915.68"/>
    <m/>
    <n v="75084.320000000065"/>
    <n v="0"/>
    <n v="1999915.68"/>
  </r>
  <r>
    <n v="185201"/>
    <x v="3"/>
    <s v="15O290"/>
    <n v="3552"/>
    <n v="1"/>
    <n v="1"/>
    <s v="00"/>
    <m/>
    <x v="2"/>
    <n v="4396478"/>
    <n v="4801478"/>
    <n v="4801478"/>
    <n v="4788409.2300000004"/>
    <n v="4788409.2300000004"/>
    <n v="16110.79"/>
    <n v="13068.769999999553"/>
    <n v="0"/>
    <n v="4772298.4400000004"/>
  </r>
  <r>
    <n v="185201"/>
    <x v="3"/>
    <s v="15O290"/>
    <n v="3553"/>
    <n v="1"/>
    <n v="1"/>
    <s v="00"/>
    <m/>
    <x v="2"/>
    <n v="0"/>
    <n v="2879978"/>
    <n v="2879978"/>
    <n v="2873184.57"/>
    <n v="2873184.57"/>
    <n v="38780.19"/>
    <n v="6793.4300000001676"/>
    <n v="0"/>
    <n v="2834404.38"/>
  </r>
  <r>
    <n v="185201"/>
    <x v="3"/>
    <s v="15O290"/>
    <n v="3571"/>
    <n v="1"/>
    <n v="1"/>
    <s v="00"/>
    <m/>
    <x v="2"/>
    <n v="0"/>
    <n v="7045379.7599999998"/>
    <n v="7045379.7599999998"/>
    <n v="7045268.4299999997"/>
    <n v="7045268.4299999997"/>
    <m/>
    <n v="111.33000000007451"/>
    <n v="0"/>
    <n v="7045268.4299999997"/>
  </r>
  <r>
    <n v="185201"/>
    <x v="3"/>
    <s v="15O290"/>
    <n v="3581"/>
    <n v="1"/>
    <n v="1"/>
    <s v="00"/>
    <m/>
    <x v="2"/>
    <n v="0"/>
    <n v="2777646.23"/>
    <n v="2777646.23"/>
    <n v="2517438.69"/>
    <n v="2517438.69"/>
    <n v="4216.17"/>
    <n v="260207.54000000004"/>
    <n v="0"/>
    <n v="2513222.52"/>
  </r>
  <r>
    <n v="185201"/>
    <x v="3"/>
    <s v="15O290"/>
    <n v="3611"/>
    <n v="1"/>
    <n v="1"/>
    <s v="00"/>
    <m/>
    <x v="2"/>
    <n v="0"/>
    <n v="2290140.7200000002"/>
    <n v="2290140.7200000002"/>
    <n v="2004085.36"/>
    <n v="2004085.36"/>
    <n v="951659.12"/>
    <n v="286055.3600000001"/>
    <n v="0"/>
    <n v="1052426.2400000002"/>
  </r>
  <r>
    <n v="185201"/>
    <x v="3"/>
    <s v="15O290"/>
    <n v="3722"/>
    <n v="1"/>
    <n v="1"/>
    <s v="00"/>
    <m/>
    <x v="2"/>
    <n v="1859572"/>
    <n v="1919572"/>
    <n v="1919572"/>
    <n v="1919569.44"/>
    <n v="1919569.44"/>
    <n v="155350.46"/>
    <n v="2.5600000000558794"/>
    <n v="0"/>
    <n v="1764218.98"/>
  </r>
  <r>
    <n v="185201"/>
    <x v="3"/>
    <s v="15O290"/>
    <n v="3921"/>
    <n v="1"/>
    <n v="1"/>
    <s v="00"/>
    <m/>
    <x v="2"/>
    <n v="0"/>
    <n v="1067787.6599999999"/>
    <n v="1067787.6599999999"/>
    <n v="1067787.6599999999"/>
    <n v="1067787.6599999999"/>
    <n v="1067787.6599999999"/>
    <n v="0"/>
    <n v="0"/>
    <n v="0"/>
  </r>
  <r>
    <n v="185201"/>
    <x v="3"/>
    <s v="15O290"/>
    <n v="3941"/>
    <n v="1"/>
    <n v="1"/>
    <s v="00"/>
    <m/>
    <x v="2"/>
    <n v="1055155"/>
    <n v="1055155"/>
    <n v="1055155"/>
    <n v="1055155"/>
    <n v="1055155"/>
    <m/>
    <n v="0"/>
    <n v="0"/>
    <n v="1055155"/>
  </r>
  <r>
    <n v="185201"/>
    <x v="3"/>
    <s v="15O290"/>
    <n v="3969"/>
    <n v="1"/>
    <n v="2"/>
    <s v="00"/>
    <m/>
    <x v="2"/>
    <n v="2200000"/>
    <n v="0"/>
    <n v="0"/>
    <n v="0"/>
    <n v="0"/>
    <m/>
    <n v="0"/>
    <n v="0"/>
    <n v="0"/>
  </r>
  <r>
    <n v="185201"/>
    <x v="3"/>
    <s v="15O290"/>
    <n v="3969"/>
    <n v="1"/>
    <n v="2"/>
    <n v="25"/>
    <m/>
    <x v="2"/>
    <n v="0"/>
    <n v="150654.76999999999"/>
    <n v="150654.76999999999"/>
    <n v="150654.76999999999"/>
    <n v="150654.76999999999"/>
    <n v="150654.76999999999"/>
    <n v="0"/>
    <n v="0"/>
    <n v="0"/>
  </r>
  <r>
    <n v="185201"/>
    <x v="3"/>
    <s v="15O290"/>
    <n v="3981"/>
    <n v="1"/>
    <n v="2"/>
    <s v="00"/>
    <m/>
    <x v="2"/>
    <n v="6552761"/>
    <n v="7929992"/>
    <n v="7929992"/>
    <n v="7929992"/>
    <n v="7929992"/>
    <n v="7929992"/>
    <n v="0"/>
    <n v="0"/>
    <n v="0"/>
  </r>
  <r>
    <n v="185201"/>
    <x v="3"/>
    <s v="15O290"/>
    <n v="3981"/>
    <n v="1"/>
    <n v="2"/>
    <s v="08"/>
    <m/>
    <x v="2"/>
    <n v="311209"/>
    <n v="640335"/>
    <n v="640335"/>
    <n v="640335"/>
    <n v="640335"/>
    <n v="640335"/>
    <n v="0"/>
    <n v="0"/>
    <n v="0"/>
  </r>
  <r>
    <n v="185201"/>
    <x v="3"/>
    <s v="15O290"/>
    <n v="3982"/>
    <n v="1"/>
    <n v="1"/>
    <s v="00"/>
    <m/>
    <x v="2"/>
    <n v="3997613"/>
    <n v="4243886.7699999996"/>
    <n v="4243886.7699999996"/>
    <n v="4242417.12"/>
    <n v="4242417.12"/>
    <n v="4242417.12"/>
    <n v="1469.6499999994412"/>
    <n v="0"/>
    <n v="0"/>
  </r>
  <r>
    <n v="185201"/>
    <x v="3"/>
    <s v="15O290"/>
    <n v="3982"/>
    <n v="1"/>
    <n v="1"/>
    <s v="08"/>
    <m/>
    <x v="2"/>
    <n v="203370"/>
    <n v="203370"/>
    <n v="203370"/>
    <n v="203230.82"/>
    <n v="203230.82"/>
    <n v="203230.82"/>
    <n v="139.17999999999302"/>
    <n v="0"/>
    <n v="0"/>
  </r>
  <r>
    <n v="185201"/>
    <x v="3"/>
    <s v="15O390"/>
    <n v="2111"/>
    <n v="1"/>
    <n v="1"/>
    <s v="00"/>
    <m/>
    <x v="0"/>
    <n v="0"/>
    <n v="59317"/>
    <n v="59317"/>
    <n v="59317"/>
    <n v="45173.3"/>
    <n v="45173.3"/>
    <n v="0"/>
    <n v="14143.699999999997"/>
    <n v="0"/>
  </r>
  <r>
    <n v="185201"/>
    <x v="3"/>
    <s v="15O390"/>
    <n v="2141"/>
    <n v="1"/>
    <n v="1"/>
    <s v="00"/>
    <m/>
    <x v="0"/>
    <n v="0"/>
    <n v="1300000"/>
    <n v="1300000"/>
    <n v="1300000"/>
    <n v="1299366.45"/>
    <n v="324366.44"/>
    <n v="0"/>
    <n v="633.55000000004657"/>
    <n v="975000.01"/>
  </r>
  <r>
    <n v="185201"/>
    <x v="3"/>
    <s v="15O390"/>
    <n v="2461"/>
    <n v="1"/>
    <n v="1"/>
    <s v="00"/>
    <m/>
    <x v="0"/>
    <n v="0"/>
    <n v="256235.54"/>
    <n v="256235.54"/>
    <n v="256235.54"/>
    <n v="256235.54"/>
    <n v="256235.54"/>
    <n v="0"/>
    <n v="0"/>
    <n v="0"/>
  </r>
  <r>
    <n v="185201"/>
    <x v="3"/>
    <s v="15O390"/>
    <n v="2491"/>
    <n v="2"/>
    <n v="1"/>
    <s v="00"/>
    <m/>
    <x v="0"/>
    <n v="0"/>
    <n v="300000"/>
    <n v="300000"/>
    <n v="299949.84000000003"/>
    <n v="299949.84000000003"/>
    <n v="299949.83999999997"/>
    <n v="50.159999999974389"/>
    <n v="0"/>
    <n v="0"/>
  </r>
  <r>
    <n v="185201"/>
    <x v="3"/>
    <s v="15O390"/>
    <n v="2531"/>
    <n v="1"/>
    <n v="1"/>
    <s v="00"/>
    <m/>
    <x v="0"/>
    <n v="0"/>
    <n v="20690"/>
    <n v="20690"/>
    <n v="20690"/>
    <n v="0"/>
    <m/>
    <n v="0"/>
    <n v="20690"/>
    <n v="0"/>
  </r>
  <r>
    <n v="185201"/>
    <x v="3"/>
    <s v="15O390"/>
    <n v="2541"/>
    <n v="1"/>
    <n v="1"/>
    <s v="00"/>
    <m/>
    <x v="0"/>
    <n v="0"/>
    <n v="549550"/>
    <n v="549550"/>
    <n v="112742.22"/>
    <n v="104608.64"/>
    <n v="3863.22"/>
    <n v="436807.78"/>
    <n v="8133.5800000000017"/>
    <n v="100745.42"/>
  </r>
  <r>
    <n v="185201"/>
    <x v="3"/>
    <s v="15O390"/>
    <n v="2711"/>
    <n v="1"/>
    <n v="1"/>
    <s v="00"/>
    <m/>
    <x v="0"/>
    <n v="0"/>
    <n v="9628066.8499999996"/>
    <n v="9628066.8499999996"/>
    <n v="9561771.5899999999"/>
    <n v="9561771.5899999999"/>
    <n v="9553455.8399999999"/>
    <n v="66295.259999999776"/>
    <n v="0"/>
    <n v="8315.75"/>
  </r>
  <r>
    <n v="185201"/>
    <x v="3"/>
    <s v="15O390"/>
    <n v="2711"/>
    <n v="1"/>
    <n v="2"/>
    <s v="00"/>
    <m/>
    <x v="0"/>
    <n v="0"/>
    <n v="0"/>
    <n v="0"/>
    <n v="0"/>
    <n v="0"/>
    <m/>
    <n v="0"/>
    <n v="0"/>
    <n v="0"/>
  </r>
  <r>
    <n v="185201"/>
    <x v="3"/>
    <s v="15O390"/>
    <n v="2721"/>
    <n v="1"/>
    <n v="1"/>
    <s v="00"/>
    <m/>
    <x v="0"/>
    <n v="0"/>
    <n v="0"/>
    <n v="0"/>
    <m/>
    <n v="0"/>
    <m/>
    <n v="0"/>
    <n v="0"/>
    <n v="0"/>
  </r>
  <r>
    <n v="185201"/>
    <x v="3"/>
    <s v="15O390"/>
    <n v="2751"/>
    <n v="1"/>
    <n v="1"/>
    <s v="00"/>
    <m/>
    <x v="0"/>
    <n v="0"/>
    <n v="6235"/>
    <n v="6235"/>
    <m/>
    <n v="0"/>
    <m/>
    <n v="6235"/>
    <n v="0"/>
    <n v="0"/>
  </r>
  <r>
    <n v="185201"/>
    <x v="3"/>
    <s v="15O390"/>
    <n v="2911"/>
    <n v="2"/>
    <n v="1"/>
    <s v="00"/>
    <m/>
    <x v="0"/>
    <n v="0"/>
    <n v="341410"/>
    <n v="341410"/>
    <n v="341392.2"/>
    <n v="341392.2"/>
    <n v="299982.95999999996"/>
    <n v="17.799999999988358"/>
    <n v="0"/>
    <n v="41409.240000000049"/>
  </r>
  <r>
    <n v="185201"/>
    <x v="3"/>
    <s v="15O390"/>
    <n v="2941"/>
    <n v="1"/>
    <n v="1"/>
    <s v="00"/>
    <m/>
    <x v="0"/>
    <n v="0"/>
    <n v="2020000"/>
    <n v="2020000"/>
    <n v="2020000"/>
    <n v="1967145.91"/>
    <n v="1092689.3999999999"/>
    <n v="0"/>
    <n v="52854.090000000084"/>
    <n v="874456.51"/>
  </r>
  <r>
    <n v="185201"/>
    <x v="3"/>
    <s v="15O390"/>
    <n v="2961"/>
    <n v="1"/>
    <n v="1"/>
    <s v="00"/>
    <m/>
    <x v="0"/>
    <n v="0"/>
    <n v="7400000"/>
    <n v="7400000"/>
    <n v="7395907.6600000001"/>
    <n v="7395899.7800000003"/>
    <n v="1850000.01"/>
    <n v="4092.339999999851"/>
    <n v="7.8799999998882413"/>
    <n v="5545899.7700000005"/>
  </r>
  <r>
    <n v="185201"/>
    <x v="3"/>
    <s v="15O390"/>
    <n v="3221"/>
    <n v="1"/>
    <n v="1"/>
    <s v="00"/>
    <m/>
    <x v="2"/>
    <n v="0"/>
    <n v="1227877.7"/>
    <n v="1227877.7"/>
    <n v="1227877.7"/>
    <n v="1227877.7"/>
    <m/>
    <n v="0"/>
    <n v="0"/>
    <n v="1227877.7"/>
  </r>
  <r>
    <n v="185201"/>
    <x v="3"/>
    <s v="15O390"/>
    <n v="3291"/>
    <n v="1"/>
    <n v="1"/>
    <s v="00"/>
    <m/>
    <x v="2"/>
    <n v="0"/>
    <n v="6170317.0599999996"/>
    <n v="6170317.0599999996"/>
    <n v="6092323.0800000001"/>
    <n v="6092323.0800000001"/>
    <m/>
    <n v="77993.979999999516"/>
    <n v="0"/>
    <n v="6092323.0800000001"/>
  </r>
  <r>
    <n v="185201"/>
    <x v="3"/>
    <s v="15O390"/>
    <n v="3331"/>
    <n v="1"/>
    <n v="1"/>
    <s v="00"/>
    <m/>
    <x v="2"/>
    <n v="0"/>
    <n v="59700"/>
    <n v="59700"/>
    <n v="59700"/>
    <n v="59700"/>
    <m/>
    <n v="0"/>
    <n v="0"/>
    <n v="59700"/>
  </r>
  <r>
    <n v="185201"/>
    <x v="3"/>
    <s v="15O390"/>
    <n v="3362"/>
    <n v="1"/>
    <n v="1"/>
    <s v="00"/>
    <m/>
    <x v="2"/>
    <n v="0"/>
    <n v="3448866.2"/>
    <n v="3448866.2"/>
    <n v="3265522.5"/>
    <n v="3194370.5"/>
    <m/>
    <n v="183343.70000000019"/>
    <n v="71152"/>
    <n v="3194370.5"/>
  </r>
  <r>
    <n v="185201"/>
    <x v="3"/>
    <s v="15O390"/>
    <n v="3411"/>
    <n v="1"/>
    <n v="1"/>
    <s v="00"/>
    <m/>
    <x v="2"/>
    <n v="0"/>
    <n v="185663.15"/>
    <n v="185663.15"/>
    <n v="36021.040000000001"/>
    <n v="36021.040000000001"/>
    <m/>
    <n v="149642.10999999999"/>
    <n v="0"/>
    <n v="36021.040000000001"/>
  </r>
  <r>
    <n v="185201"/>
    <x v="3"/>
    <s v="15O390"/>
    <n v="3552"/>
    <n v="1"/>
    <n v="1"/>
    <s v="00"/>
    <m/>
    <x v="2"/>
    <n v="0"/>
    <n v="8599408"/>
    <n v="8599408"/>
    <n v="8598631.4700000007"/>
    <n v="8598631.4700000007"/>
    <n v="33593.699999999997"/>
    <n v="776.52999999932945"/>
    <n v="0"/>
    <n v="8565037.7700000014"/>
  </r>
  <r>
    <n v="185201"/>
    <x v="3"/>
    <s v="15O390"/>
    <n v="3571"/>
    <n v="1"/>
    <n v="1"/>
    <s v="00"/>
    <m/>
    <x v="2"/>
    <n v="0"/>
    <n v="3617182"/>
    <n v="3617182"/>
    <n v="3589720.98"/>
    <n v="3589720.98"/>
    <m/>
    <n v="27461.020000000019"/>
    <n v="0"/>
    <n v="3589720.98"/>
  </r>
  <r>
    <n v="185201"/>
    <x v="3"/>
    <s v="15O390"/>
    <n v="3581"/>
    <n v="1"/>
    <n v="1"/>
    <s v="00"/>
    <m/>
    <x v="2"/>
    <n v="0"/>
    <n v="1700000"/>
    <n v="1700000"/>
    <n v="1591833.65"/>
    <n v="1591833.65"/>
    <n v="181805.53999999998"/>
    <n v="108166.35000000009"/>
    <n v="0"/>
    <n v="1410028.1099999999"/>
  </r>
  <r>
    <n v="185201"/>
    <x v="3"/>
    <s v="15O390"/>
    <n v="3591"/>
    <n v="1"/>
    <n v="1"/>
    <s v="00"/>
    <m/>
    <x v="2"/>
    <n v="0"/>
    <n v="420000"/>
    <n v="420000"/>
    <n v="419982.2"/>
    <n v="419982.2"/>
    <m/>
    <n v="17.799999999988358"/>
    <n v="0"/>
    <n v="419982.2"/>
  </r>
  <r>
    <n v="185201"/>
    <x v="3"/>
    <s v="15O390"/>
    <n v="3611"/>
    <n v="1"/>
    <n v="1"/>
    <s v="00"/>
    <m/>
    <x v="2"/>
    <n v="0"/>
    <n v="297649"/>
    <n v="297649"/>
    <n v="261464"/>
    <n v="261464"/>
    <n v="217964"/>
    <n v="36185"/>
    <n v="0"/>
    <n v="43500"/>
  </r>
  <r>
    <n v="185201"/>
    <x v="3"/>
    <s v="15O390"/>
    <n v="3722"/>
    <n v="1"/>
    <n v="1"/>
    <s v="00"/>
    <m/>
    <x v="2"/>
    <n v="0"/>
    <n v="1009907.65"/>
    <n v="1009907.65"/>
    <n v="1009907.65"/>
    <n v="1009907.65"/>
    <m/>
    <n v="0"/>
    <n v="0"/>
    <n v="1009907.65"/>
  </r>
  <r>
    <n v="185201"/>
    <x v="3"/>
    <s v="15O390"/>
    <n v="3911"/>
    <n v="1"/>
    <n v="1"/>
    <s v="00"/>
    <m/>
    <x v="2"/>
    <n v="0"/>
    <n v="1160000"/>
    <n v="1160000"/>
    <n v="1160000"/>
    <n v="1078533.8799999999"/>
    <n v="259206.66"/>
    <n v="0"/>
    <n v="81466.120000000112"/>
    <n v="819327.21999999986"/>
  </r>
  <r>
    <n v="185201"/>
    <x v="3"/>
    <s v="15O390"/>
    <n v="3921"/>
    <n v="1"/>
    <n v="1"/>
    <s v="00"/>
    <m/>
    <x v="2"/>
    <n v="0"/>
    <n v="170460.07"/>
    <n v="170460.07"/>
    <n v="168782.07"/>
    <n v="168782.07"/>
    <m/>
    <n v="1678"/>
    <n v="0"/>
    <n v="168782.07"/>
  </r>
  <r>
    <n v="185201"/>
    <x v="3"/>
    <s v="15O390"/>
    <n v="3941"/>
    <n v="1"/>
    <n v="1"/>
    <n v="42"/>
    <m/>
    <x v="2"/>
    <n v="0"/>
    <n v="55847075.600000001"/>
    <n v="55847075.600000001"/>
    <n v="55847075.600000001"/>
    <n v="55847075.600000001"/>
    <m/>
    <n v="0"/>
    <n v="0"/>
    <n v="55847075.600000001"/>
  </r>
  <r>
    <n v="185201"/>
    <x v="3"/>
    <s v="15O390"/>
    <n v="3969"/>
    <n v="1"/>
    <n v="2"/>
    <n v="25"/>
    <m/>
    <x v="2"/>
    <n v="0"/>
    <n v="1790385.44"/>
    <n v="1790385.44"/>
    <n v="1790385.44"/>
    <n v="1790385.44"/>
    <n v="1790385.4400000002"/>
    <n v="0"/>
    <n v="0"/>
    <n v="0"/>
  </r>
  <r>
    <n v="185201"/>
    <x v="3"/>
    <s v="15O390"/>
    <n v="5151"/>
    <n v="2"/>
    <n v="1"/>
    <s v="00"/>
    <s v="A2D149001"/>
    <x v="4"/>
    <n v="10000000"/>
    <n v="0"/>
    <n v="0"/>
    <m/>
    <n v="0"/>
    <m/>
    <n v="0"/>
    <n v="0"/>
    <n v="0"/>
  </r>
  <r>
    <n v="185201"/>
    <x v="3"/>
    <s v="15O390"/>
    <n v="5151"/>
    <n v="2"/>
    <n v="1"/>
    <s v="00"/>
    <s v="A2D149002"/>
    <x v="4"/>
    <n v="15000"/>
    <n v="0"/>
    <n v="0"/>
    <m/>
    <n v="0"/>
    <m/>
    <n v="0"/>
    <n v="0"/>
    <n v="0"/>
  </r>
  <r>
    <n v="185201"/>
    <x v="3"/>
    <s v="15O390"/>
    <n v="5151"/>
    <n v="2"/>
    <n v="1"/>
    <s v="00"/>
    <s v="A2D149029"/>
    <x v="4"/>
    <n v="0"/>
    <n v="12531327"/>
    <n v="12531327"/>
    <n v="12433196.130000001"/>
    <n v="12388557.5"/>
    <n v="3014284.3000000003"/>
    <n v="98130.86999999918"/>
    <n v="44638.63000000082"/>
    <n v="9374273.1999999993"/>
  </r>
  <r>
    <n v="185201"/>
    <x v="3"/>
    <s v="15O390"/>
    <n v="5231"/>
    <n v="2"/>
    <n v="1"/>
    <s v="00"/>
    <s v="A2D149002"/>
    <x v="4"/>
    <n v="66898"/>
    <n v="0"/>
    <n v="0"/>
    <m/>
    <n v="0"/>
    <m/>
    <n v="0"/>
    <n v="0"/>
    <n v="0"/>
  </r>
  <r>
    <n v="185201"/>
    <x v="3"/>
    <s v="15O390"/>
    <n v="5231"/>
    <n v="2"/>
    <n v="1"/>
    <s v="00"/>
    <s v="A2D149016"/>
    <x v="4"/>
    <n v="0"/>
    <n v="88998"/>
    <n v="88998"/>
    <m/>
    <n v="0"/>
    <m/>
    <n v="88998"/>
    <n v="0"/>
    <n v="0"/>
  </r>
  <r>
    <n v="185201"/>
    <x v="3"/>
    <s v="15O390"/>
    <n v="5661"/>
    <n v="2"/>
    <n v="1"/>
    <s v="00"/>
    <s v="A2D149002"/>
    <x v="4"/>
    <n v="7100"/>
    <n v="0"/>
    <n v="0"/>
    <m/>
    <n v="0"/>
    <m/>
    <n v="0"/>
    <n v="0"/>
    <n v="0"/>
  </r>
  <r>
    <n v="185201"/>
    <x v="3"/>
    <s v="15O390"/>
    <n v="5911"/>
    <n v="2"/>
    <n v="1"/>
    <s v="00"/>
    <s v="A2D149001"/>
    <x v="4"/>
    <n v="1031327"/>
    <n v="0"/>
    <n v="0"/>
    <m/>
    <n v="0"/>
    <m/>
    <n v="0"/>
    <n v="0"/>
    <n v="0"/>
  </r>
  <r>
    <n v="185201"/>
    <x v="3"/>
    <s v="15O390"/>
    <n v="6141"/>
    <n v="2"/>
    <n v="1"/>
    <s v="00"/>
    <s v="O2D149001"/>
    <x v="5"/>
    <n v="91190489"/>
    <n v="31123.81"/>
    <n v="31123.81"/>
    <m/>
    <n v="0"/>
    <m/>
    <n v="31123.81"/>
    <n v="0"/>
    <n v="0"/>
  </r>
  <r>
    <n v="185201"/>
    <x v="3"/>
    <s v="15O490"/>
    <n v="6141"/>
    <n v="2"/>
    <n v="1"/>
    <s v="00"/>
    <s v="O2D149014"/>
    <x v="5"/>
    <n v="8285971"/>
    <n v="0"/>
    <n v="0"/>
    <m/>
    <n v="0"/>
    <m/>
    <n v="0"/>
    <n v="0"/>
    <n v="0"/>
  </r>
  <r>
    <n v="185201"/>
    <x v="3"/>
    <s v="15O590"/>
    <n v="6141"/>
    <n v="2"/>
    <n v="1"/>
    <s v="00"/>
    <s v="O2D149005"/>
    <x v="5"/>
    <n v="73990995"/>
    <n v="0"/>
    <n v="0"/>
    <m/>
    <n v="0"/>
    <m/>
    <n v="0"/>
    <n v="0"/>
    <n v="0"/>
  </r>
  <r>
    <n v="185201"/>
    <x v="3"/>
    <s v="15OZ94"/>
    <n v="3831"/>
    <n v="1"/>
    <n v="1"/>
    <s v="00"/>
    <m/>
    <x v="2"/>
    <n v="0"/>
    <n v="4860000"/>
    <n v="4860000"/>
    <n v="4859530"/>
    <n v="4859530"/>
    <n v="4859530"/>
    <n v="470"/>
    <n v="0"/>
    <n v="0"/>
  </r>
  <r>
    <n v="185201"/>
    <x v="3"/>
    <s v="25P190"/>
    <n v="3112"/>
    <n v="1"/>
    <n v="2"/>
    <s v="00"/>
    <m/>
    <x v="2"/>
    <n v="210533490"/>
    <n v="167512941.47"/>
    <n v="167512941.47"/>
    <n v="167512941.47"/>
    <n v="167512941.47"/>
    <n v="167512941.46999997"/>
    <n v="0"/>
    <n v="0"/>
    <n v="0"/>
  </r>
  <r>
    <n v="185201"/>
    <x v="3"/>
    <s v="25P190"/>
    <n v="3221"/>
    <n v="1"/>
    <n v="1"/>
    <s v="00"/>
    <m/>
    <x v="2"/>
    <n v="0"/>
    <n v="3200668.9"/>
    <n v="3200668.9"/>
    <n v="3200668.9"/>
    <n v="3200668.9"/>
    <n v="3200668.9"/>
    <n v="0"/>
    <n v="0"/>
    <n v="0"/>
  </r>
  <r>
    <n v="185201"/>
    <x v="3"/>
    <s v="25P190"/>
    <n v="3252"/>
    <n v="1"/>
    <n v="1"/>
    <s v="00"/>
    <m/>
    <x v="2"/>
    <n v="17194157"/>
    <n v="2086611.02"/>
    <n v="2086611.02"/>
    <n v="2086611.02"/>
    <n v="2086611.02"/>
    <n v="2086611.02"/>
    <n v="0"/>
    <n v="0"/>
    <n v="0"/>
  </r>
  <r>
    <n v="185201"/>
    <x v="3"/>
    <s v="25P190"/>
    <n v="3552"/>
    <n v="1"/>
    <n v="1"/>
    <s v="00"/>
    <m/>
    <x v="2"/>
    <n v="0"/>
    <n v="999667.95"/>
    <n v="999667.95"/>
    <n v="999667.95"/>
    <n v="999667.95"/>
    <n v="999667.95"/>
    <n v="0"/>
    <n v="0"/>
    <n v="0"/>
  </r>
  <r>
    <n v="185201"/>
    <x v="3"/>
    <s v="25P190"/>
    <n v="6121"/>
    <n v="2"/>
    <n v="1"/>
    <s v="00"/>
    <s v="O2D149008"/>
    <x v="5"/>
    <n v="52223471"/>
    <n v="0"/>
    <n v="0"/>
    <m/>
    <n v="0"/>
    <m/>
    <n v="0"/>
    <n v="0"/>
    <n v="0"/>
  </r>
  <r>
    <n v="185201"/>
    <x v="3"/>
    <s v="25P192"/>
    <n v="3112"/>
    <n v="1"/>
    <n v="2"/>
    <s v="00"/>
    <m/>
    <x v="2"/>
    <n v="0"/>
    <n v="301254.96999999997"/>
    <n v="301254.96999999997"/>
    <n v="301254.96999999997"/>
    <n v="301254.96999999997"/>
    <n v="301254.96999999997"/>
    <n v="0"/>
    <n v="0"/>
    <n v="0"/>
  </r>
  <r>
    <n v="185201"/>
    <x v="3"/>
    <s v="25P192"/>
    <n v="3131"/>
    <n v="1"/>
    <n v="2"/>
    <s v="00"/>
    <m/>
    <x v="2"/>
    <n v="0"/>
    <n v="1283353"/>
    <n v="1283353"/>
    <n v="1283352"/>
    <n v="1283352"/>
    <n v="1283352"/>
    <n v="1"/>
    <n v="0"/>
    <n v="0"/>
  </r>
  <r>
    <n v="185201"/>
    <x v="3"/>
    <s v="25P194"/>
    <n v="2611"/>
    <n v="1"/>
    <n v="2"/>
    <s v="00"/>
    <m/>
    <x v="0"/>
    <n v="0"/>
    <n v="4561507.87"/>
    <n v="4561507.87"/>
    <n v="4561507.87"/>
    <n v="4561507.87"/>
    <n v="4561507.87"/>
    <n v="0"/>
    <n v="0"/>
    <n v="0"/>
  </r>
  <r>
    <n v="185201"/>
    <x v="3"/>
    <s v="25P194"/>
    <n v="3112"/>
    <n v="1"/>
    <n v="2"/>
    <s v="00"/>
    <m/>
    <x v="2"/>
    <n v="0"/>
    <n v="1264679"/>
    <n v="1264679"/>
    <n v="1264679"/>
    <n v="1264679"/>
    <n v="1264679"/>
    <n v="0"/>
    <n v="0"/>
    <n v="0"/>
  </r>
  <r>
    <n v="185203"/>
    <x v="3"/>
    <n v="111190"/>
    <n v="3341"/>
    <n v="1"/>
    <n v="1"/>
    <s v="00"/>
    <m/>
    <x v="2"/>
    <n v="392470"/>
    <n v="392470"/>
    <n v="392470"/>
    <n v="329240"/>
    <n v="326240"/>
    <n v="84000"/>
    <n v="63230"/>
    <n v="3000"/>
    <n v="242240"/>
  </r>
  <r>
    <n v="185203"/>
    <x v="3"/>
    <s v="15O390"/>
    <n v="3341"/>
    <n v="1"/>
    <n v="1"/>
    <s v="00"/>
    <m/>
    <x v="2"/>
    <n v="0"/>
    <n v="722590"/>
    <n v="722590"/>
    <n v="484280"/>
    <n v="484280"/>
    <n v="96000"/>
    <n v="238310"/>
    <n v="0"/>
    <n v="388280"/>
  </r>
  <r>
    <n v="211203"/>
    <x v="4"/>
    <n v="111190"/>
    <n v="3552"/>
    <n v="1"/>
    <n v="1"/>
    <s v="00"/>
    <m/>
    <x v="2"/>
    <n v="4114"/>
    <n v="0"/>
    <n v="0"/>
    <m/>
    <n v="0"/>
    <m/>
    <n v="0"/>
    <n v="0"/>
    <n v="0"/>
  </r>
  <r>
    <n v="211203"/>
    <x v="4"/>
    <n v="111190"/>
    <n v="3722"/>
    <n v="1"/>
    <n v="1"/>
    <s v="00"/>
    <m/>
    <x v="2"/>
    <n v="105060"/>
    <n v="105060"/>
    <n v="105060"/>
    <n v="105060"/>
    <n v="105060"/>
    <m/>
    <n v="0"/>
    <n v="0"/>
    <n v="105060"/>
  </r>
  <r>
    <n v="211203"/>
    <x v="4"/>
    <n v="111190"/>
    <n v="3921"/>
    <n v="1"/>
    <n v="1"/>
    <s v="00"/>
    <m/>
    <x v="2"/>
    <n v="5210"/>
    <n v="0"/>
    <n v="0"/>
    <m/>
    <n v="0"/>
    <m/>
    <n v="0"/>
    <n v="0"/>
    <n v="0"/>
  </r>
  <r>
    <n v="211203"/>
    <x v="4"/>
    <s v="15O290"/>
    <n v="1221"/>
    <n v="2"/>
    <n v="1"/>
    <s v="08"/>
    <m/>
    <x v="1"/>
    <n v="1482100"/>
    <n v="1401549.5"/>
    <n v="1401549.5"/>
    <n v="1401549.5"/>
    <n v="1401549.5"/>
    <n v="1401549.5"/>
    <n v="0"/>
    <n v="0"/>
    <n v="0"/>
  </r>
  <r>
    <n v="211203"/>
    <x v="4"/>
    <s v="15O290"/>
    <n v="1323"/>
    <n v="2"/>
    <n v="1"/>
    <s v="08"/>
    <m/>
    <x v="1"/>
    <n v="165100"/>
    <n v="165100"/>
    <n v="165100"/>
    <n v="165100"/>
    <n v="165100"/>
    <n v="165100"/>
    <n v="0"/>
    <n v="0"/>
    <n v="0"/>
  </r>
  <r>
    <n v="211203"/>
    <x v="4"/>
    <s v="15O290"/>
    <n v="1411"/>
    <n v="2"/>
    <n v="2"/>
    <s v="08"/>
    <m/>
    <x v="1"/>
    <n v="154784"/>
    <n v="154784"/>
    <n v="154784"/>
    <n v="154784"/>
    <n v="154784"/>
    <n v="154783.99999999994"/>
    <n v="0"/>
    <n v="0"/>
    <n v="0"/>
  </r>
  <r>
    <n v="211203"/>
    <x v="4"/>
    <s v="15O290"/>
    <n v="1541"/>
    <n v="2"/>
    <n v="2"/>
    <s v="08"/>
    <m/>
    <x v="1"/>
    <n v="480875"/>
    <n v="480875"/>
    <n v="480875"/>
    <n v="480875"/>
    <n v="480875"/>
    <n v="480875"/>
    <n v="0"/>
    <n v="0"/>
    <n v="0"/>
  </r>
  <r>
    <n v="211203"/>
    <x v="4"/>
    <s v="15O290"/>
    <n v="1545"/>
    <n v="2"/>
    <n v="1"/>
    <s v="08"/>
    <m/>
    <x v="1"/>
    <n v="60477"/>
    <n v="51655.16"/>
    <n v="51655.16"/>
    <n v="51567.86"/>
    <n v="51567.86"/>
    <n v="51567.86"/>
    <n v="87.30000000000291"/>
    <n v="0"/>
    <n v="0"/>
  </r>
  <r>
    <n v="211203"/>
    <x v="4"/>
    <s v="15O290"/>
    <n v="1547"/>
    <n v="1"/>
    <n v="1"/>
    <s v="08"/>
    <m/>
    <x v="1"/>
    <n v="5982"/>
    <n v="0"/>
    <n v="0"/>
    <m/>
    <n v="0"/>
    <m/>
    <n v="0"/>
    <n v="0"/>
    <n v="0"/>
  </r>
  <r>
    <n v="211203"/>
    <x v="4"/>
    <s v="15O290"/>
    <n v="2311"/>
    <n v="1"/>
    <n v="1"/>
    <s v="00"/>
    <m/>
    <x v="0"/>
    <n v="3132196"/>
    <n v="3132196"/>
    <n v="3132196"/>
    <n v="1815113.5"/>
    <n v="1215136"/>
    <n v="228646"/>
    <n v="1317082.5"/>
    <n v="599977.5"/>
    <n v="986490"/>
  </r>
  <r>
    <n v="211203"/>
    <x v="4"/>
    <s v="15O290"/>
    <n v="2561"/>
    <n v="1"/>
    <n v="1"/>
    <s v="00"/>
    <m/>
    <x v="0"/>
    <n v="145176"/>
    <n v="145176"/>
    <n v="145176"/>
    <n v="97150.85"/>
    <n v="97076.69"/>
    <n v="32101.84"/>
    <n v="48025.149999999994"/>
    <n v="74.160000000003492"/>
    <n v="64974.850000000006"/>
  </r>
  <r>
    <n v="211203"/>
    <x v="4"/>
    <s v="15O290"/>
    <n v="2611"/>
    <n v="1"/>
    <n v="2"/>
    <s v="00"/>
    <m/>
    <x v="0"/>
    <n v="42052545"/>
    <n v="39433447.289999999"/>
    <n v="39433447.289999999"/>
    <n v="39433447.289999999"/>
    <n v="39433447.289999999"/>
    <n v="39433447.289999999"/>
    <n v="0"/>
    <n v="0"/>
    <n v="0"/>
  </r>
  <r>
    <n v="211203"/>
    <x v="4"/>
    <s v="15O290"/>
    <n v="2911"/>
    <n v="1"/>
    <n v="1"/>
    <s v="00"/>
    <m/>
    <x v="0"/>
    <n v="0"/>
    <n v="765870"/>
    <n v="765870"/>
    <n v="378870"/>
    <n v="378870"/>
    <n v="378870"/>
    <n v="387000"/>
    <n v="0"/>
    <n v="0"/>
  </r>
  <r>
    <n v="211203"/>
    <x v="4"/>
    <s v="15O290"/>
    <n v="3981"/>
    <n v="1"/>
    <n v="2"/>
    <s v="08"/>
    <m/>
    <x v="2"/>
    <n v="49107"/>
    <n v="54392"/>
    <n v="54392"/>
    <n v="54392"/>
    <n v="54392"/>
    <n v="54392"/>
    <n v="0"/>
    <n v="0"/>
    <n v="0"/>
  </r>
  <r>
    <n v="211203"/>
    <x v="4"/>
    <s v="15O290"/>
    <n v="3982"/>
    <n v="1"/>
    <n v="1"/>
    <s v="08"/>
    <m/>
    <x v="2"/>
    <n v="3264"/>
    <n v="0"/>
    <n v="0"/>
    <m/>
    <n v="0"/>
    <m/>
    <n v="0"/>
    <n v="0"/>
    <n v="0"/>
  </r>
  <r>
    <n v="211203"/>
    <x v="4"/>
    <s v="15O390"/>
    <n v="3722"/>
    <n v="1"/>
    <n v="1"/>
    <s v="00"/>
    <m/>
    <x v="2"/>
    <n v="0"/>
    <n v="38917.1"/>
    <n v="38917.1"/>
    <n v="38917.1"/>
    <n v="38917.1"/>
    <m/>
    <n v="0"/>
    <n v="0"/>
    <n v="38917.1"/>
  </r>
  <r>
    <n v="211203"/>
    <x v="4"/>
    <s v="15O390"/>
    <n v="5412"/>
    <n v="2"/>
    <n v="1"/>
    <s v="00"/>
    <s v="A2D149039"/>
    <x v="4"/>
    <n v="0"/>
    <n v="28159904.469999999"/>
    <n v="28159904.469999999"/>
    <n v="28159904.469999999"/>
    <n v="27712838.77"/>
    <n v="547750.30999999994"/>
    <n v="0"/>
    <n v="447065.69999999925"/>
    <n v="27165088.460000001"/>
  </r>
  <r>
    <n v="211203"/>
    <x v="4"/>
    <s v="15O390"/>
    <n v="5412"/>
    <n v="2"/>
    <n v="2"/>
    <s v="00"/>
    <s v="A2D149039"/>
    <x v="4"/>
    <n v="0"/>
    <n v="0"/>
    <n v="0"/>
    <n v="0"/>
    <n v="0"/>
    <m/>
    <n v="0"/>
    <n v="0"/>
    <n v="0"/>
  </r>
  <r>
    <n v="211203"/>
    <x v="4"/>
    <s v="15O590"/>
    <n v="5412"/>
    <n v="2"/>
    <n v="1"/>
    <s v="00"/>
    <s v="A2D149039"/>
    <x v="4"/>
    <n v="0"/>
    <n v="7747089.5899999999"/>
    <n v="7747089.5899999999"/>
    <n v="7747089.5899999999"/>
    <n v="7747089.5899999999"/>
    <n v="7747089.5899999999"/>
    <n v="0"/>
    <n v="0"/>
    <n v="0"/>
  </r>
  <r>
    <n v="211203"/>
    <x v="4"/>
    <s v="15O590"/>
    <n v="5412"/>
    <n v="2"/>
    <n v="2"/>
    <s v="00"/>
    <s v="A2D149039"/>
    <x v="4"/>
    <n v="0"/>
    <n v="0"/>
    <n v="0"/>
    <n v="0"/>
    <n v="0"/>
    <m/>
    <n v="0"/>
    <n v="0"/>
    <n v="0"/>
  </r>
  <r>
    <n v="211203"/>
    <x v="4"/>
    <s v="15O690"/>
    <n v="2981"/>
    <n v="1"/>
    <n v="1"/>
    <s v="00"/>
    <m/>
    <x v="0"/>
    <n v="0"/>
    <n v="500000"/>
    <n v="500000"/>
    <n v="429000"/>
    <n v="429000"/>
    <m/>
    <n v="71000"/>
    <n v="0"/>
    <n v="429000"/>
  </r>
  <r>
    <n v="211203"/>
    <x v="4"/>
    <s v="15O690"/>
    <n v="5412"/>
    <n v="2"/>
    <n v="1"/>
    <s v="00"/>
    <s v="A2D149039"/>
    <x v="4"/>
    <n v="0"/>
    <n v="2532513"/>
    <n v="2532513"/>
    <n v="2532513"/>
    <n v="2532512.94"/>
    <n v="2532512.94"/>
    <n v="0"/>
    <n v="6.0000000055879354E-2"/>
    <n v="0"/>
  </r>
  <r>
    <n v="211203"/>
    <x v="4"/>
    <s v="15O690"/>
    <n v="5412"/>
    <n v="2"/>
    <n v="2"/>
    <s v="00"/>
    <s v="A2D149039"/>
    <x v="4"/>
    <n v="0"/>
    <n v="0"/>
    <n v="0"/>
    <n v="0"/>
    <n v="0"/>
    <m/>
    <n v="0"/>
    <n v="0"/>
    <n v="0"/>
  </r>
  <r>
    <n v="211203"/>
    <x v="4"/>
    <s v="15OB90"/>
    <n v="3581"/>
    <n v="1"/>
    <n v="1"/>
    <n v="65"/>
    <m/>
    <x v="2"/>
    <n v="0"/>
    <n v="453961.38"/>
    <n v="453961.38"/>
    <n v="429000.94"/>
    <n v="429000.94"/>
    <n v="429000.94"/>
    <n v="24960.440000000002"/>
    <n v="0"/>
    <n v="0"/>
  </r>
  <r>
    <n v="211203"/>
    <x v="4"/>
    <s v="15OC90"/>
    <n v="2911"/>
    <n v="1"/>
    <n v="1"/>
    <s v="00"/>
    <m/>
    <x v="0"/>
    <n v="0"/>
    <n v="599694"/>
    <n v="599694"/>
    <n v="599694"/>
    <n v="599693.52"/>
    <n v="599693.52"/>
    <n v="0"/>
    <n v="0.47999999998137355"/>
    <n v="0"/>
  </r>
  <r>
    <n v="211203"/>
    <x v="4"/>
    <s v="25P190"/>
    <n v="2471"/>
    <n v="1"/>
    <n v="1"/>
    <s v="00"/>
    <m/>
    <x v="0"/>
    <n v="0"/>
    <n v="71599.98"/>
    <n v="71599.98"/>
    <n v="71599.98"/>
    <n v="71599.98"/>
    <n v="71599.98000000001"/>
    <n v="0"/>
    <n v="0"/>
    <n v="0"/>
  </r>
  <r>
    <n v="211203"/>
    <x v="4"/>
    <s v="25P190"/>
    <n v="2911"/>
    <n v="1"/>
    <n v="1"/>
    <s v="00"/>
    <m/>
    <x v="0"/>
    <n v="0"/>
    <n v="306"/>
    <n v="306"/>
    <n v="306"/>
    <n v="306"/>
    <n v="306"/>
    <n v="0"/>
    <n v="0"/>
    <n v="0"/>
  </r>
  <r>
    <n v="213204"/>
    <x v="2"/>
    <s v="25P190"/>
    <n v="6141"/>
    <n v="2"/>
    <n v="1"/>
    <s v="00"/>
    <s v="O2D149058"/>
    <x v="5"/>
    <n v="0"/>
    <n v="1508260.44"/>
    <n v="1508260.44"/>
    <n v="1508260.44"/>
    <n v="1508260.44"/>
    <n v="1508260.44"/>
    <n v="0"/>
    <n v="0"/>
    <n v="0"/>
  </r>
  <r>
    <n v="213204"/>
    <x v="2"/>
    <s v="25P690"/>
    <n v="3391"/>
    <n v="1"/>
    <n v="1"/>
    <s v="00"/>
    <m/>
    <x v="2"/>
    <n v="3238938"/>
    <n v="2647047.96"/>
    <n v="2647047.96"/>
    <n v="2290173.5099999998"/>
    <n v="2290173.5099999998"/>
    <n v="2290173.5100000002"/>
    <n v="356874.45000000019"/>
    <n v="0"/>
    <n v="0"/>
  </r>
  <r>
    <n v="213204"/>
    <x v="2"/>
    <s v="25P690"/>
    <n v="6141"/>
    <n v="2"/>
    <n v="1"/>
    <s v="00"/>
    <s v="O2D149006"/>
    <x v="5"/>
    <n v="14270867"/>
    <n v="0"/>
    <n v="0"/>
    <m/>
    <n v="0"/>
    <m/>
    <n v="0"/>
    <n v="0"/>
    <n v="0"/>
  </r>
  <r>
    <n v="213204"/>
    <x v="2"/>
    <s v="25P690"/>
    <n v="6141"/>
    <n v="2"/>
    <n v="1"/>
    <s v="00"/>
    <s v="O2D149035"/>
    <x v="5"/>
    <n v="0"/>
    <n v="32931450.440000001"/>
    <n v="32931450.440000001"/>
    <n v="31958599.879999999"/>
    <n v="31958599.879999999"/>
    <n v="31958599.880000003"/>
    <n v="972850.56000000238"/>
    <n v="0"/>
    <n v="0"/>
  </r>
  <r>
    <n v="213204"/>
    <x v="2"/>
    <s v="25P693"/>
    <n v="3391"/>
    <n v="1"/>
    <n v="1"/>
    <s v="00"/>
    <m/>
    <x v="2"/>
    <n v="0"/>
    <n v="912656"/>
    <n v="912656"/>
    <m/>
    <n v="0"/>
    <m/>
    <n v="912656"/>
    <n v="0"/>
    <n v="0"/>
  </r>
  <r>
    <n v="213205"/>
    <x v="2"/>
    <n v="111190"/>
    <n v="2151"/>
    <n v="1"/>
    <n v="1"/>
    <s v="00"/>
    <m/>
    <x v="0"/>
    <n v="35000"/>
    <n v="36000"/>
    <n v="36000"/>
    <n v="35000"/>
    <n v="34993.14"/>
    <n v="34993.14"/>
    <n v="1000"/>
    <n v="6.8600000000005821"/>
    <n v="0"/>
  </r>
  <r>
    <n v="213205"/>
    <x v="2"/>
    <n v="111190"/>
    <n v="2419"/>
    <n v="1"/>
    <n v="1"/>
    <s v="00"/>
    <m/>
    <x v="0"/>
    <n v="165000"/>
    <n v="32300"/>
    <n v="32300"/>
    <n v="28000"/>
    <n v="27927"/>
    <n v="27927"/>
    <n v="4300"/>
    <n v="73"/>
    <n v="0"/>
  </r>
  <r>
    <n v="213205"/>
    <x v="2"/>
    <n v="111190"/>
    <n v="2421"/>
    <n v="1"/>
    <n v="1"/>
    <s v="00"/>
    <m/>
    <x v="0"/>
    <n v="150000"/>
    <n v="0"/>
    <n v="0"/>
    <m/>
    <n v="0"/>
    <m/>
    <n v="0"/>
    <n v="0"/>
    <n v="0"/>
  </r>
  <r>
    <n v="213205"/>
    <x v="2"/>
    <n v="111190"/>
    <n v="2441"/>
    <n v="1"/>
    <n v="1"/>
    <s v="00"/>
    <m/>
    <x v="0"/>
    <n v="0"/>
    <n v="5950"/>
    <n v="5950"/>
    <n v="5936.88"/>
    <n v="5936.88"/>
    <m/>
    <n v="13.119999999999891"/>
    <n v="0"/>
    <n v="5936.88"/>
  </r>
  <r>
    <n v="213205"/>
    <x v="2"/>
    <n v="111190"/>
    <n v="2471"/>
    <n v="1"/>
    <n v="1"/>
    <s v="00"/>
    <m/>
    <x v="0"/>
    <n v="0"/>
    <n v="37250"/>
    <n v="37250"/>
    <m/>
    <n v="0"/>
    <m/>
    <n v="37250"/>
    <n v="0"/>
    <n v="0"/>
  </r>
  <r>
    <n v="213205"/>
    <x v="2"/>
    <n v="111190"/>
    <n v="2911"/>
    <n v="1"/>
    <n v="1"/>
    <s v="00"/>
    <m/>
    <x v="0"/>
    <n v="122487"/>
    <n v="122487"/>
    <n v="122487"/>
    <n v="116800"/>
    <n v="116716.3"/>
    <n v="116716.3"/>
    <n v="5687"/>
    <n v="83.69999999999709"/>
    <n v="0"/>
  </r>
  <r>
    <n v="213205"/>
    <x v="2"/>
    <n v="111190"/>
    <n v="2961"/>
    <n v="1"/>
    <n v="1"/>
    <s v="00"/>
    <m/>
    <x v="0"/>
    <n v="0"/>
    <n v="29500"/>
    <n v="29500"/>
    <n v="29500"/>
    <n v="0"/>
    <m/>
    <n v="0"/>
    <n v="29500"/>
    <n v="0"/>
  </r>
  <r>
    <n v="213205"/>
    <x v="2"/>
    <n v="111190"/>
    <n v="3722"/>
    <n v="1"/>
    <n v="1"/>
    <s v="00"/>
    <m/>
    <x v="2"/>
    <n v="41400"/>
    <n v="41400"/>
    <n v="41400"/>
    <n v="41400"/>
    <n v="41400"/>
    <m/>
    <n v="0"/>
    <n v="0"/>
    <n v="41400"/>
  </r>
  <r>
    <n v="213205"/>
    <x v="2"/>
    <s v="15O390"/>
    <n v="2911"/>
    <n v="1"/>
    <n v="1"/>
    <s v="00"/>
    <m/>
    <x v="0"/>
    <n v="0"/>
    <n v="209000"/>
    <n v="209000"/>
    <n v="209000"/>
    <n v="0"/>
    <m/>
    <n v="0"/>
    <n v="209000"/>
    <n v="0"/>
  </r>
  <r>
    <n v="213205"/>
    <x v="2"/>
    <s v="15O590"/>
    <n v="5412"/>
    <n v="2"/>
    <n v="1"/>
    <s v="00"/>
    <s v="A2D149036"/>
    <x v="4"/>
    <n v="0"/>
    <n v="19720000"/>
    <n v="19720000"/>
    <n v="19720000"/>
    <n v="19720000"/>
    <n v="19720000.000000004"/>
    <n v="0"/>
    <n v="0"/>
    <n v="0"/>
  </r>
  <r>
    <n v="213205"/>
    <x v="2"/>
    <s v="15O590"/>
    <n v="5412"/>
    <n v="2"/>
    <n v="2"/>
    <s v="00"/>
    <s v="A2D149036"/>
    <x v="4"/>
    <n v="0"/>
    <n v="0"/>
    <n v="0"/>
    <n v="0"/>
    <n v="0"/>
    <m/>
    <n v="0"/>
    <n v="0"/>
    <n v="0"/>
  </r>
  <r>
    <n v="213205"/>
    <x v="2"/>
    <s v="15O690"/>
    <n v="2911"/>
    <n v="1"/>
    <n v="1"/>
    <s v="00"/>
    <m/>
    <x v="0"/>
    <n v="0"/>
    <n v="137138"/>
    <n v="137138"/>
    <n v="136448.48000000001"/>
    <n v="136448.48000000001"/>
    <n v="136448.48000000001"/>
    <n v="689.51999999998952"/>
    <n v="0"/>
    <n v="0"/>
  </r>
  <r>
    <n v="213205"/>
    <x v="2"/>
    <s v="15O690"/>
    <n v="2981"/>
    <n v="1"/>
    <n v="1"/>
    <s v="00"/>
    <m/>
    <x v="0"/>
    <n v="0"/>
    <n v="660700"/>
    <n v="660700"/>
    <n v="660700"/>
    <n v="0"/>
    <m/>
    <n v="0"/>
    <n v="660700"/>
    <n v="0"/>
  </r>
  <r>
    <n v="213205"/>
    <x v="2"/>
    <s v="15OC90"/>
    <n v="6141"/>
    <n v="2"/>
    <n v="1"/>
    <n v="65"/>
    <s v="O2D149001"/>
    <x v="5"/>
    <n v="878317"/>
    <n v="0"/>
    <n v="0"/>
    <m/>
    <n v="0"/>
    <m/>
    <n v="0"/>
    <n v="0"/>
    <n v="0"/>
  </r>
  <r>
    <n v="213205"/>
    <x v="2"/>
    <s v="15OC90"/>
    <n v="6141"/>
    <n v="2"/>
    <n v="1"/>
    <n v="65"/>
    <s v="O2D149049"/>
    <x v="5"/>
    <n v="0"/>
    <n v="453961.38"/>
    <n v="453961.38"/>
    <n v="453569.98"/>
    <n v="453569.98"/>
    <n v="50297.32"/>
    <n v="391.40000000002328"/>
    <n v="0"/>
    <n v="403272.66"/>
  </r>
  <r>
    <n v="213205"/>
    <x v="2"/>
    <s v="25P190"/>
    <n v="6141"/>
    <n v="2"/>
    <n v="1"/>
    <s v="00"/>
    <s v="O2D149007"/>
    <x v="5"/>
    <n v="1953276"/>
    <n v="0"/>
    <n v="0"/>
    <m/>
    <n v="0"/>
    <m/>
    <n v="0"/>
    <n v="0"/>
    <n v="0"/>
  </r>
  <r>
    <n v="213205"/>
    <x v="2"/>
    <s v="25P190"/>
    <n v="6141"/>
    <n v="2"/>
    <n v="1"/>
    <s v="00"/>
    <s v="O2D149036"/>
    <x v="5"/>
    <n v="0"/>
    <n v="1748795.48"/>
    <n v="1748795.48"/>
    <n v="1748795.48"/>
    <n v="1748795.48"/>
    <n v="1748795.4800000002"/>
    <n v="0"/>
    <n v="0"/>
    <n v="0"/>
  </r>
  <r>
    <n v="213206"/>
    <x v="2"/>
    <n v="111190"/>
    <n v="1221"/>
    <n v="2"/>
    <n v="1"/>
    <s v="08"/>
    <m/>
    <x v="1"/>
    <n v="5385370"/>
    <n v="3872875.22"/>
    <n v="3872875.22"/>
    <n v="3872875.22"/>
    <n v="3872875.22"/>
    <n v="3872875.2199999997"/>
    <n v="0"/>
    <n v="0"/>
    <n v="0"/>
  </r>
  <r>
    <n v="213206"/>
    <x v="2"/>
    <n v="111190"/>
    <n v="2419"/>
    <n v="1"/>
    <n v="1"/>
    <s v="00"/>
    <m/>
    <x v="0"/>
    <n v="150000"/>
    <n v="255985"/>
    <n v="255985"/>
    <n v="255885"/>
    <n v="255016.5"/>
    <n v="255016.5"/>
    <n v="100"/>
    <n v="868.5"/>
    <n v="0"/>
  </r>
  <r>
    <n v="213206"/>
    <x v="2"/>
    <n v="111190"/>
    <n v="2421"/>
    <n v="1"/>
    <n v="1"/>
    <s v="00"/>
    <m/>
    <x v="0"/>
    <n v="23500"/>
    <n v="23500"/>
    <n v="23500"/>
    <n v="23500"/>
    <n v="23499.279999999999"/>
    <n v="23499.279999999999"/>
    <n v="0"/>
    <n v="0.72000000000116415"/>
    <n v="0"/>
  </r>
  <r>
    <n v="213206"/>
    <x v="2"/>
    <n v="111190"/>
    <n v="2441"/>
    <n v="1"/>
    <n v="1"/>
    <s v="00"/>
    <m/>
    <x v="0"/>
    <n v="89533"/>
    <n v="46250"/>
    <n v="46250"/>
    <n v="46250"/>
    <n v="46053.16"/>
    <n v="46053.16"/>
    <n v="0"/>
    <n v="196.83999999999651"/>
    <n v="0"/>
  </r>
  <r>
    <n v="213206"/>
    <x v="2"/>
    <n v="111190"/>
    <n v="2471"/>
    <n v="1"/>
    <n v="1"/>
    <s v="00"/>
    <m/>
    <x v="0"/>
    <n v="85900"/>
    <n v="129183"/>
    <n v="129183"/>
    <n v="129183"/>
    <n v="80620"/>
    <n v="80620"/>
    <n v="0"/>
    <n v="48563"/>
    <n v="0"/>
  </r>
  <r>
    <n v="213206"/>
    <x v="2"/>
    <n v="111190"/>
    <n v="2561"/>
    <n v="1"/>
    <n v="1"/>
    <s v="00"/>
    <m/>
    <x v="0"/>
    <n v="550280"/>
    <n v="550280"/>
    <n v="550280"/>
    <n v="500000"/>
    <n v="499643.32"/>
    <m/>
    <n v="50280"/>
    <n v="356.67999999999302"/>
    <n v="499643.32"/>
  </r>
  <r>
    <n v="213206"/>
    <x v="2"/>
    <n v="111190"/>
    <n v="2911"/>
    <n v="1"/>
    <n v="1"/>
    <s v="00"/>
    <m/>
    <x v="0"/>
    <n v="115722"/>
    <n v="115722"/>
    <n v="115722"/>
    <n v="115700"/>
    <n v="114494.9"/>
    <n v="114494.9"/>
    <n v="22"/>
    <n v="1205.1000000000058"/>
    <n v="0"/>
  </r>
  <r>
    <n v="213206"/>
    <x v="2"/>
    <n v="111190"/>
    <n v="3722"/>
    <n v="1"/>
    <n v="1"/>
    <s v="00"/>
    <m/>
    <x v="2"/>
    <n v="50573"/>
    <n v="50573"/>
    <n v="50573"/>
    <n v="50573"/>
    <n v="50573"/>
    <m/>
    <n v="0"/>
    <n v="0"/>
    <n v="50573"/>
  </r>
  <r>
    <n v="213206"/>
    <x v="2"/>
    <n v="121190"/>
    <n v="6141"/>
    <n v="2"/>
    <n v="1"/>
    <s v="00"/>
    <s v="O2D149011"/>
    <x v="5"/>
    <n v="26838495"/>
    <n v="0"/>
    <n v="0"/>
    <m/>
    <n v="0"/>
    <m/>
    <n v="0"/>
    <n v="0"/>
    <n v="0"/>
  </r>
  <r>
    <n v="213206"/>
    <x v="2"/>
    <n v="121190"/>
    <n v="6141"/>
    <n v="2"/>
    <n v="1"/>
    <s v="00"/>
    <s v="O2D149037"/>
    <x v="5"/>
    <n v="0"/>
    <n v="26838495"/>
    <n v="26838495"/>
    <n v="24918898.079999998"/>
    <n v="10307017.16"/>
    <n v="10307017.160000002"/>
    <n v="1919596.9200000018"/>
    <n v="14611880.919999998"/>
    <n v="0"/>
  </r>
  <r>
    <n v="213206"/>
    <x v="2"/>
    <s v="15O290"/>
    <n v="1131"/>
    <n v="2"/>
    <n v="1"/>
    <s v="00"/>
    <m/>
    <x v="1"/>
    <n v="6584990"/>
    <n v="8519662"/>
    <n v="8519662"/>
    <n v="8519662"/>
    <n v="8519662"/>
    <n v="8519662"/>
    <n v="0"/>
    <n v="0"/>
    <n v="0"/>
  </r>
  <r>
    <n v="213206"/>
    <x v="2"/>
    <s v="15O290"/>
    <n v="1221"/>
    <n v="2"/>
    <n v="1"/>
    <s v="08"/>
    <m/>
    <x v="1"/>
    <n v="1910350"/>
    <n v="945175"/>
    <n v="945175"/>
    <n v="855363"/>
    <n v="855363"/>
    <n v="855363"/>
    <n v="89812"/>
    <n v="0"/>
    <n v="0"/>
  </r>
  <r>
    <n v="213206"/>
    <x v="2"/>
    <s v="15O290"/>
    <n v="1311"/>
    <n v="2"/>
    <n v="1"/>
    <s v="00"/>
    <m/>
    <x v="1"/>
    <n v="198500"/>
    <n v="197424"/>
    <n v="197424"/>
    <n v="197424"/>
    <n v="197424"/>
    <n v="197424"/>
    <n v="0"/>
    <n v="0"/>
    <n v="0"/>
  </r>
  <r>
    <n v="213206"/>
    <x v="2"/>
    <s v="15O290"/>
    <n v="1321"/>
    <n v="2"/>
    <n v="1"/>
    <s v="00"/>
    <m/>
    <x v="1"/>
    <n v="442900"/>
    <n v="442900"/>
    <n v="442900"/>
    <n v="442900"/>
    <n v="442900"/>
    <n v="442900"/>
    <n v="0"/>
    <n v="0"/>
    <n v="0"/>
  </r>
  <r>
    <n v="213206"/>
    <x v="2"/>
    <s v="15O290"/>
    <n v="1322"/>
    <n v="2"/>
    <n v="1"/>
    <s v="00"/>
    <m/>
    <x v="1"/>
    <n v="8652"/>
    <n v="8652"/>
    <n v="8652"/>
    <n v="8652"/>
    <n v="8652"/>
    <n v="8652.0000000000018"/>
    <n v="0"/>
    <n v="0"/>
    <n v="0"/>
  </r>
  <r>
    <n v="213206"/>
    <x v="2"/>
    <s v="15O290"/>
    <n v="1323"/>
    <n v="2"/>
    <n v="1"/>
    <s v="00"/>
    <m/>
    <x v="1"/>
    <n v="5702890"/>
    <n v="2702306.66"/>
    <n v="2702306.66"/>
    <n v="2702306.66"/>
    <n v="2702306.66"/>
    <n v="2702306.66"/>
    <n v="0"/>
    <n v="0"/>
    <n v="0"/>
  </r>
  <r>
    <n v="213206"/>
    <x v="2"/>
    <s v="15O290"/>
    <n v="1323"/>
    <n v="2"/>
    <n v="1"/>
    <s v="08"/>
    <m/>
    <x v="1"/>
    <n v="1007892"/>
    <n v="1007892"/>
    <n v="1007892"/>
    <n v="1007892"/>
    <n v="1007892"/>
    <n v="1007892"/>
    <n v="0"/>
    <n v="0"/>
    <n v="0"/>
  </r>
  <r>
    <n v="213206"/>
    <x v="2"/>
    <s v="15O290"/>
    <n v="1331"/>
    <n v="2"/>
    <n v="1"/>
    <s v="00"/>
    <m/>
    <x v="1"/>
    <n v="1269679"/>
    <n v="1269679"/>
    <n v="1269679"/>
    <n v="1269679"/>
    <n v="1269679"/>
    <n v="1269678.9999999998"/>
    <n v="0"/>
    <n v="0"/>
    <n v="0"/>
  </r>
  <r>
    <n v="213206"/>
    <x v="2"/>
    <s v="15O290"/>
    <n v="1411"/>
    <n v="2"/>
    <n v="2"/>
    <s v="08"/>
    <m/>
    <x v="1"/>
    <n v="95629"/>
    <n v="95629"/>
    <n v="95629"/>
    <n v="95629"/>
    <n v="95629"/>
    <n v="95628.999999999971"/>
    <n v="0"/>
    <n v="0"/>
    <n v="0"/>
  </r>
  <r>
    <n v="213206"/>
    <x v="2"/>
    <s v="15O290"/>
    <n v="1541"/>
    <n v="2"/>
    <n v="2"/>
    <s v="08"/>
    <m/>
    <x v="1"/>
    <n v="275836"/>
    <n v="275836"/>
    <n v="275836"/>
    <n v="275836"/>
    <n v="275836"/>
    <n v="275836"/>
    <n v="0"/>
    <n v="0"/>
    <n v="0"/>
  </r>
  <r>
    <n v="213206"/>
    <x v="2"/>
    <s v="15O290"/>
    <n v="1545"/>
    <n v="2"/>
    <n v="1"/>
    <s v="08"/>
    <m/>
    <x v="1"/>
    <n v="38345"/>
    <n v="21560"/>
    <n v="21560"/>
    <n v="21560"/>
    <n v="21560"/>
    <n v="21560"/>
    <n v="0"/>
    <n v="0"/>
    <n v="0"/>
  </r>
  <r>
    <n v="213206"/>
    <x v="2"/>
    <s v="15O290"/>
    <n v="1547"/>
    <n v="1"/>
    <n v="1"/>
    <s v="08"/>
    <m/>
    <x v="1"/>
    <n v="3067"/>
    <n v="0"/>
    <n v="0"/>
    <m/>
    <n v="0"/>
    <m/>
    <n v="0"/>
    <n v="0"/>
    <n v="0"/>
  </r>
  <r>
    <n v="213206"/>
    <x v="2"/>
    <s v="15O290"/>
    <n v="3571"/>
    <n v="1"/>
    <n v="1"/>
    <s v="00"/>
    <m/>
    <x v="2"/>
    <n v="3517182"/>
    <n v="3517182"/>
    <n v="3517182"/>
    <n v="3516369.49"/>
    <n v="3516369.49"/>
    <m/>
    <n v="812.50999999977648"/>
    <n v="0"/>
    <n v="3516369.49"/>
  </r>
  <r>
    <n v="213206"/>
    <x v="2"/>
    <s v="15O290"/>
    <n v="3981"/>
    <n v="1"/>
    <n v="2"/>
    <s v="08"/>
    <m/>
    <x v="2"/>
    <n v="30340"/>
    <n v="33019"/>
    <n v="33019"/>
    <n v="33019"/>
    <n v="33019"/>
    <n v="33019"/>
    <n v="0"/>
    <n v="0"/>
    <n v="0"/>
  </r>
  <r>
    <n v="213206"/>
    <x v="2"/>
    <s v="15O290"/>
    <n v="3982"/>
    <n v="1"/>
    <n v="1"/>
    <s v="08"/>
    <m/>
    <x v="2"/>
    <n v="17031"/>
    <n v="93.55"/>
    <n v="93.55"/>
    <n v="93.55"/>
    <n v="93.55"/>
    <n v="93.55"/>
    <n v="0"/>
    <n v="0"/>
    <n v="0"/>
  </r>
  <r>
    <n v="213206"/>
    <x v="2"/>
    <s v="15O390"/>
    <n v="2421"/>
    <n v="1"/>
    <n v="1"/>
    <s v="00"/>
    <m/>
    <x v="0"/>
    <n v="0"/>
    <n v="210000"/>
    <n v="210000"/>
    <n v="210000"/>
    <n v="0"/>
    <m/>
    <n v="0"/>
    <n v="210000"/>
    <n v="0"/>
  </r>
  <r>
    <n v="213206"/>
    <x v="2"/>
    <s v="15O390"/>
    <n v="3261"/>
    <n v="1"/>
    <n v="1"/>
    <s v="00"/>
    <m/>
    <x v="2"/>
    <n v="0"/>
    <n v="1000000"/>
    <n v="1000000"/>
    <n v="999999.99"/>
    <n v="999999.99"/>
    <m/>
    <n v="1.0000000009313226E-2"/>
    <n v="0"/>
    <n v="999999.99"/>
  </r>
  <r>
    <n v="213206"/>
    <x v="2"/>
    <s v="15O390"/>
    <n v="3722"/>
    <n v="1"/>
    <n v="1"/>
    <s v="00"/>
    <m/>
    <x v="2"/>
    <n v="0"/>
    <n v="31959.35"/>
    <n v="31959.35"/>
    <n v="31959.35"/>
    <n v="31959.35"/>
    <m/>
    <n v="0"/>
    <n v="0"/>
    <n v="31959.35"/>
  </r>
  <r>
    <n v="213206"/>
    <x v="2"/>
    <s v="15O690"/>
    <n v="2111"/>
    <n v="1"/>
    <n v="1"/>
    <s v="00"/>
    <m/>
    <x v="0"/>
    <n v="0"/>
    <n v="3475.33"/>
    <n v="3475.33"/>
    <n v="3415.62"/>
    <n v="3415.62"/>
    <m/>
    <n v="59.710000000000036"/>
    <n v="0"/>
    <n v="3415.62"/>
  </r>
  <r>
    <n v="213206"/>
    <x v="2"/>
    <s v="15O690"/>
    <n v="2151"/>
    <n v="1"/>
    <n v="1"/>
    <s v="00"/>
    <m/>
    <x v="0"/>
    <n v="0"/>
    <n v="120000"/>
    <n v="120000"/>
    <n v="119944"/>
    <n v="119944"/>
    <n v="119944"/>
    <n v="56"/>
    <n v="0"/>
    <n v="0"/>
  </r>
  <r>
    <n v="213206"/>
    <x v="2"/>
    <s v="15O690"/>
    <n v="2419"/>
    <n v="1"/>
    <n v="1"/>
    <s v="00"/>
    <m/>
    <x v="0"/>
    <n v="0"/>
    <n v="131270"/>
    <n v="131270"/>
    <n v="126292.56"/>
    <n v="23292.54"/>
    <n v="23292.54"/>
    <n v="4977.4400000000023"/>
    <n v="103000.01999999999"/>
    <n v="0"/>
  </r>
  <r>
    <n v="213206"/>
    <x v="2"/>
    <s v="15O690"/>
    <n v="2421"/>
    <n v="1"/>
    <n v="1"/>
    <s v="00"/>
    <m/>
    <x v="0"/>
    <n v="0"/>
    <n v="478750"/>
    <n v="478750"/>
    <n v="428987.72"/>
    <n v="428848.52"/>
    <n v="428848.52"/>
    <n v="49762.280000000028"/>
    <n v="139.19999999995343"/>
    <n v="0"/>
  </r>
  <r>
    <n v="213206"/>
    <x v="2"/>
    <s v="15O690"/>
    <n v="2471"/>
    <n v="1"/>
    <n v="1"/>
    <s v="00"/>
    <m/>
    <x v="0"/>
    <n v="0"/>
    <n v="1300254"/>
    <n v="1300254"/>
    <n v="1300250"/>
    <n v="1299740.55"/>
    <n v="1299740.55"/>
    <n v="4"/>
    <n v="509.44999999995343"/>
    <n v="0"/>
  </r>
  <r>
    <n v="213206"/>
    <x v="2"/>
    <s v="15O690"/>
    <n v="2561"/>
    <n v="1"/>
    <n v="1"/>
    <s v="00"/>
    <m/>
    <x v="0"/>
    <n v="0"/>
    <n v="4949720"/>
    <n v="4949720"/>
    <n v="4949720"/>
    <n v="4949616.95"/>
    <n v="4949616.95"/>
    <n v="0"/>
    <n v="103.04999999981374"/>
    <n v="0"/>
  </r>
  <r>
    <n v="213206"/>
    <x v="2"/>
    <s v="15O690"/>
    <n v="2911"/>
    <n v="1"/>
    <n v="1"/>
    <s v="00"/>
    <m/>
    <x v="0"/>
    <n v="0"/>
    <n v="238635.5"/>
    <n v="238635.5"/>
    <n v="238566.62"/>
    <n v="238566.61"/>
    <m/>
    <n v="68.880000000004657"/>
    <n v="1.0000000009313226E-2"/>
    <n v="238566.61"/>
  </r>
  <r>
    <n v="213206"/>
    <x v="2"/>
    <s v="15O690"/>
    <n v="2961"/>
    <n v="1"/>
    <n v="1"/>
    <s v="00"/>
    <m/>
    <x v="0"/>
    <n v="0"/>
    <n v="1013250"/>
    <n v="1013250"/>
    <n v="1013250"/>
    <n v="862324.7"/>
    <n v="862324.7"/>
    <n v="0"/>
    <n v="150925.30000000005"/>
    <n v="0"/>
  </r>
  <r>
    <n v="213206"/>
    <x v="2"/>
    <s v="15O690"/>
    <n v="2981"/>
    <n v="1"/>
    <n v="1"/>
    <s v="00"/>
    <m/>
    <x v="0"/>
    <n v="0"/>
    <n v="509350"/>
    <n v="509350"/>
    <n v="509350"/>
    <n v="0"/>
    <m/>
    <n v="0"/>
    <n v="509350"/>
    <n v="0"/>
  </r>
  <r>
    <n v="213206"/>
    <x v="2"/>
    <s v="15OC90"/>
    <n v="6141"/>
    <n v="2"/>
    <n v="1"/>
    <n v="65"/>
    <s v="O2D149001"/>
    <x v="5"/>
    <n v="5269900"/>
    <n v="0"/>
    <n v="0"/>
    <m/>
    <n v="0"/>
    <m/>
    <n v="0"/>
    <n v="0"/>
    <n v="0"/>
  </r>
  <r>
    <n v="213206"/>
    <x v="2"/>
    <s v="15OC90"/>
    <n v="6141"/>
    <n v="2"/>
    <n v="1"/>
    <n v="65"/>
    <s v="O2D149047"/>
    <x v="5"/>
    <n v="0"/>
    <n v="453961.38"/>
    <n v="453961.38"/>
    <n v="453332.89"/>
    <n v="453332.89"/>
    <n v="51788.850000000006"/>
    <n v="628.48999999999069"/>
    <n v="0"/>
    <n v="401544.04000000004"/>
  </r>
  <r>
    <n v="213207"/>
    <x v="2"/>
    <n v="111190"/>
    <n v="3722"/>
    <n v="1"/>
    <n v="1"/>
    <s v="00"/>
    <m/>
    <x v="2"/>
    <n v="50819"/>
    <n v="50819"/>
    <n v="50819"/>
    <n v="50819"/>
    <n v="50819"/>
    <m/>
    <n v="0"/>
    <n v="0"/>
    <n v="50819"/>
  </r>
  <r>
    <n v="213207"/>
    <x v="2"/>
    <n v="121190"/>
    <n v="6141"/>
    <n v="2"/>
    <n v="1"/>
    <s v="00"/>
    <s v="O2D149013"/>
    <x v="5"/>
    <n v="14340944"/>
    <n v="0"/>
    <n v="0"/>
    <m/>
    <n v="0"/>
    <m/>
    <n v="0"/>
    <n v="0"/>
    <n v="0"/>
  </r>
  <r>
    <n v="213207"/>
    <x v="2"/>
    <n v="121190"/>
    <n v="6141"/>
    <n v="2"/>
    <n v="1"/>
    <s v="00"/>
    <s v="O2D149023"/>
    <x v="5"/>
    <n v="0"/>
    <n v="0"/>
    <n v="0"/>
    <m/>
    <n v="0"/>
    <m/>
    <n v="0"/>
    <n v="0"/>
    <n v="0"/>
  </r>
  <r>
    <n v="213207"/>
    <x v="2"/>
    <n v="121190"/>
    <n v="6141"/>
    <n v="2"/>
    <n v="1"/>
    <s v="00"/>
    <s v="O2D149037"/>
    <x v="5"/>
    <n v="0"/>
    <n v="14340944"/>
    <n v="14340944"/>
    <n v="13751042.65"/>
    <n v="13751042.65"/>
    <n v="13751042.649999999"/>
    <n v="589901.34999999963"/>
    <n v="0"/>
    <n v="0"/>
  </r>
  <r>
    <n v="213207"/>
    <x v="2"/>
    <s v="15O390"/>
    <n v="3722"/>
    <n v="1"/>
    <n v="1"/>
    <s v="00"/>
    <m/>
    <x v="2"/>
    <n v="0"/>
    <n v="32114.85"/>
    <n v="32114.85"/>
    <n v="32114.85"/>
    <n v="32114.85"/>
    <m/>
    <n v="0"/>
    <n v="0"/>
    <n v="32114.85"/>
  </r>
  <r>
    <n v="213207"/>
    <x v="2"/>
    <s v="15O490"/>
    <n v="6141"/>
    <n v="2"/>
    <n v="1"/>
    <s v="00"/>
    <s v="O2D149014"/>
    <x v="5"/>
    <n v="2382087"/>
    <n v="0"/>
    <n v="0"/>
    <m/>
    <n v="0"/>
    <m/>
    <n v="0"/>
    <n v="0"/>
    <n v="0"/>
  </r>
  <r>
    <n v="213207"/>
    <x v="2"/>
    <s v="15O490"/>
    <n v="6141"/>
    <n v="2"/>
    <n v="1"/>
    <s v="00"/>
    <s v="O2D149024"/>
    <x v="5"/>
    <n v="0"/>
    <n v="2382087"/>
    <n v="2382087"/>
    <n v="2222866.2999999998"/>
    <n v="2222866.2999999998"/>
    <n v="734818.45000000007"/>
    <n v="159220.70000000019"/>
    <n v="0"/>
    <n v="1488047.8499999996"/>
  </r>
  <r>
    <n v="213207"/>
    <x v="2"/>
    <s v="15OB90"/>
    <n v="6141"/>
    <n v="2"/>
    <n v="1"/>
    <n v="65"/>
    <s v="O2D149046"/>
    <x v="5"/>
    <n v="0"/>
    <n v="1727027.24"/>
    <n v="1727027.24"/>
    <n v="1710283.17"/>
    <n v="1710283.17"/>
    <n v="80323.25"/>
    <n v="16744.070000000065"/>
    <n v="0"/>
    <n v="1629959.92"/>
  </r>
  <r>
    <n v="213207"/>
    <x v="2"/>
    <s v="15OC90"/>
    <n v="6141"/>
    <n v="2"/>
    <n v="1"/>
    <n v="65"/>
    <s v="O2D149001"/>
    <x v="5"/>
    <n v="2009496"/>
    <n v="0"/>
    <n v="0"/>
    <m/>
    <n v="0"/>
    <m/>
    <n v="0"/>
    <n v="0"/>
    <n v="0"/>
  </r>
  <r>
    <n v="213207"/>
    <x v="2"/>
    <s v="15OC90"/>
    <n v="6141"/>
    <n v="2"/>
    <n v="1"/>
    <n v="65"/>
    <s v="O2D149046"/>
    <x v="5"/>
    <n v="0"/>
    <n v="542779.66"/>
    <n v="542779.66"/>
    <n v="542559.26"/>
    <n v="542559.26"/>
    <n v="478658.76999999996"/>
    <n v="220.40000000002328"/>
    <n v="0"/>
    <n v="63900.490000000049"/>
  </r>
  <r>
    <n v="213207"/>
    <x v="2"/>
    <s v="15OC90"/>
    <n v="6141"/>
    <n v="2"/>
    <n v="1"/>
    <n v="65"/>
    <s v="O2D149048"/>
    <x v="5"/>
    <n v="0"/>
    <n v="453961.38"/>
    <n v="453961.38"/>
    <n v="453777.12"/>
    <n v="453777.12"/>
    <n v="25934.77"/>
    <n v="184.26000000000931"/>
    <n v="0"/>
    <n v="427842.35"/>
  </r>
  <r>
    <n v="213207"/>
    <x v="2"/>
    <s v="25P190"/>
    <n v="6141"/>
    <n v="2"/>
    <n v="1"/>
    <s v="00"/>
    <s v="O2D149022"/>
    <x v="5"/>
    <n v="9378172"/>
    <n v="0"/>
    <n v="0"/>
    <m/>
    <n v="0"/>
    <m/>
    <n v="0"/>
    <n v="0"/>
    <n v="0"/>
  </r>
  <r>
    <n v="213207"/>
    <x v="2"/>
    <s v="25P190"/>
    <n v="6141"/>
    <n v="2"/>
    <n v="1"/>
    <s v="00"/>
    <s v="O2D149038"/>
    <x v="5"/>
    <n v="0"/>
    <n v="682825.81"/>
    <n v="682825.81"/>
    <n v="682825.81"/>
    <n v="682825.81"/>
    <n v="682825.81"/>
    <n v="0"/>
    <n v="0"/>
    <n v="0"/>
  </r>
  <r>
    <n v="213207"/>
    <x v="2"/>
    <s v="25P190"/>
    <n v="6141"/>
    <n v="2"/>
    <n v="1"/>
    <s v="00"/>
    <s v="O2D149057"/>
    <x v="5"/>
    <n v="0"/>
    <n v="709999.99"/>
    <n v="709999.99"/>
    <n v="709999.99"/>
    <n v="709999.99"/>
    <n v="709999.99"/>
    <n v="0"/>
    <n v="0"/>
    <n v="0"/>
  </r>
  <r>
    <n v="213207"/>
    <x v="2"/>
    <s v="25P190"/>
    <n v="6141"/>
    <n v="2"/>
    <n v="1"/>
    <s v="00"/>
    <s v="O2D149066"/>
    <x v="5"/>
    <n v="0"/>
    <n v="708513.59"/>
    <n v="708513.59"/>
    <n v="708513.59"/>
    <n v="708513.59"/>
    <n v="708513.59000000008"/>
    <n v="0"/>
    <n v="0"/>
    <n v="0"/>
  </r>
  <r>
    <n v="215202"/>
    <x v="5"/>
    <n v="111190"/>
    <n v="2721"/>
    <n v="1"/>
    <n v="1"/>
    <s v="00"/>
    <m/>
    <x v="0"/>
    <n v="200000"/>
    <n v="200000"/>
    <n v="200000"/>
    <n v="199346"/>
    <n v="199346"/>
    <n v="199346"/>
    <n v="654"/>
    <n v="0"/>
    <n v="0"/>
  </r>
  <r>
    <n v="215202"/>
    <x v="5"/>
    <n v="111190"/>
    <n v="3722"/>
    <n v="1"/>
    <n v="1"/>
    <s v="00"/>
    <m/>
    <x v="2"/>
    <n v="153101"/>
    <n v="153101"/>
    <n v="153101"/>
    <n v="153101"/>
    <n v="153101"/>
    <m/>
    <n v="0"/>
    <n v="0"/>
    <n v="153101"/>
  </r>
  <r>
    <n v="215202"/>
    <x v="5"/>
    <n v="111290"/>
    <n v="2221"/>
    <n v="1"/>
    <n v="1"/>
    <s v="00"/>
    <m/>
    <x v="0"/>
    <n v="4320924"/>
    <n v="0"/>
    <n v="0"/>
    <m/>
    <n v="0"/>
    <m/>
    <n v="0"/>
    <n v="0"/>
    <n v="0"/>
  </r>
  <r>
    <n v="215202"/>
    <x v="5"/>
    <s v="15O290"/>
    <n v="1221"/>
    <n v="2"/>
    <n v="1"/>
    <s v="08"/>
    <m/>
    <x v="1"/>
    <n v="2819049"/>
    <n v="1379524.5"/>
    <n v="1379524.5"/>
    <n v="1372467"/>
    <n v="1372467"/>
    <n v="1372467"/>
    <n v="7057.5"/>
    <n v="0"/>
    <n v="0"/>
  </r>
  <r>
    <n v="215202"/>
    <x v="5"/>
    <s v="15O290"/>
    <n v="1323"/>
    <n v="2"/>
    <n v="1"/>
    <s v="08"/>
    <m/>
    <x v="1"/>
    <n v="291633"/>
    <n v="291633"/>
    <n v="291633"/>
    <n v="291633"/>
    <n v="291633"/>
    <n v="291633"/>
    <n v="0"/>
    <n v="0"/>
    <n v="0"/>
  </r>
  <r>
    <n v="215202"/>
    <x v="5"/>
    <s v="15O290"/>
    <n v="1411"/>
    <n v="2"/>
    <n v="2"/>
    <s v="08"/>
    <m/>
    <x v="1"/>
    <n v="273414"/>
    <n v="273414"/>
    <n v="273414"/>
    <n v="273414"/>
    <n v="273414"/>
    <n v="273413.99999999994"/>
    <n v="0"/>
    <n v="0"/>
    <n v="0"/>
  </r>
  <r>
    <n v="215202"/>
    <x v="5"/>
    <s v="15O290"/>
    <n v="1541"/>
    <n v="2"/>
    <n v="2"/>
    <s v="08"/>
    <m/>
    <x v="1"/>
    <n v="400657"/>
    <n v="400657"/>
    <n v="400657"/>
    <n v="400657"/>
    <n v="400657"/>
    <n v="400657"/>
    <n v="0"/>
    <n v="0"/>
    <n v="0"/>
  </r>
  <r>
    <n v="215202"/>
    <x v="5"/>
    <s v="15O290"/>
    <n v="1545"/>
    <n v="2"/>
    <n v="1"/>
    <s v="08"/>
    <m/>
    <x v="1"/>
    <n v="115890"/>
    <n v="85778.92"/>
    <n v="85778.92"/>
    <n v="85737.3"/>
    <n v="85508.74"/>
    <n v="85508.739999999991"/>
    <n v="41.619999999995343"/>
    <n v="228.55999999999767"/>
    <n v="0"/>
  </r>
  <r>
    <n v="215202"/>
    <x v="5"/>
    <s v="15O290"/>
    <n v="1547"/>
    <n v="1"/>
    <n v="1"/>
    <s v="08"/>
    <m/>
    <x v="1"/>
    <n v="10451"/>
    <n v="0"/>
    <n v="0"/>
    <m/>
    <n v="0"/>
    <m/>
    <n v="0"/>
    <n v="0"/>
    <n v="0"/>
  </r>
  <r>
    <n v="215202"/>
    <x v="5"/>
    <s v="15O290"/>
    <n v="2111"/>
    <n v="1"/>
    <n v="1"/>
    <s v="00"/>
    <m/>
    <x v="0"/>
    <n v="0"/>
    <n v="1800"/>
    <n v="1800"/>
    <m/>
    <n v="0"/>
    <m/>
    <n v="1800"/>
    <n v="0"/>
    <n v="0"/>
  </r>
  <r>
    <n v="215202"/>
    <x v="5"/>
    <s v="15O290"/>
    <n v="2311"/>
    <n v="1"/>
    <n v="1"/>
    <s v="00"/>
    <m/>
    <x v="0"/>
    <n v="174760"/>
    <n v="174760"/>
    <n v="174760"/>
    <n v="174430"/>
    <n v="174429.92"/>
    <n v="64050"/>
    <n v="330"/>
    <n v="7.9999999987194315E-2"/>
    <n v="110379.92000000001"/>
  </r>
  <r>
    <n v="215202"/>
    <x v="5"/>
    <s v="15O290"/>
    <n v="2461"/>
    <n v="1"/>
    <n v="1"/>
    <s v="00"/>
    <m/>
    <x v="0"/>
    <n v="0"/>
    <n v="5308.16"/>
    <n v="5308.16"/>
    <n v="5308.16"/>
    <n v="0"/>
    <m/>
    <n v="0"/>
    <n v="5308.16"/>
    <n v="0"/>
  </r>
  <r>
    <n v="215202"/>
    <x v="5"/>
    <s v="15O290"/>
    <n v="2491"/>
    <n v="1"/>
    <n v="1"/>
    <s v="00"/>
    <m/>
    <x v="0"/>
    <n v="0"/>
    <n v="100056.84"/>
    <n v="100056.84"/>
    <n v="100056.84"/>
    <n v="100056.84"/>
    <n v="100056.84"/>
    <n v="0"/>
    <n v="0"/>
    <n v="0"/>
  </r>
  <r>
    <n v="215202"/>
    <x v="5"/>
    <s v="15O290"/>
    <n v="3981"/>
    <n v="1"/>
    <n v="2"/>
    <s v="08"/>
    <m/>
    <x v="2"/>
    <n v="92809"/>
    <n v="102001"/>
    <n v="102001"/>
    <n v="102001"/>
    <n v="102001"/>
    <n v="102001"/>
    <n v="0"/>
    <n v="0"/>
    <n v="0"/>
  </r>
  <r>
    <n v="215202"/>
    <x v="5"/>
    <s v="15O290"/>
    <n v="3982"/>
    <n v="1"/>
    <n v="1"/>
    <s v="08"/>
    <m/>
    <x v="2"/>
    <n v="61633"/>
    <n v="61633"/>
    <n v="61633"/>
    <n v="61633"/>
    <n v="61633"/>
    <n v="61633"/>
    <n v="0"/>
    <n v="0"/>
    <n v="0"/>
  </r>
  <r>
    <n v="215202"/>
    <x v="5"/>
    <s v="15O290"/>
    <n v="4419"/>
    <n v="1"/>
    <n v="1"/>
    <s v="00"/>
    <m/>
    <x v="3"/>
    <n v="0"/>
    <n v="16000000"/>
    <n v="16000000"/>
    <n v="16000000"/>
    <n v="16000000"/>
    <n v="5852517.3200000003"/>
    <n v="0"/>
    <n v="0"/>
    <n v="10147482.68"/>
  </r>
  <r>
    <n v="215202"/>
    <x v="5"/>
    <s v="15O390"/>
    <n v="2491"/>
    <n v="1"/>
    <n v="1"/>
    <s v="00"/>
    <m/>
    <x v="0"/>
    <n v="0"/>
    <n v="120743.16"/>
    <n v="120743.16"/>
    <n v="120731.76"/>
    <n v="120731.76"/>
    <n v="120731.76"/>
    <n v="11.400000000008731"/>
    <n v="0"/>
    <n v="0"/>
  </r>
  <r>
    <n v="215202"/>
    <x v="5"/>
    <s v="15O390"/>
    <n v="2531"/>
    <n v="1"/>
    <n v="1"/>
    <s v="00"/>
    <m/>
    <x v="0"/>
    <n v="0"/>
    <n v="32500"/>
    <n v="32500"/>
    <n v="32500"/>
    <n v="0"/>
    <m/>
    <n v="0"/>
    <n v="32500"/>
    <n v="0"/>
  </r>
  <r>
    <n v="215202"/>
    <x v="5"/>
    <s v="15O390"/>
    <n v="2541"/>
    <n v="1"/>
    <n v="1"/>
    <s v="00"/>
    <m/>
    <x v="0"/>
    <n v="0"/>
    <n v="30600"/>
    <n v="30600"/>
    <n v="30600"/>
    <n v="0"/>
    <m/>
    <n v="0"/>
    <n v="30600"/>
    <n v="0"/>
  </r>
  <r>
    <n v="215202"/>
    <x v="5"/>
    <s v="15O390"/>
    <n v="2721"/>
    <n v="1"/>
    <n v="1"/>
    <s v="00"/>
    <m/>
    <x v="0"/>
    <n v="0"/>
    <n v="230000"/>
    <n v="230000"/>
    <n v="230000"/>
    <n v="229960.72"/>
    <n v="229960.72"/>
    <n v="0"/>
    <n v="39.279999999998836"/>
    <n v="0"/>
  </r>
  <r>
    <n v="215202"/>
    <x v="5"/>
    <s v="15O390"/>
    <n v="2911"/>
    <n v="1"/>
    <n v="1"/>
    <s v="00"/>
    <m/>
    <x v="0"/>
    <n v="0"/>
    <n v="90000"/>
    <n v="90000"/>
    <n v="82458.600000000006"/>
    <n v="82458.600000000006"/>
    <n v="82458.600000000006"/>
    <n v="7541.3999999999942"/>
    <n v="0"/>
    <n v="0"/>
  </r>
  <r>
    <n v="215202"/>
    <x v="5"/>
    <s v="15O390"/>
    <n v="3722"/>
    <n v="1"/>
    <n v="1"/>
    <s v="00"/>
    <m/>
    <x v="2"/>
    <n v="0"/>
    <n v="45903.15"/>
    <n v="45903.15"/>
    <n v="45903.15"/>
    <n v="45903.15"/>
    <m/>
    <n v="0"/>
    <n v="0"/>
    <n v="45903.15"/>
  </r>
  <r>
    <n v="215207"/>
    <x v="4"/>
    <n v="111190"/>
    <n v="2311"/>
    <n v="1"/>
    <n v="1"/>
    <s v="00"/>
    <m/>
    <x v="0"/>
    <n v="426330"/>
    <n v="546330"/>
    <n v="546330"/>
    <n v="426310"/>
    <n v="426310"/>
    <n v="426310"/>
    <n v="120020"/>
    <n v="0"/>
    <n v="0"/>
  </r>
  <r>
    <n v="215207"/>
    <x v="4"/>
    <n v="111190"/>
    <n v="2981"/>
    <n v="1"/>
    <n v="1"/>
    <s v="00"/>
    <m/>
    <x v="0"/>
    <n v="660420"/>
    <n v="660420"/>
    <n v="660420"/>
    <n v="600000"/>
    <n v="599168.18999999994"/>
    <n v="599168.18999999994"/>
    <n v="60420"/>
    <n v="831.81000000005588"/>
    <n v="0"/>
  </r>
  <r>
    <n v="215207"/>
    <x v="4"/>
    <n v="111190"/>
    <n v="3132"/>
    <n v="1"/>
    <n v="1"/>
    <s v="00"/>
    <m/>
    <x v="2"/>
    <n v="82771"/>
    <n v="82771"/>
    <n v="82771"/>
    <n v="82531.679999999993"/>
    <n v="82531.679999999993"/>
    <m/>
    <n v="239.32000000000698"/>
    <n v="0"/>
    <n v="82531.679999999993"/>
  </r>
  <r>
    <n v="215207"/>
    <x v="4"/>
    <n v="111190"/>
    <n v="3581"/>
    <n v="1"/>
    <n v="1"/>
    <s v="00"/>
    <m/>
    <x v="2"/>
    <n v="61800"/>
    <n v="14616"/>
    <n v="14616"/>
    <n v="14616"/>
    <n v="14616"/>
    <n v="14616"/>
    <n v="0"/>
    <n v="0"/>
    <n v="0"/>
  </r>
  <r>
    <n v="215207"/>
    <x v="4"/>
    <n v="111190"/>
    <n v="3722"/>
    <n v="1"/>
    <n v="1"/>
    <s v="00"/>
    <m/>
    <x v="2"/>
    <n v="105060"/>
    <n v="105060"/>
    <n v="105060"/>
    <n v="105060"/>
    <n v="105060"/>
    <m/>
    <n v="0"/>
    <n v="0"/>
    <n v="105060"/>
  </r>
  <r>
    <n v="215207"/>
    <x v="4"/>
    <s v="15O290"/>
    <n v="1131"/>
    <n v="1"/>
    <n v="1"/>
    <s v="00"/>
    <m/>
    <x v="1"/>
    <n v="6515000"/>
    <n v="3104762.5"/>
    <n v="3104762.5"/>
    <n v="3101340"/>
    <n v="3101340"/>
    <n v="3101340"/>
    <n v="3422.5"/>
    <n v="0"/>
    <n v="0"/>
  </r>
  <r>
    <n v="215207"/>
    <x v="4"/>
    <s v="15O290"/>
    <n v="1131"/>
    <n v="2"/>
    <n v="1"/>
    <s v="00"/>
    <m/>
    <x v="1"/>
    <n v="4343000"/>
    <n v="2073016"/>
    <n v="2073016"/>
    <n v="2069309"/>
    <n v="2069309"/>
    <n v="2069309"/>
    <n v="3707"/>
    <n v="0"/>
    <n v="0"/>
  </r>
  <r>
    <n v="215207"/>
    <x v="4"/>
    <s v="15O290"/>
    <n v="1132"/>
    <n v="1"/>
    <n v="1"/>
    <s v="00"/>
    <m/>
    <x v="1"/>
    <n v="11839876"/>
    <n v="5297255.53"/>
    <n v="5297255.53"/>
    <n v="5292287"/>
    <n v="5292287"/>
    <n v="5292287"/>
    <n v="4968.5300000002608"/>
    <n v="0"/>
    <n v="0"/>
  </r>
  <r>
    <n v="215207"/>
    <x v="4"/>
    <s v="15O290"/>
    <n v="1132"/>
    <n v="2"/>
    <n v="1"/>
    <s v="00"/>
    <m/>
    <x v="1"/>
    <n v="8450000"/>
    <n v="5819482.25"/>
    <n v="5819482.25"/>
    <n v="5819482.25"/>
    <n v="5819482.25"/>
    <n v="5819482.25"/>
    <n v="0"/>
    <n v="0"/>
    <n v="0"/>
  </r>
  <r>
    <n v="215207"/>
    <x v="4"/>
    <s v="15O290"/>
    <n v="1221"/>
    <n v="2"/>
    <n v="1"/>
    <s v="08"/>
    <m/>
    <x v="1"/>
    <n v="1780000"/>
    <n v="888000"/>
    <n v="888000"/>
    <n v="877561.5"/>
    <n v="877561.5"/>
    <n v="877561.5"/>
    <n v="10438.5"/>
    <n v="0"/>
    <n v="0"/>
  </r>
  <r>
    <n v="215207"/>
    <x v="4"/>
    <s v="15O290"/>
    <n v="1311"/>
    <n v="1"/>
    <n v="1"/>
    <s v="00"/>
    <m/>
    <x v="1"/>
    <n v="201268"/>
    <n v="201213"/>
    <n v="201213"/>
    <n v="201213"/>
    <n v="201213"/>
    <n v="201213"/>
    <n v="0"/>
    <n v="0"/>
    <n v="0"/>
  </r>
  <r>
    <n v="215207"/>
    <x v="4"/>
    <s v="15O290"/>
    <n v="1311"/>
    <n v="2"/>
    <n v="1"/>
    <s v="00"/>
    <m/>
    <x v="1"/>
    <n v="134178"/>
    <n v="148746.76999999999"/>
    <n v="148746.76999999999"/>
    <n v="148746.76999999999"/>
    <n v="148746.76999999999"/>
    <n v="148746.76999999999"/>
    <n v="0"/>
    <n v="0"/>
    <n v="0"/>
  </r>
  <r>
    <n v="215207"/>
    <x v="4"/>
    <s v="15O290"/>
    <n v="1321"/>
    <n v="1"/>
    <n v="1"/>
    <s v="00"/>
    <m/>
    <x v="1"/>
    <n v="548935"/>
    <n v="548935"/>
    <n v="548935"/>
    <n v="548935"/>
    <n v="548935"/>
    <n v="548935"/>
    <n v="0"/>
    <n v="0"/>
    <n v="0"/>
  </r>
  <r>
    <n v="215207"/>
    <x v="4"/>
    <s v="15O290"/>
    <n v="1321"/>
    <n v="2"/>
    <n v="1"/>
    <s v="00"/>
    <m/>
    <x v="1"/>
    <n v="365890"/>
    <n v="365890"/>
    <n v="365890"/>
    <n v="365890"/>
    <n v="365890"/>
    <n v="365890"/>
    <n v="0"/>
    <n v="0"/>
    <n v="0"/>
  </r>
  <r>
    <n v="215207"/>
    <x v="4"/>
    <s v="15O290"/>
    <n v="1322"/>
    <n v="1"/>
    <n v="1"/>
    <s v="00"/>
    <m/>
    <x v="1"/>
    <n v="11124"/>
    <n v="11124"/>
    <n v="11124"/>
    <n v="11124"/>
    <n v="11124"/>
    <n v="11124"/>
    <n v="0"/>
    <n v="0"/>
    <n v="0"/>
  </r>
  <r>
    <n v="215207"/>
    <x v="4"/>
    <s v="15O290"/>
    <n v="1322"/>
    <n v="2"/>
    <n v="1"/>
    <s v="00"/>
    <m/>
    <x v="1"/>
    <n v="7500"/>
    <n v="7500"/>
    <n v="7500"/>
    <n v="7500"/>
    <n v="7500"/>
    <n v="7500"/>
    <n v="0"/>
    <n v="0"/>
    <n v="0"/>
  </r>
  <r>
    <n v="215207"/>
    <x v="4"/>
    <s v="15O290"/>
    <n v="1323"/>
    <n v="1"/>
    <n v="1"/>
    <s v="00"/>
    <m/>
    <x v="1"/>
    <n v="220050"/>
    <n v="220050"/>
    <n v="220050"/>
    <n v="220050"/>
    <n v="220050"/>
    <n v="220050"/>
    <n v="0"/>
    <n v="0"/>
    <n v="0"/>
  </r>
  <r>
    <n v="215207"/>
    <x v="4"/>
    <s v="15O290"/>
    <n v="1323"/>
    <n v="2"/>
    <n v="1"/>
    <s v="00"/>
    <m/>
    <x v="1"/>
    <n v="106035"/>
    <n v="106035"/>
    <n v="106035"/>
    <n v="106035"/>
    <n v="106035"/>
    <n v="106035"/>
    <n v="0"/>
    <n v="0"/>
    <n v="0"/>
  </r>
  <r>
    <n v="215207"/>
    <x v="4"/>
    <s v="15O290"/>
    <n v="1323"/>
    <n v="2"/>
    <n v="1"/>
    <s v="08"/>
    <m/>
    <x v="1"/>
    <n v="96825"/>
    <n v="96825"/>
    <n v="96825"/>
    <n v="96825"/>
    <n v="96825"/>
    <n v="96825"/>
    <n v="0"/>
    <n v="0"/>
    <n v="0"/>
  </r>
  <r>
    <n v="215207"/>
    <x v="4"/>
    <s v="15O290"/>
    <n v="1331"/>
    <n v="1"/>
    <n v="1"/>
    <s v="00"/>
    <m/>
    <x v="1"/>
    <n v="1905957"/>
    <n v="1039942"/>
    <n v="1039942"/>
    <n v="1039942"/>
    <n v="1039942"/>
    <n v="1039942"/>
    <n v="0"/>
    <n v="0"/>
    <n v="0"/>
  </r>
  <r>
    <n v="215207"/>
    <x v="4"/>
    <s v="15O290"/>
    <n v="1331"/>
    <n v="2"/>
    <n v="1"/>
    <s v="00"/>
    <m/>
    <x v="1"/>
    <n v="1270638"/>
    <n v="1270638"/>
    <n v="1270638"/>
    <n v="1270638"/>
    <n v="1270638"/>
    <n v="1270638"/>
    <n v="0"/>
    <n v="0"/>
    <n v="0"/>
  </r>
  <r>
    <n v="215207"/>
    <x v="4"/>
    <s v="15O290"/>
    <n v="1332"/>
    <n v="1"/>
    <n v="1"/>
    <s v="00"/>
    <m/>
    <x v="1"/>
    <n v="1097988"/>
    <n v="1097988"/>
    <n v="1097988"/>
    <n v="1097983.81"/>
    <n v="1097983.81"/>
    <n v="1097983.81"/>
    <n v="4.1899999999441206"/>
    <n v="0"/>
    <n v="0"/>
  </r>
  <r>
    <n v="215207"/>
    <x v="4"/>
    <s v="15O290"/>
    <n v="1332"/>
    <n v="2"/>
    <n v="1"/>
    <s v="00"/>
    <m/>
    <x v="1"/>
    <n v="731992"/>
    <n v="731992"/>
    <n v="731992"/>
    <n v="731992"/>
    <n v="731992"/>
    <n v="731992"/>
    <n v="0"/>
    <n v="0"/>
    <n v="0"/>
  </r>
  <r>
    <n v="215207"/>
    <x v="4"/>
    <s v="15O290"/>
    <n v="1343"/>
    <n v="1"/>
    <n v="1"/>
    <s v="00"/>
    <m/>
    <x v="1"/>
    <n v="1505000"/>
    <n v="1503943.85"/>
    <n v="1503943.85"/>
    <n v="1503943.85"/>
    <n v="1503943.85"/>
    <n v="1503943.85"/>
    <n v="0"/>
    <n v="0"/>
    <n v="0"/>
  </r>
  <r>
    <n v="215207"/>
    <x v="4"/>
    <s v="15O290"/>
    <n v="1343"/>
    <n v="2"/>
    <n v="1"/>
    <s v="00"/>
    <m/>
    <x v="1"/>
    <n v="1006490"/>
    <n v="1006490"/>
    <n v="1006490"/>
    <n v="1006490"/>
    <n v="1006490"/>
    <n v="1006490"/>
    <n v="0"/>
    <n v="0"/>
    <n v="0"/>
  </r>
  <r>
    <n v="215207"/>
    <x v="4"/>
    <s v="15O290"/>
    <n v="1411"/>
    <n v="1"/>
    <n v="2"/>
    <s v="01"/>
    <m/>
    <x v="1"/>
    <n v="2074500"/>
    <n v="1840248.63"/>
    <n v="1840248.63"/>
    <n v="1840248.63"/>
    <n v="1840248.63"/>
    <n v="1840248.6299999997"/>
    <n v="0"/>
    <n v="0"/>
    <n v="0"/>
  </r>
  <r>
    <n v="215207"/>
    <x v="4"/>
    <s v="15O290"/>
    <n v="1411"/>
    <n v="1"/>
    <n v="2"/>
    <s v="03"/>
    <m/>
    <x v="1"/>
    <n v="931545"/>
    <n v="846837.34"/>
    <n v="846837.34"/>
    <n v="846837.34"/>
    <n v="846837.34"/>
    <n v="846837.34"/>
    <n v="0"/>
    <n v="0"/>
    <n v="0"/>
  </r>
  <r>
    <n v="215207"/>
    <x v="4"/>
    <s v="15O290"/>
    <n v="1411"/>
    <n v="2"/>
    <n v="2"/>
    <s v="01"/>
    <m/>
    <x v="1"/>
    <n v="1383004"/>
    <n v="1226836.28"/>
    <n v="1226836.28"/>
    <n v="1226836.28"/>
    <n v="1226836.28"/>
    <n v="1226836.2800000003"/>
    <n v="0"/>
    <n v="0"/>
    <n v="0"/>
  </r>
  <r>
    <n v="215207"/>
    <x v="4"/>
    <s v="15O290"/>
    <n v="1411"/>
    <n v="2"/>
    <n v="2"/>
    <s v="03"/>
    <m/>
    <x v="1"/>
    <n v="621000"/>
    <n v="564531.09"/>
    <n v="564531.09"/>
    <n v="564531.09"/>
    <n v="564531.09"/>
    <n v="564531.09"/>
    <n v="0"/>
    <n v="0"/>
    <n v="0"/>
  </r>
  <r>
    <n v="215207"/>
    <x v="4"/>
    <s v="15O290"/>
    <n v="1411"/>
    <n v="2"/>
    <n v="2"/>
    <s v="08"/>
    <m/>
    <x v="1"/>
    <n v="187520"/>
    <n v="187520"/>
    <n v="187520"/>
    <n v="187520"/>
    <n v="187520"/>
    <n v="187520"/>
    <n v="0"/>
    <n v="0"/>
    <n v="0"/>
  </r>
  <r>
    <n v="215207"/>
    <x v="4"/>
    <s v="15O290"/>
    <n v="1421"/>
    <n v="1"/>
    <n v="2"/>
    <s v="01"/>
    <m/>
    <x v="1"/>
    <n v="346950"/>
    <n v="346950"/>
    <n v="346950"/>
    <n v="346950"/>
    <n v="346950"/>
    <n v="346950"/>
    <n v="0"/>
    <n v="0"/>
    <n v="0"/>
  </r>
  <r>
    <n v="215207"/>
    <x v="4"/>
    <s v="15O290"/>
    <n v="1421"/>
    <n v="1"/>
    <n v="2"/>
    <s v="03"/>
    <m/>
    <x v="1"/>
    <n v="689700"/>
    <n v="667924.28"/>
    <n v="667924.28"/>
    <n v="667924.28"/>
    <n v="667924.28"/>
    <n v="667924.28"/>
    <n v="0"/>
    <n v="0"/>
    <n v="0"/>
  </r>
  <r>
    <n v="215207"/>
    <x v="4"/>
    <s v="15O290"/>
    <n v="1421"/>
    <n v="2"/>
    <n v="2"/>
    <s v="01"/>
    <m/>
    <x v="1"/>
    <n v="230500"/>
    <n v="230500"/>
    <n v="230500"/>
    <n v="230500"/>
    <n v="230500"/>
    <n v="230500"/>
    <n v="0"/>
    <n v="0"/>
    <n v="0"/>
  </r>
  <r>
    <n v="215207"/>
    <x v="4"/>
    <s v="15O290"/>
    <n v="1421"/>
    <n v="2"/>
    <n v="2"/>
    <s v="03"/>
    <m/>
    <x v="1"/>
    <n v="459000"/>
    <n v="444508.04"/>
    <n v="444508.04"/>
    <n v="444508.04"/>
    <n v="444508.04"/>
    <n v="444508.04000000004"/>
    <n v="0"/>
    <n v="0"/>
    <n v="0"/>
  </r>
  <r>
    <n v="215207"/>
    <x v="4"/>
    <s v="15O290"/>
    <n v="1431"/>
    <n v="1"/>
    <n v="2"/>
    <s v="00"/>
    <m/>
    <x v="1"/>
    <n v="494000"/>
    <n v="494000"/>
    <n v="494000"/>
    <n v="494000"/>
    <n v="494000"/>
    <n v="494000"/>
    <n v="0"/>
    <n v="0"/>
    <n v="0"/>
  </r>
  <r>
    <n v="215207"/>
    <x v="4"/>
    <s v="15O290"/>
    <n v="1431"/>
    <n v="2"/>
    <n v="2"/>
    <s v="00"/>
    <m/>
    <x v="1"/>
    <n v="325000"/>
    <n v="325000"/>
    <n v="325000"/>
    <n v="325000"/>
    <n v="325000"/>
    <n v="325000.00000000006"/>
    <n v="0"/>
    <n v="0"/>
    <n v="0"/>
  </r>
  <r>
    <n v="215207"/>
    <x v="4"/>
    <s v="15O290"/>
    <n v="1441"/>
    <n v="1"/>
    <n v="2"/>
    <s v="00"/>
    <m/>
    <x v="1"/>
    <n v="765000"/>
    <n v="765000"/>
    <n v="765000"/>
    <n v="765000"/>
    <n v="765000"/>
    <n v="765000.00000000012"/>
    <n v="0"/>
    <n v="0"/>
    <n v="0"/>
  </r>
  <r>
    <n v="215207"/>
    <x v="4"/>
    <s v="15O290"/>
    <n v="1441"/>
    <n v="2"/>
    <n v="2"/>
    <s v="00"/>
    <m/>
    <x v="1"/>
    <n v="507000"/>
    <n v="507000"/>
    <n v="507000"/>
    <n v="507000"/>
    <n v="507000"/>
    <n v="507000.00000000006"/>
    <n v="0"/>
    <n v="0"/>
    <n v="0"/>
  </r>
  <r>
    <n v="215207"/>
    <x v="4"/>
    <s v="15O290"/>
    <n v="1443"/>
    <n v="1"/>
    <n v="2"/>
    <s v="00"/>
    <m/>
    <x v="1"/>
    <n v="201500"/>
    <n v="124087.45"/>
    <n v="124087.45"/>
    <n v="124087.45"/>
    <n v="124087.45"/>
    <n v="124087.45000000003"/>
    <n v="0"/>
    <n v="0"/>
    <n v="0"/>
  </r>
  <r>
    <n v="215207"/>
    <x v="4"/>
    <s v="15O290"/>
    <n v="1443"/>
    <n v="2"/>
    <n v="2"/>
    <s v="00"/>
    <m/>
    <x v="1"/>
    <n v="132000"/>
    <n v="81288.36"/>
    <n v="81288.36"/>
    <n v="81288.36"/>
    <n v="81288.36"/>
    <n v="81288.36"/>
    <n v="0"/>
    <n v="0"/>
    <n v="0"/>
  </r>
  <r>
    <n v="215207"/>
    <x v="4"/>
    <s v="15O290"/>
    <n v="1511"/>
    <n v="1"/>
    <n v="2"/>
    <s v="00"/>
    <m/>
    <x v="1"/>
    <n v="1994500"/>
    <n v="1994500"/>
    <n v="1994500"/>
    <n v="1994500"/>
    <n v="1994500"/>
    <n v="1994499.9999999998"/>
    <n v="0"/>
    <n v="0"/>
    <n v="0"/>
  </r>
  <r>
    <n v="215207"/>
    <x v="4"/>
    <s v="15O290"/>
    <n v="1511"/>
    <n v="2"/>
    <n v="2"/>
    <s v="00"/>
    <m/>
    <x v="1"/>
    <n v="1329000"/>
    <n v="1329000"/>
    <n v="1329000"/>
    <n v="1329000"/>
    <n v="1329000"/>
    <n v="1329000.0000000002"/>
    <n v="0"/>
    <n v="0"/>
    <n v="0"/>
  </r>
  <r>
    <n v="215207"/>
    <x v="4"/>
    <s v="15O290"/>
    <n v="1541"/>
    <n v="1"/>
    <n v="1"/>
    <s v="00"/>
    <m/>
    <x v="1"/>
    <n v="568000"/>
    <n v="567975"/>
    <n v="567975"/>
    <n v="567975"/>
    <n v="567975"/>
    <n v="567975"/>
    <n v="0"/>
    <n v="0"/>
    <n v="0"/>
  </r>
  <r>
    <n v="215207"/>
    <x v="4"/>
    <s v="15O290"/>
    <n v="1541"/>
    <n v="1"/>
    <n v="2"/>
    <n v="18"/>
    <m/>
    <x v="1"/>
    <n v="1873000"/>
    <n v="1873000"/>
    <n v="1873000"/>
    <n v="1873000"/>
    <n v="1873000"/>
    <n v="1873000"/>
    <n v="0"/>
    <n v="0"/>
    <n v="0"/>
  </r>
  <r>
    <n v="215207"/>
    <x v="4"/>
    <s v="15O290"/>
    <n v="1541"/>
    <n v="2"/>
    <n v="1"/>
    <s v="00"/>
    <m/>
    <x v="1"/>
    <n v="378888"/>
    <n v="318888"/>
    <n v="318888"/>
    <n v="318888"/>
    <n v="318888"/>
    <n v="318888"/>
    <n v="0"/>
    <n v="0"/>
    <n v="0"/>
  </r>
  <r>
    <n v="215207"/>
    <x v="4"/>
    <s v="15O290"/>
    <n v="1541"/>
    <n v="2"/>
    <n v="2"/>
    <n v="18"/>
    <m/>
    <x v="1"/>
    <n v="1535845"/>
    <n v="1535845"/>
    <n v="1535845"/>
    <n v="1535845"/>
    <n v="1535845"/>
    <n v="1535845"/>
    <n v="0"/>
    <n v="0"/>
    <n v="0"/>
  </r>
  <r>
    <n v="215207"/>
    <x v="4"/>
    <s v="15O290"/>
    <n v="1544"/>
    <n v="1"/>
    <n v="1"/>
    <s v="00"/>
    <m/>
    <x v="1"/>
    <n v="2135000"/>
    <n v="1258486"/>
    <n v="1258486"/>
    <n v="1258486"/>
    <n v="1258486"/>
    <n v="1258486"/>
    <n v="0"/>
    <n v="0"/>
    <n v="0"/>
  </r>
  <r>
    <n v="215207"/>
    <x v="4"/>
    <s v="15O290"/>
    <n v="1544"/>
    <n v="2"/>
    <n v="1"/>
    <s v="00"/>
    <m/>
    <x v="1"/>
    <n v="758124"/>
    <n v="758124"/>
    <n v="758124"/>
    <n v="758124"/>
    <n v="758124"/>
    <n v="758124"/>
    <n v="0"/>
    <n v="0"/>
    <n v="0"/>
  </r>
  <r>
    <n v="215207"/>
    <x v="4"/>
    <s v="15O290"/>
    <n v="1545"/>
    <n v="1"/>
    <n v="1"/>
    <s v="00"/>
    <m/>
    <x v="1"/>
    <n v="177290"/>
    <n v="128160.8"/>
    <n v="128160.8"/>
    <n v="127652.7"/>
    <n v="127652.7"/>
    <n v="127652.7"/>
    <n v="508.10000000000582"/>
    <n v="0"/>
    <n v="0"/>
  </r>
  <r>
    <n v="215207"/>
    <x v="4"/>
    <s v="15O290"/>
    <n v="1545"/>
    <n v="1"/>
    <n v="1"/>
    <s v="09"/>
    <m/>
    <x v="1"/>
    <n v="946045"/>
    <n v="944880.6"/>
    <n v="944880.6"/>
    <n v="944599.22"/>
    <n v="944599.22"/>
    <n v="944599.22"/>
    <n v="281.38000000000466"/>
    <n v="0"/>
    <n v="0"/>
  </r>
  <r>
    <n v="215207"/>
    <x v="4"/>
    <s v="15O290"/>
    <n v="1545"/>
    <n v="1"/>
    <n v="1"/>
    <n v="10"/>
    <m/>
    <x v="1"/>
    <n v="703450"/>
    <n v="702052.35"/>
    <n v="702052.35"/>
    <n v="702052.35"/>
    <n v="702052.35"/>
    <n v="702052.35"/>
    <n v="0"/>
    <n v="0"/>
    <n v="0"/>
  </r>
  <r>
    <n v="215207"/>
    <x v="4"/>
    <s v="15O290"/>
    <n v="1545"/>
    <n v="2"/>
    <n v="1"/>
    <s v="00"/>
    <m/>
    <x v="1"/>
    <n v="87615"/>
    <n v="87615"/>
    <n v="87615"/>
    <n v="87522.36"/>
    <n v="87522.36"/>
    <n v="87522.36"/>
    <n v="92.639999999999418"/>
    <n v="0"/>
    <n v="0"/>
  </r>
  <r>
    <n v="215207"/>
    <x v="4"/>
    <s v="15O290"/>
    <n v="1545"/>
    <n v="2"/>
    <n v="1"/>
    <s v="08"/>
    <m/>
    <x v="1"/>
    <n v="73152"/>
    <n v="55766.11"/>
    <n v="55766.11"/>
    <n v="55600.81"/>
    <n v="55600.81"/>
    <n v="55600.810000000005"/>
    <n v="165.30000000000291"/>
    <n v="0"/>
    <n v="0"/>
  </r>
  <r>
    <n v="215207"/>
    <x v="4"/>
    <s v="15O290"/>
    <n v="1545"/>
    <n v="2"/>
    <n v="1"/>
    <s v="09"/>
    <m/>
    <x v="1"/>
    <n v="630250"/>
    <n v="630250"/>
    <n v="630250"/>
    <n v="630250"/>
    <n v="629981.52"/>
    <n v="629981.52"/>
    <n v="0"/>
    <n v="268.47999999998137"/>
    <n v="0"/>
  </r>
  <r>
    <n v="215207"/>
    <x v="4"/>
    <s v="15O290"/>
    <n v="1545"/>
    <n v="2"/>
    <n v="1"/>
    <n v="10"/>
    <m/>
    <x v="1"/>
    <n v="144000"/>
    <n v="144000"/>
    <n v="144000"/>
    <n v="144000"/>
    <n v="144000"/>
    <n v="144000"/>
    <n v="0"/>
    <n v="0"/>
    <n v="0"/>
  </r>
  <r>
    <n v="215207"/>
    <x v="4"/>
    <s v="15O290"/>
    <n v="1546"/>
    <n v="1"/>
    <n v="1"/>
    <s v="00"/>
    <m/>
    <x v="1"/>
    <n v="349000"/>
    <n v="347202.19"/>
    <n v="347202.19"/>
    <n v="347202.19"/>
    <n v="347035.51"/>
    <n v="347035.50999999995"/>
    <n v="0"/>
    <n v="166.67999999999302"/>
    <n v="0"/>
  </r>
  <r>
    <n v="215207"/>
    <x v="4"/>
    <s v="15O290"/>
    <n v="1546"/>
    <n v="1"/>
    <n v="1"/>
    <n v="51"/>
    <m/>
    <x v="1"/>
    <n v="1853000"/>
    <n v="1839500"/>
    <n v="1839500"/>
    <n v="1837521.41"/>
    <n v="1837521.41"/>
    <n v="1837521.41"/>
    <n v="1978.5900000000838"/>
    <n v="0"/>
    <n v="0"/>
  </r>
  <r>
    <n v="215207"/>
    <x v="4"/>
    <s v="15O290"/>
    <n v="1546"/>
    <n v="2"/>
    <n v="1"/>
    <s v="00"/>
    <m/>
    <x v="1"/>
    <n v="235000"/>
    <n v="235000"/>
    <n v="235000"/>
    <n v="235000"/>
    <n v="235000"/>
    <n v="235000"/>
    <n v="0"/>
    <n v="0"/>
    <n v="0"/>
  </r>
  <r>
    <n v="215207"/>
    <x v="4"/>
    <s v="15O290"/>
    <n v="1546"/>
    <n v="2"/>
    <n v="1"/>
    <n v="51"/>
    <m/>
    <x v="1"/>
    <n v="1458000"/>
    <n v="1458000"/>
    <n v="1458000"/>
    <n v="1458000"/>
    <n v="1458000"/>
    <n v="1458000"/>
    <n v="0"/>
    <n v="0"/>
    <n v="0"/>
  </r>
  <r>
    <n v="215207"/>
    <x v="4"/>
    <s v="15O290"/>
    <n v="1547"/>
    <n v="1"/>
    <n v="1"/>
    <s v="00"/>
    <m/>
    <x v="1"/>
    <n v="110307"/>
    <n v="108788"/>
    <n v="108788"/>
    <n v="108788"/>
    <n v="108288"/>
    <n v="108288"/>
    <n v="0"/>
    <n v="500"/>
    <n v="0"/>
  </r>
  <r>
    <n v="215207"/>
    <x v="4"/>
    <s v="15O290"/>
    <n v="1547"/>
    <n v="1"/>
    <n v="1"/>
    <s v="08"/>
    <m/>
    <x v="1"/>
    <n v="6000"/>
    <n v="0"/>
    <n v="0"/>
    <m/>
    <n v="0"/>
    <m/>
    <n v="0"/>
    <n v="0"/>
    <n v="0"/>
  </r>
  <r>
    <n v="215207"/>
    <x v="4"/>
    <s v="15O290"/>
    <n v="1547"/>
    <n v="2"/>
    <n v="1"/>
    <s v="00"/>
    <m/>
    <x v="1"/>
    <n v="73500"/>
    <n v="71500"/>
    <n v="71500"/>
    <n v="71500"/>
    <n v="71500"/>
    <n v="71500"/>
    <n v="0"/>
    <n v="0"/>
    <n v="0"/>
  </r>
  <r>
    <n v="215207"/>
    <x v="4"/>
    <s v="15O290"/>
    <n v="1548"/>
    <n v="1"/>
    <n v="1"/>
    <s v="00"/>
    <m/>
    <x v="1"/>
    <n v="1593085"/>
    <n v="1593085"/>
    <n v="1593085"/>
    <n v="1593085"/>
    <n v="1593085"/>
    <n v="1593085"/>
    <n v="0"/>
    <n v="0"/>
    <n v="0"/>
  </r>
  <r>
    <n v="215207"/>
    <x v="4"/>
    <s v="15O290"/>
    <n v="1548"/>
    <n v="2"/>
    <n v="1"/>
    <s v="00"/>
    <m/>
    <x v="1"/>
    <n v="1059000"/>
    <n v="1059000"/>
    <n v="1059000"/>
    <n v="1059000"/>
    <n v="1059000"/>
    <n v="1059000"/>
    <n v="0"/>
    <n v="0"/>
    <n v="0"/>
  </r>
  <r>
    <n v="215207"/>
    <x v="4"/>
    <s v="15O290"/>
    <n v="1551"/>
    <n v="1"/>
    <n v="1"/>
    <s v="00"/>
    <m/>
    <x v="1"/>
    <n v="3400"/>
    <n v="3271"/>
    <n v="3271"/>
    <n v="3271"/>
    <n v="3271"/>
    <n v="3271"/>
    <n v="0"/>
    <n v="0"/>
    <n v="0"/>
  </r>
  <r>
    <n v="215207"/>
    <x v="4"/>
    <s v="15O290"/>
    <n v="1551"/>
    <n v="2"/>
    <n v="1"/>
    <s v="00"/>
    <m/>
    <x v="1"/>
    <n v="2500"/>
    <n v="2500"/>
    <n v="2500"/>
    <n v="2500"/>
    <n v="2500"/>
    <n v="2500"/>
    <n v="0"/>
    <n v="0"/>
    <n v="0"/>
  </r>
  <r>
    <n v="215207"/>
    <x v="4"/>
    <s v="15O290"/>
    <n v="1591"/>
    <n v="1"/>
    <n v="1"/>
    <s v="00"/>
    <m/>
    <x v="1"/>
    <n v="3650425"/>
    <n v="1825212"/>
    <n v="1825212"/>
    <n v="1825212"/>
    <n v="1825212"/>
    <n v="1825212"/>
    <n v="0"/>
    <n v="0"/>
    <n v="0"/>
  </r>
  <r>
    <n v="215207"/>
    <x v="4"/>
    <s v="15O290"/>
    <n v="1591"/>
    <n v="2"/>
    <n v="1"/>
    <s v="00"/>
    <m/>
    <x v="1"/>
    <n v="2345000"/>
    <n v="1770298.25"/>
    <n v="1770298.25"/>
    <n v="1770298.25"/>
    <n v="1770298.25"/>
    <n v="1770298.25"/>
    <n v="0"/>
    <n v="0"/>
    <n v="0"/>
  </r>
  <r>
    <n v="215207"/>
    <x v="4"/>
    <s v="15O290"/>
    <n v="1599"/>
    <n v="1"/>
    <n v="1"/>
    <s v="00"/>
    <m/>
    <x v="1"/>
    <n v="240005"/>
    <n v="0"/>
    <n v="0"/>
    <m/>
    <n v="0"/>
    <m/>
    <n v="0"/>
    <n v="0"/>
    <n v="0"/>
  </r>
  <r>
    <n v="215207"/>
    <x v="4"/>
    <s v="15O290"/>
    <n v="1599"/>
    <n v="2"/>
    <n v="1"/>
    <s v="00"/>
    <m/>
    <x v="1"/>
    <n v="160449"/>
    <n v="0"/>
    <n v="0"/>
    <m/>
    <n v="0"/>
    <m/>
    <n v="0"/>
    <n v="0"/>
    <n v="0"/>
  </r>
  <r>
    <n v="215207"/>
    <x v="4"/>
    <s v="15O290"/>
    <n v="1714"/>
    <n v="1"/>
    <n v="1"/>
    <s v="00"/>
    <m/>
    <x v="1"/>
    <n v="928000"/>
    <n v="928000"/>
    <n v="928000"/>
    <n v="928000"/>
    <n v="928000"/>
    <n v="928000"/>
    <n v="0"/>
    <n v="0"/>
    <n v="0"/>
  </r>
  <r>
    <n v="215207"/>
    <x v="4"/>
    <s v="15O290"/>
    <n v="1714"/>
    <n v="2"/>
    <n v="1"/>
    <s v="00"/>
    <m/>
    <x v="1"/>
    <n v="690000"/>
    <n v="690000"/>
    <n v="690000"/>
    <n v="689095.2"/>
    <n v="689095.2"/>
    <n v="689095.2"/>
    <n v="904.80000000004657"/>
    <n v="0"/>
    <n v="0"/>
  </r>
  <r>
    <n v="215207"/>
    <x v="4"/>
    <s v="15O290"/>
    <n v="2311"/>
    <n v="1"/>
    <n v="1"/>
    <s v="00"/>
    <m/>
    <x v="0"/>
    <n v="0"/>
    <n v="30000"/>
    <n v="30000"/>
    <m/>
    <n v="0"/>
    <m/>
    <n v="30000"/>
    <n v="0"/>
    <n v="0"/>
  </r>
  <r>
    <n v="215207"/>
    <x v="4"/>
    <s v="15O290"/>
    <n v="2491"/>
    <n v="1"/>
    <n v="1"/>
    <s v="00"/>
    <m/>
    <x v="0"/>
    <n v="0"/>
    <n v="254504"/>
    <n v="254504"/>
    <n v="254504"/>
    <n v="254478.13"/>
    <n v="254478.13"/>
    <n v="0"/>
    <n v="25.869999999995343"/>
    <n v="0"/>
  </r>
  <r>
    <n v="215207"/>
    <x v="4"/>
    <s v="15O290"/>
    <n v="2911"/>
    <n v="1"/>
    <n v="1"/>
    <s v="00"/>
    <m/>
    <x v="0"/>
    <n v="0"/>
    <n v="3298268.52"/>
    <n v="3298268.52"/>
    <n v="3298224.32"/>
    <n v="3297912.66"/>
    <n v="3297912.66"/>
    <n v="44.200000000186265"/>
    <n v="311.65999999968335"/>
    <n v="0"/>
  </r>
  <r>
    <n v="215207"/>
    <x v="4"/>
    <s v="15O290"/>
    <n v="3121"/>
    <n v="1"/>
    <n v="1"/>
    <s v="00"/>
    <m/>
    <x v="2"/>
    <n v="483518"/>
    <n v="0"/>
    <n v="0"/>
    <m/>
    <n v="0"/>
    <m/>
    <n v="0"/>
    <n v="0"/>
    <n v="0"/>
  </r>
  <r>
    <n v="215207"/>
    <x v="4"/>
    <s v="15O290"/>
    <n v="3981"/>
    <n v="1"/>
    <n v="2"/>
    <s v="00"/>
    <m/>
    <x v="2"/>
    <n v="1701797"/>
    <n v="1699353"/>
    <n v="1699353"/>
    <n v="1699353"/>
    <n v="1699353"/>
    <n v="1699353"/>
    <n v="0"/>
    <n v="0"/>
    <n v="0"/>
  </r>
  <r>
    <n v="215207"/>
    <x v="4"/>
    <s v="15O290"/>
    <n v="3981"/>
    <n v="1"/>
    <n v="2"/>
    <s v="08"/>
    <m/>
    <x v="2"/>
    <n v="59419"/>
    <n v="64661"/>
    <n v="64661"/>
    <n v="64661"/>
    <n v="64661"/>
    <n v="64661"/>
    <n v="0"/>
    <n v="0"/>
    <n v="0"/>
  </r>
  <r>
    <n v="215207"/>
    <x v="4"/>
    <s v="15O290"/>
    <n v="3982"/>
    <n v="1"/>
    <n v="1"/>
    <s v="00"/>
    <m/>
    <x v="2"/>
    <n v="1029385"/>
    <n v="209159.72"/>
    <n v="209159.72"/>
    <n v="209159.72"/>
    <n v="209159.72"/>
    <n v="209159.72"/>
    <n v="0"/>
    <n v="0"/>
    <n v="0"/>
  </r>
  <r>
    <n v="215207"/>
    <x v="4"/>
    <s v="15O290"/>
    <n v="3982"/>
    <n v="1"/>
    <n v="1"/>
    <s v="08"/>
    <m/>
    <x v="2"/>
    <n v="21088"/>
    <n v="21088"/>
    <n v="21088"/>
    <n v="21088"/>
    <n v="21088"/>
    <n v="21088"/>
    <n v="0"/>
    <n v="0"/>
    <n v="0"/>
  </r>
  <r>
    <n v="215207"/>
    <x v="4"/>
    <s v="15O390"/>
    <n v="2481"/>
    <n v="1"/>
    <n v="1"/>
    <s v="00"/>
    <m/>
    <x v="0"/>
    <n v="0"/>
    <n v="0"/>
    <n v="0"/>
    <m/>
    <n v="0"/>
    <m/>
    <n v="0"/>
    <n v="0"/>
    <n v="0"/>
  </r>
  <r>
    <n v="215207"/>
    <x v="4"/>
    <s v="15O390"/>
    <n v="2721"/>
    <n v="1"/>
    <n v="1"/>
    <s v="00"/>
    <m/>
    <x v="0"/>
    <n v="0"/>
    <n v="8000"/>
    <n v="8000"/>
    <m/>
    <n v="0"/>
    <m/>
    <n v="8000"/>
    <n v="0"/>
    <n v="0"/>
  </r>
  <r>
    <n v="215207"/>
    <x v="4"/>
    <s v="15O390"/>
    <n v="3722"/>
    <n v="1"/>
    <n v="1"/>
    <s v="00"/>
    <m/>
    <x v="2"/>
    <n v="0"/>
    <n v="66392.100000000006"/>
    <n v="66392.100000000006"/>
    <n v="66392.100000000006"/>
    <n v="66392.100000000006"/>
    <m/>
    <n v="0"/>
    <n v="0"/>
    <n v="66392.100000000006"/>
  </r>
  <r>
    <n v="215207"/>
    <x v="4"/>
    <s v="15O390"/>
    <n v="5671"/>
    <n v="2"/>
    <n v="1"/>
    <s v="00"/>
    <s v="A2D149009"/>
    <x v="4"/>
    <n v="348257"/>
    <n v="348257"/>
    <n v="348257"/>
    <m/>
    <n v="0"/>
    <m/>
    <n v="348257"/>
    <n v="0"/>
    <n v="0"/>
  </r>
  <r>
    <n v="215207"/>
    <x v="4"/>
    <s v="15O690"/>
    <n v="2311"/>
    <n v="1"/>
    <n v="1"/>
    <s v="00"/>
    <m/>
    <x v="0"/>
    <n v="0"/>
    <n v="173690"/>
    <n v="173690"/>
    <n v="173690"/>
    <n v="164154"/>
    <n v="164154"/>
    <n v="0"/>
    <n v="9536"/>
    <n v="0"/>
  </r>
  <r>
    <n v="215207"/>
    <x v="4"/>
    <s v="15O690"/>
    <n v="2561"/>
    <n v="1"/>
    <n v="1"/>
    <s v="00"/>
    <m/>
    <x v="0"/>
    <n v="0"/>
    <n v="63324"/>
    <n v="63324"/>
    <m/>
    <n v="0"/>
    <m/>
    <n v="63324"/>
    <n v="0"/>
    <n v="0"/>
  </r>
  <r>
    <n v="215207"/>
    <x v="4"/>
    <s v="15O690"/>
    <n v="2721"/>
    <n v="1"/>
    <n v="1"/>
    <s v="00"/>
    <m/>
    <x v="0"/>
    <n v="0"/>
    <n v="150000"/>
    <n v="150000"/>
    <n v="150000"/>
    <n v="149896.65"/>
    <n v="149896.65"/>
    <n v="0"/>
    <n v="103.35000000000582"/>
    <n v="0"/>
  </r>
  <r>
    <n v="215207"/>
    <x v="4"/>
    <s v="15O690"/>
    <n v="2911"/>
    <n v="1"/>
    <n v="1"/>
    <s v="00"/>
    <m/>
    <x v="0"/>
    <n v="0"/>
    <n v="600000"/>
    <n v="600000"/>
    <n v="600000"/>
    <n v="600000"/>
    <n v="600000"/>
    <n v="0"/>
    <n v="0"/>
    <n v="0"/>
  </r>
  <r>
    <n v="215207"/>
    <x v="4"/>
    <s v="15OC90"/>
    <n v="2561"/>
    <n v="1"/>
    <n v="1"/>
    <s v="00"/>
    <m/>
    <x v="0"/>
    <n v="0"/>
    <n v="86676"/>
    <n v="86676"/>
    <n v="70000"/>
    <n v="0"/>
    <m/>
    <n v="16676"/>
    <n v="70000"/>
    <n v="0"/>
  </r>
  <r>
    <n v="215210"/>
    <x v="5"/>
    <n v="111190"/>
    <n v="3722"/>
    <n v="1"/>
    <n v="1"/>
    <s v="00"/>
    <m/>
    <x v="2"/>
    <n v="152352"/>
    <n v="152352"/>
    <n v="152352"/>
    <n v="152352"/>
    <n v="152352"/>
    <m/>
    <n v="0"/>
    <n v="0"/>
    <n v="152352"/>
  </r>
  <r>
    <n v="215210"/>
    <x v="5"/>
    <s v="15O390"/>
    <n v="2911"/>
    <n v="1"/>
    <n v="1"/>
    <s v="00"/>
    <m/>
    <x v="0"/>
    <n v="0"/>
    <n v="45000"/>
    <n v="45000"/>
    <n v="44689"/>
    <n v="44689"/>
    <n v="44689"/>
    <n v="311"/>
    <n v="0"/>
    <n v="0"/>
  </r>
  <r>
    <n v="215216"/>
    <x v="5"/>
    <n v="111190"/>
    <n v="3722"/>
    <n v="1"/>
    <n v="1"/>
    <s v="00"/>
    <m/>
    <x v="2"/>
    <n v="152352"/>
    <n v="152352"/>
    <n v="152352"/>
    <n v="152352"/>
    <n v="152352"/>
    <m/>
    <n v="0"/>
    <n v="0"/>
    <n v="152352"/>
  </r>
  <r>
    <n v="215216"/>
    <x v="5"/>
    <s v="15O390"/>
    <n v="3722"/>
    <n v="1"/>
    <n v="1"/>
    <s v="00"/>
    <m/>
    <x v="2"/>
    <n v="0"/>
    <n v="56043.23"/>
    <n v="56043.23"/>
    <n v="56043.23"/>
    <n v="56043.23"/>
    <m/>
    <n v="0"/>
    <n v="0"/>
    <n v="56043.23"/>
  </r>
  <r>
    <n v="221211"/>
    <x v="2"/>
    <n v="111190"/>
    <n v="2151"/>
    <n v="1"/>
    <n v="1"/>
    <s v="00"/>
    <m/>
    <x v="0"/>
    <n v="0"/>
    <n v="100000"/>
    <n v="100000"/>
    <n v="99858.6"/>
    <n v="99858.6"/>
    <n v="99858.6"/>
    <n v="141.39999999999418"/>
    <n v="0"/>
    <n v="0"/>
  </r>
  <r>
    <n v="221211"/>
    <x v="2"/>
    <n v="111190"/>
    <n v="2471"/>
    <n v="1"/>
    <n v="1"/>
    <s v="00"/>
    <m/>
    <x v="0"/>
    <n v="100000"/>
    <n v="0"/>
    <n v="0"/>
    <m/>
    <n v="0"/>
    <m/>
    <n v="0"/>
    <n v="0"/>
    <n v="0"/>
  </r>
  <r>
    <n v="221211"/>
    <x v="2"/>
    <n v="111190"/>
    <n v="2911"/>
    <n v="1"/>
    <n v="1"/>
    <s v="00"/>
    <m/>
    <x v="0"/>
    <n v="65000"/>
    <n v="65000"/>
    <n v="65000"/>
    <n v="64832.4"/>
    <n v="64832.4"/>
    <n v="64832.4"/>
    <n v="167.59999999999854"/>
    <n v="0"/>
    <n v="0"/>
  </r>
  <r>
    <n v="221211"/>
    <x v="2"/>
    <s v="15O390"/>
    <n v="6141"/>
    <n v="2"/>
    <n v="1"/>
    <n v="65"/>
    <s v="O2D149070"/>
    <x v="5"/>
    <n v="0"/>
    <n v="29605.759999999998"/>
    <n v="29605.759999999998"/>
    <n v="29605.759999999998"/>
    <n v="29605.759999999998"/>
    <n v="29605.759999999998"/>
    <n v="0"/>
    <n v="0"/>
    <n v="0"/>
  </r>
  <r>
    <n v="221211"/>
    <x v="2"/>
    <s v="15O690"/>
    <n v="2491"/>
    <n v="1"/>
    <n v="1"/>
    <s v="00"/>
    <m/>
    <x v="0"/>
    <n v="0"/>
    <n v="2200000"/>
    <n v="2200000"/>
    <n v="2198572.36"/>
    <n v="2198572.36"/>
    <m/>
    <n v="1427.6400000001304"/>
    <n v="0"/>
    <n v="2198572.36"/>
  </r>
  <r>
    <n v="221211"/>
    <x v="2"/>
    <s v="15O690"/>
    <n v="2491"/>
    <n v="2"/>
    <n v="1"/>
    <s v="00"/>
    <m/>
    <x v="0"/>
    <n v="0"/>
    <n v="257000"/>
    <n v="257000"/>
    <n v="255623.4"/>
    <n v="255623.4"/>
    <m/>
    <n v="1376.6000000000058"/>
    <n v="0"/>
    <n v="255623.4"/>
  </r>
  <r>
    <n v="221211"/>
    <x v="2"/>
    <s v="15O690"/>
    <n v="2711"/>
    <n v="1"/>
    <n v="1"/>
    <s v="00"/>
    <m/>
    <x v="0"/>
    <n v="0"/>
    <n v="170000"/>
    <n v="170000"/>
    <n v="45540"/>
    <n v="45518.400000000001"/>
    <n v="45518.400000000001"/>
    <n v="124460"/>
    <n v="21.599999999998545"/>
    <n v="0"/>
  </r>
  <r>
    <n v="221211"/>
    <x v="2"/>
    <s v="15O690"/>
    <n v="2911"/>
    <n v="1"/>
    <n v="1"/>
    <s v="00"/>
    <m/>
    <x v="0"/>
    <n v="0"/>
    <n v="435000"/>
    <n v="435000"/>
    <n v="428789.36"/>
    <n v="428789.36"/>
    <m/>
    <n v="6210.640000000014"/>
    <n v="0"/>
    <n v="428789.36"/>
  </r>
  <r>
    <n v="221211"/>
    <x v="2"/>
    <s v="15OC90"/>
    <n v="6141"/>
    <n v="2"/>
    <n v="1"/>
    <n v="65"/>
    <s v="O2D149070"/>
    <x v="5"/>
    <n v="0"/>
    <n v="424355.62"/>
    <n v="424355.62"/>
    <n v="424354.43"/>
    <n v="424354.43"/>
    <n v="424354.43"/>
    <n v="1.1900000000023283"/>
    <n v="0"/>
    <n v="0"/>
  </r>
  <r>
    <n v="221212"/>
    <x v="2"/>
    <n v="111190"/>
    <n v="3722"/>
    <n v="1"/>
    <n v="1"/>
    <s v="00"/>
    <m/>
    <x v="2"/>
    <n v="87975"/>
    <n v="87975"/>
    <n v="87975"/>
    <n v="87975"/>
    <n v="87975"/>
    <m/>
    <n v="0"/>
    <n v="0"/>
    <n v="87975"/>
  </r>
  <r>
    <n v="221212"/>
    <x v="2"/>
    <s v="15O290"/>
    <n v="1132"/>
    <n v="2"/>
    <n v="1"/>
    <s v="00"/>
    <m/>
    <x v="1"/>
    <n v="10000000"/>
    <n v="10000000"/>
    <n v="10000000"/>
    <n v="10000000"/>
    <n v="10000000"/>
    <n v="10000000"/>
    <n v="0"/>
    <n v="0"/>
    <n v="0"/>
  </r>
  <r>
    <n v="221212"/>
    <x v="2"/>
    <s v="15O390"/>
    <n v="3722"/>
    <n v="1"/>
    <n v="1"/>
    <s v="00"/>
    <m/>
    <x v="2"/>
    <n v="0"/>
    <n v="340307.39"/>
    <n v="340307.39"/>
    <n v="340307.39"/>
    <n v="340307.39"/>
    <n v="170827.23"/>
    <n v="0"/>
    <n v="0"/>
    <n v="169480.16"/>
  </r>
  <r>
    <n v="221212"/>
    <x v="2"/>
    <s v="15O390"/>
    <n v="5151"/>
    <n v="2"/>
    <n v="1"/>
    <s v="00"/>
    <s v="A2D149005"/>
    <x v="4"/>
    <n v="60030"/>
    <n v="60030"/>
    <n v="60030"/>
    <m/>
    <n v="0"/>
    <m/>
    <n v="60030"/>
    <n v="0"/>
    <n v="0"/>
  </r>
  <r>
    <n v="221212"/>
    <x v="2"/>
    <s v="25P190"/>
    <n v="6141"/>
    <n v="2"/>
    <n v="1"/>
    <s v="00"/>
    <s v="O2D149015"/>
    <x v="5"/>
    <n v="2073667"/>
    <n v="0"/>
    <n v="0"/>
    <m/>
    <n v="0"/>
    <m/>
    <n v="0"/>
    <n v="0"/>
    <n v="0"/>
  </r>
  <r>
    <n v="221212"/>
    <x v="2"/>
    <s v="25P190"/>
    <n v="6141"/>
    <n v="2"/>
    <n v="1"/>
    <s v="00"/>
    <s v="O2D149025"/>
    <x v="5"/>
    <n v="0"/>
    <n v="2154873.04"/>
    <n v="2154873.04"/>
    <n v="2154873.04"/>
    <n v="2154873.04"/>
    <n v="2154873.0399999996"/>
    <n v="0"/>
    <n v="0"/>
    <n v="0"/>
  </r>
  <r>
    <n v="221213"/>
    <x v="2"/>
    <s v="15O390"/>
    <n v="6121"/>
    <n v="2"/>
    <n v="1"/>
    <s v="00"/>
    <s v="O2D149026"/>
    <x v="5"/>
    <n v="0"/>
    <n v="564067.64"/>
    <n v="564067.64"/>
    <n v="564067.64"/>
    <n v="564067.64"/>
    <n v="564067.64"/>
    <n v="0"/>
    <n v="0"/>
    <n v="0"/>
  </r>
  <r>
    <n v="221213"/>
    <x v="2"/>
    <s v="15O390"/>
    <n v="6121"/>
    <n v="2"/>
    <n v="1"/>
    <n v="65"/>
    <s v="O2D149001"/>
    <x v="5"/>
    <n v="4391583"/>
    <n v="0"/>
    <n v="0"/>
    <m/>
    <n v="0"/>
    <m/>
    <n v="0"/>
    <n v="0"/>
    <n v="0"/>
  </r>
  <r>
    <n v="221213"/>
    <x v="2"/>
    <s v="25P190"/>
    <n v="6121"/>
    <n v="2"/>
    <n v="1"/>
    <s v="00"/>
    <s v="O2D149010"/>
    <x v="5"/>
    <n v="1980417"/>
    <n v="0"/>
    <n v="0"/>
    <m/>
    <n v="0"/>
    <m/>
    <n v="0"/>
    <n v="0"/>
    <n v="0"/>
  </r>
  <r>
    <n v="221213"/>
    <x v="2"/>
    <s v="25P190"/>
    <n v="6121"/>
    <n v="2"/>
    <n v="1"/>
    <s v="00"/>
    <s v="O2D149026"/>
    <x v="5"/>
    <n v="0"/>
    <n v="15816087.529999999"/>
    <n v="15816087.529999999"/>
    <n v="15816087.529999999"/>
    <n v="15816087.529999999"/>
    <n v="15816087.530000007"/>
    <n v="0"/>
    <n v="0"/>
    <n v="0"/>
  </r>
  <r>
    <n v="221213"/>
    <x v="2"/>
    <s v="25P190"/>
    <n v="6121"/>
    <n v="2"/>
    <n v="1"/>
    <s v="00"/>
    <s v="O2D149061"/>
    <x v="5"/>
    <n v="0"/>
    <n v="130697.19"/>
    <n v="130697.19"/>
    <n v="130697.19"/>
    <n v="130697.19"/>
    <n v="130697.19"/>
    <n v="0"/>
    <n v="0"/>
    <n v="0"/>
  </r>
  <r>
    <n v="221214"/>
    <x v="2"/>
    <s v="25P190"/>
    <n v="6121"/>
    <n v="2"/>
    <n v="1"/>
    <n v="37"/>
    <s v="O2D149009"/>
    <x v="5"/>
    <n v="1863000"/>
    <n v="3144281.72"/>
    <n v="3144281.72"/>
    <n v="3144281.72"/>
    <n v="3144281.72"/>
    <n v="3144281.7200000007"/>
    <n v="0"/>
    <n v="0"/>
    <n v="0"/>
  </r>
  <r>
    <n v="221215"/>
    <x v="2"/>
    <n v="111190"/>
    <n v="2419"/>
    <n v="1"/>
    <n v="1"/>
    <s v="00"/>
    <m/>
    <x v="0"/>
    <n v="2541"/>
    <n v="0"/>
    <n v="0"/>
    <m/>
    <n v="0"/>
    <m/>
    <n v="0"/>
    <n v="0"/>
    <n v="0"/>
  </r>
  <r>
    <n v="221215"/>
    <x v="2"/>
    <n v="111190"/>
    <n v="2421"/>
    <n v="1"/>
    <n v="1"/>
    <s v="00"/>
    <m/>
    <x v="0"/>
    <n v="112000"/>
    <n v="51400"/>
    <n v="51400"/>
    <n v="49402.080000000002"/>
    <n v="49402.080000000002"/>
    <n v="49402.080000000002"/>
    <n v="1997.9199999999983"/>
    <n v="0"/>
    <n v="0"/>
  </r>
  <r>
    <n v="221215"/>
    <x v="2"/>
    <n v="111190"/>
    <n v="2461"/>
    <n v="1"/>
    <n v="1"/>
    <s v="00"/>
    <m/>
    <x v="0"/>
    <n v="0"/>
    <n v="85260"/>
    <n v="85260"/>
    <n v="85000"/>
    <n v="84990.88"/>
    <n v="84990.88"/>
    <n v="260"/>
    <n v="9.1199999999953434"/>
    <n v="0"/>
  </r>
  <r>
    <n v="221215"/>
    <x v="2"/>
    <n v="111190"/>
    <n v="2471"/>
    <n v="1"/>
    <n v="1"/>
    <s v="00"/>
    <m/>
    <x v="0"/>
    <n v="160000"/>
    <n v="129586.97"/>
    <n v="129586.97"/>
    <n v="129586.97"/>
    <n v="116387.91"/>
    <n v="39586.97"/>
    <n v="0"/>
    <n v="13199.059999999998"/>
    <n v="76800.94"/>
  </r>
  <r>
    <n v="221215"/>
    <x v="2"/>
    <n v="111190"/>
    <n v="2491"/>
    <n v="1"/>
    <n v="1"/>
    <s v="00"/>
    <m/>
    <x v="0"/>
    <n v="92000"/>
    <n v="92000"/>
    <n v="92000"/>
    <m/>
    <n v="0"/>
    <m/>
    <n v="92000"/>
    <n v="0"/>
    <n v="0"/>
  </r>
  <r>
    <n v="221215"/>
    <x v="2"/>
    <n v="111190"/>
    <n v="2511"/>
    <n v="1"/>
    <n v="1"/>
    <s v="00"/>
    <m/>
    <x v="0"/>
    <n v="629245"/>
    <n v="0"/>
    <n v="0"/>
    <m/>
    <n v="0"/>
    <m/>
    <n v="0"/>
    <n v="0"/>
    <n v="0"/>
  </r>
  <r>
    <n v="221215"/>
    <x v="2"/>
    <n v="111190"/>
    <n v="2561"/>
    <n v="1"/>
    <n v="1"/>
    <s v="00"/>
    <m/>
    <x v="0"/>
    <n v="0"/>
    <n v="2541"/>
    <n v="2541"/>
    <n v="2524.1799999999998"/>
    <n v="2524.1799999999998"/>
    <m/>
    <n v="16.820000000000164"/>
    <n v="0"/>
    <n v="2524.1799999999998"/>
  </r>
  <r>
    <n v="221215"/>
    <x v="2"/>
    <n v="111190"/>
    <n v="2911"/>
    <n v="1"/>
    <n v="1"/>
    <s v="00"/>
    <m/>
    <x v="0"/>
    <n v="0"/>
    <n v="60600"/>
    <n v="60600"/>
    <n v="60023.88"/>
    <n v="60023.88"/>
    <n v="60023.88"/>
    <n v="576.12000000000262"/>
    <n v="0"/>
    <n v="0"/>
  </r>
  <r>
    <n v="221215"/>
    <x v="2"/>
    <n v="111190"/>
    <n v="2991"/>
    <n v="1"/>
    <n v="1"/>
    <s v="00"/>
    <m/>
    <x v="0"/>
    <n v="0"/>
    <n v="30523"/>
    <n v="30523"/>
    <n v="30523"/>
    <n v="0"/>
    <m/>
    <n v="0"/>
    <n v="30523"/>
    <n v="0"/>
  </r>
  <r>
    <n v="221215"/>
    <x v="2"/>
    <n v="111190"/>
    <n v="3511"/>
    <n v="1"/>
    <n v="1"/>
    <s v="00"/>
    <m/>
    <x v="2"/>
    <n v="126746"/>
    <n v="105621.66"/>
    <n v="105621.66"/>
    <n v="15228.65"/>
    <n v="15228.65"/>
    <m/>
    <n v="90393.010000000009"/>
    <n v="0"/>
    <n v="15228.65"/>
  </r>
  <r>
    <n v="221215"/>
    <x v="2"/>
    <s v="15O290"/>
    <n v="1221"/>
    <n v="2"/>
    <n v="1"/>
    <s v="08"/>
    <m/>
    <x v="1"/>
    <n v="869400"/>
    <n v="6467295.6600000001"/>
    <n v="6467295.6600000001"/>
    <n v="6394192.6600000001"/>
    <n v="6394192.6600000001"/>
    <n v="6394192.6600000001"/>
    <n v="73103"/>
    <n v="0"/>
    <n v="0"/>
  </r>
  <r>
    <n v="221215"/>
    <x v="2"/>
    <s v="15O290"/>
    <n v="1323"/>
    <n v="2"/>
    <n v="1"/>
    <s v="08"/>
    <m/>
    <x v="1"/>
    <n v="128345"/>
    <n v="643855.57999999996"/>
    <n v="643855.57999999996"/>
    <n v="643855.57999999996"/>
    <n v="643855.57999999996"/>
    <n v="643855.57999999996"/>
    <n v="0"/>
    <n v="0"/>
    <n v="0"/>
  </r>
  <r>
    <n v="221215"/>
    <x v="2"/>
    <s v="15O290"/>
    <n v="1411"/>
    <n v="2"/>
    <n v="2"/>
    <s v="08"/>
    <m/>
    <x v="1"/>
    <n v="90780"/>
    <n v="480755.73"/>
    <n v="480755.73"/>
    <n v="480755.73"/>
    <n v="480755.73"/>
    <n v="480755.73000000004"/>
    <n v="0"/>
    <n v="0"/>
    <n v="0"/>
  </r>
  <r>
    <n v="221215"/>
    <x v="2"/>
    <s v="15O290"/>
    <n v="1541"/>
    <n v="2"/>
    <n v="2"/>
    <s v="08"/>
    <m/>
    <x v="1"/>
    <n v="274758"/>
    <n v="274758"/>
    <n v="274758"/>
    <n v="274758"/>
    <n v="274758"/>
    <n v="274758"/>
    <n v="0"/>
    <n v="0"/>
    <n v="0"/>
  </r>
  <r>
    <n v="221215"/>
    <x v="2"/>
    <s v="15O290"/>
    <n v="1545"/>
    <n v="2"/>
    <n v="1"/>
    <s v="08"/>
    <m/>
    <x v="1"/>
    <n v="35450"/>
    <n v="33253.94"/>
    <n v="33253.94"/>
    <n v="33253.94"/>
    <n v="33253.94"/>
    <n v="33253.94"/>
    <n v="0"/>
    <n v="0"/>
    <n v="0"/>
  </r>
  <r>
    <n v="221215"/>
    <x v="2"/>
    <s v="15O290"/>
    <n v="1547"/>
    <n v="1"/>
    <n v="1"/>
    <s v="08"/>
    <m/>
    <x v="1"/>
    <n v="3500"/>
    <n v="0"/>
    <n v="0"/>
    <m/>
    <n v="0"/>
    <m/>
    <n v="0"/>
    <n v="0"/>
    <n v="0"/>
  </r>
  <r>
    <n v="221215"/>
    <x v="2"/>
    <s v="15O290"/>
    <n v="1611"/>
    <n v="1"/>
    <n v="1"/>
    <s v="00"/>
    <m/>
    <x v="1"/>
    <n v="0"/>
    <n v="0"/>
    <n v="0"/>
    <m/>
    <n v="0"/>
    <m/>
    <n v="0"/>
    <n v="0"/>
    <n v="0"/>
  </r>
  <r>
    <n v="221215"/>
    <x v="2"/>
    <s v="15O290"/>
    <n v="2419"/>
    <n v="1"/>
    <n v="1"/>
    <s v="00"/>
    <m/>
    <x v="0"/>
    <n v="50523"/>
    <n v="50523"/>
    <n v="50523"/>
    <n v="50500"/>
    <n v="49967"/>
    <n v="49967"/>
    <n v="23"/>
    <n v="533"/>
    <n v="0"/>
  </r>
  <r>
    <n v="221215"/>
    <x v="2"/>
    <s v="15O290"/>
    <n v="2461"/>
    <n v="1"/>
    <n v="1"/>
    <s v="00"/>
    <m/>
    <x v="0"/>
    <n v="74740"/>
    <n v="74740"/>
    <n v="74740"/>
    <n v="57171.25"/>
    <n v="57171.25"/>
    <m/>
    <n v="17568.75"/>
    <n v="0"/>
    <n v="57171.25"/>
  </r>
  <r>
    <n v="221215"/>
    <x v="2"/>
    <s v="15O290"/>
    <n v="3981"/>
    <n v="1"/>
    <n v="2"/>
    <s v="08"/>
    <m/>
    <x v="2"/>
    <n v="28801"/>
    <n v="31893"/>
    <n v="31893"/>
    <n v="31893"/>
    <n v="31893"/>
    <n v="31893"/>
    <n v="0"/>
    <n v="0"/>
    <n v="0"/>
  </r>
  <r>
    <n v="221215"/>
    <x v="2"/>
    <s v="15O290"/>
    <n v="3982"/>
    <n v="1"/>
    <n v="1"/>
    <s v="08"/>
    <m/>
    <x v="2"/>
    <n v="31059"/>
    <n v="31059"/>
    <n v="31059"/>
    <n v="31059"/>
    <n v="31059"/>
    <n v="31059"/>
    <n v="0"/>
    <n v="0"/>
    <n v="0"/>
  </r>
  <r>
    <n v="221215"/>
    <x v="2"/>
    <s v="15O390"/>
    <n v="2491"/>
    <n v="1"/>
    <n v="1"/>
    <s v="00"/>
    <m/>
    <x v="0"/>
    <n v="0"/>
    <n v="92000"/>
    <n v="92000"/>
    <n v="91964.800000000003"/>
    <n v="91964.800000000003"/>
    <m/>
    <n v="35.19999999999709"/>
    <n v="0"/>
    <n v="91964.800000000003"/>
  </r>
  <r>
    <n v="221215"/>
    <x v="2"/>
    <s v="15O490"/>
    <n v="6121"/>
    <n v="2"/>
    <n v="1"/>
    <s v="00"/>
    <s v="O2D149027"/>
    <x v="5"/>
    <n v="0"/>
    <n v="7017638.2999999998"/>
    <n v="7017638.2999999998"/>
    <n v="7017638.2300000004"/>
    <n v="7007167.6100000003"/>
    <n v="551630.80000000005"/>
    <n v="6.9999999366700649E-2"/>
    <n v="10470.620000000112"/>
    <n v="6455536.8100000005"/>
  </r>
  <r>
    <n v="221215"/>
    <x v="2"/>
    <s v="15O590"/>
    <n v="6121"/>
    <n v="2"/>
    <n v="1"/>
    <s v="00"/>
    <s v="O2D149067"/>
    <x v="5"/>
    <n v="0"/>
    <n v="6355800"/>
    <n v="6355800"/>
    <n v="6355780.7800000003"/>
    <n v="6355780.7800000003"/>
    <n v="354282.64"/>
    <n v="19.21999999973923"/>
    <n v="0"/>
    <n v="6001498.1400000006"/>
  </r>
  <r>
    <n v="221215"/>
    <x v="2"/>
    <s v="25P190"/>
    <n v="6121"/>
    <n v="2"/>
    <n v="1"/>
    <s v="00"/>
    <s v="O2D149012"/>
    <x v="5"/>
    <n v="3693863"/>
    <n v="0"/>
    <n v="0"/>
    <m/>
    <n v="0"/>
    <m/>
    <n v="0"/>
    <n v="0"/>
    <n v="0"/>
  </r>
  <r>
    <n v="221215"/>
    <x v="2"/>
    <s v="25P190"/>
    <n v="6121"/>
    <n v="2"/>
    <n v="1"/>
    <s v="00"/>
    <s v="O2D149027"/>
    <x v="5"/>
    <n v="0"/>
    <n v="9968056.6899999995"/>
    <n v="9968056.6899999995"/>
    <n v="9968056.6899999995"/>
    <n v="9968056.6899999995"/>
    <n v="9968056.6899999995"/>
    <n v="0"/>
    <n v="0"/>
    <n v="0"/>
  </r>
  <r>
    <n v="221216"/>
    <x v="2"/>
    <n v="111190"/>
    <n v="2419"/>
    <n v="1"/>
    <n v="1"/>
    <s v="00"/>
    <m/>
    <x v="0"/>
    <n v="490000"/>
    <n v="278250"/>
    <n v="278250"/>
    <n v="278200"/>
    <n v="277515.5"/>
    <n v="277515.5"/>
    <n v="50"/>
    <n v="684.5"/>
    <n v="0"/>
  </r>
  <r>
    <n v="221216"/>
    <x v="2"/>
    <n v="111190"/>
    <n v="2421"/>
    <n v="1"/>
    <n v="1"/>
    <s v="00"/>
    <m/>
    <x v="0"/>
    <n v="423000"/>
    <n v="459455.03"/>
    <n v="459455.03"/>
    <n v="454438"/>
    <n v="417112.22"/>
    <n v="417112.22"/>
    <n v="5017.0300000000279"/>
    <n v="37325.780000000028"/>
    <n v="0"/>
  </r>
  <r>
    <n v="221216"/>
    <x v="2"/>
    <n v="111190"/>
    <n v="2441"/>
    <n v="1"/>
    <n v="1"/>
    <s v="00"/>
    <m/>
    <x v="0"/>
    <n v="25000"/>
    <n v="80000"/>
    <n v="80000"/>
    <n v="55000"/>
    <n v="54928.32"/>
    <n v="54928.32"/>
    <n v="25000"/>
    <n v="71.680000000000291"/>
    <n v="0"/>
  </r>
  <r>
    <n v="221216"/>
    <x v="2"/>
    <n v="111190"/>
    <n v="2471"/>
    <n v="1"/>
    <n v="1"/>
    <s v="00"/>
    <m/>
    <x v="0"/>
    <n v="343127"/>
    <n v="35000"/>
    <n v="35000"/>
    <n v="35000"/>
    <n v="34999.81"/>
    <m/>
    <n v="0"/>
    <n v="0.19000000000232831"/>
    <n v="34999.81"/>
  </r>
  <r>
    <n v="221216"/>
    <x v="2"/>
    <n v="111190"/>
    <n v="2911"/>
    <n v="1"/>
    <n v="1"/>
    <s v="00"/>
    <m/>
    <x v="0"/>
    <n v="0"/>
    <n v="211750"/>
    <n v="211750"/>
    <n v="211750"/>
    <n v="186338.83"/>
    <n v="186338.83"/>
    <n v="0"/>
    <n v="25411.170000000013"/>
    <n v="0"/>
  </r>
  <r>
    <n v="221216"/>
    <x v="2"/>
    <s v="15O290"/>
    <n v="1221"/>
    <n v="2"/>
    <n v="1"/>
    <s v="08"/>
    <m/>
    <x v="1"/>
    <n v="868306"/>
    <n v="1831871.5"/>
    <n v="1831871.5"/>
    <n v="1831871.5"/>
    <n v="1831871.5"/>
    <n v="1831871.5"/>
    <n v="0"/>
    <n v="0"/>
    <n v="0"/>
  </r>
  <r>
    <n v="221216"/>
    <x v="2"/>
    <s v="15O290"/>
    <n v="1323"/>
    <n v="2"/>
    <n v="1"/>
    <s v="08"/>
    <m/>
    <x v="1"/>
    <n v="73778"/>
    <n v="73778"/>
    <n v="73778"/>
    <n v="73778"/>
    <n v="73778"/>
    <n v="73778"/>
    <n v="0"/>
    <n v="0"/>
    <n v="0"/>
  </r>
  <r>
    <n v="221216"/>
    <x v="2"/>
    <s v="15O290"/>
    <n v="1411"/>
    <n v="2"/>
    <n v="2"/>
    <s v="08"/>
    <m/>
    <x v="1"/>
    <n v="90780"/>
    <n v="90780"/>
    <n v="90780"/>
    <n v="90780"/>
    <n v="90780"/>
    <n v="90780.000000000015"/>
    <n v="0"/>
    <n v="0"/>
    <n v="0"/>
  </r>
  <r>
    <n v="221216"/>
    <x v="2"/>
    <s v="15O290"/>
    <n v="1541"/>
    <n v="2"/>
    <n v="2"/>
    <s v="08"/>
    <m/>
    <x v="1"/>
    <n v="275500"/>
    <n v="275500"/>
    <n v="275500"/>
    <n v="275500"/>
    <n v="275500"/>
    <n v="275500"/>
    <n v="0"/>
    <n v="0"/>
    <n v="0"/>
  </r>
  <r>
    <n v="221216"/>
    <x v="2"/>
    <s v="15O290"/>
    <n v="1545"/>
    <n v="2"/>
    <n v="1"/>
    <s v="08"/>
    <m/>
    <x v="1"/>
    <n v="35450"/>
    <n v="10362"/>
    <n v="10362"/>
    <n v="10362"/>
    <n v="10362"/>
    <n v="10362"/>
    <n v="0"/>
    <n v="0"/>
    <n v="0"/>
  </r>
  <r>
    <n v="221216"/>
    <x v="2"/>
    <s v="15O290"/>
    <n v="1547"/>
    <n v="1"/>
    <n v="1"/>
    <s v="08"/>
    <m/>
    <x v="1"/>
    <n v="3590"/>
    <n v="0"/>
    <n v="0"/>
    <m/>
    <n v="0"/>
    <m/>
    <n v="0"/>
    <n v="0"/>
    <n v="0"/>
  </r>
  <r>
    <n v="221216"/>
    <x v="2"/>
    <s v="15O290"/>
    <n v="3981"/>
    <n v="1"/>
    <n v="2"/>
    <s v="08"/>
    <m/>
    <x v="2"/>
    <n v="29092"/>
    <n v="32265"/>
    <n v="32265"/>
    <n v="32265"/>
    <n v="32265"/>
    <n v="32265"/>
    <n v="0"/>
    <n v="0"/>
    <n v="0"/>
  </r>
  <r>
    <n v="221216"/>
    <x v="2"/>
    <s v="15O290"/>
    <n v="3982"/>
    <n v="1"/>
    <n v="1"/>
    <s v="08"/>
    <m/>
    <x v="2"/>
    <n v="31042"/>
    <n v="0"/>
    <n v="0"/>
    <m/>
    <n v="0"/>
    <m/>
    <n v="0"/>
    <n v="0"/>
    <n v="0"/>
  </r>
  <r>
    <n v="221216"/>
    <x v="2"/>
    <s v="15O390"/>
    <n v="2421"/>
    <n v="1"/>
    <n v="1"/>
    <s v="00"/>
    <m/>
    <x v="0"/>
    <n v="0"/>
    <n v="216562"/>
    <n v="216562"/>
    <n v="216562"/>
    <n v="212747.57"/>
    <n v="212747.57"/>
    <n v="0"/>
    <n v="3814.429999999993"/>
    <n v="0"/>
  </r>
  <r>
    <n v="221216"/>
    <x v="2"/>
    <s v="15O590"/>
    <n v="5412"/>
    <n v="2"/>
    <n v="1"/>
    <s v="00"/>
    <s v="A2D149036"/>
    <x v="4"/>
    <n v="0"/>
    <n v="5534574.79"/>
    <n v="5534574.79"/>
    <n v="5534574.79"/>
    <n v="5534574.79"/>
    <n v="5419520"/>
    <n v="0"/>
    <n v="0"/>
    <n v="115054.79000000004"/>
  </r>
  <r>
    <n v="221216"/>
    <x v="2"/>
    <s v="15O590"/>
    <n v="5412"/>
    <n v="2"/>
    <n v="2"/>
    <s v="00"/>
    <s v="A2D149036"/>
    <x v="4"/>
    <n v="0"/>
    <n v="0"/>
    <n v="0"/>
    <n v="0"/>
    <n v="0"/>
    <m/>
    <n v="0"/>
    <n v="0"/>
    <n v="0"/>
  </r>
  <r>
    <n v="221216"/>
    <x v="2"/>
    <s v="15OB90"/>
    <n v="6141"/>
    <n v="2"/>
    <n v="1"/>
    <n v="65"/>
    <s v="O2D149001"/>
    <x v="5"/>
    <n v="2675390"/>
    <n v="0"/>
    <n v="0"/>
    <m/>
    <n v="0"/>
    <m/>
    <n v="0"/>
    <n v="0"/>
    <n v="0"/>
  </r>
  <r>
    <n v="221216"/>
    <x v="2"/>
    <s v="15OC90"/>
    <n v="6141"/>
    <n v="2"/>
    <n v="1"/>
    <n v="65"/>
    <s v="O2D149001"/>
    <x v="5"/>
    <n v="2594509"/>
    <n v="0"/>
    <n v="0"/>
    <m/>
    <n v="0"/>
    <m/>
    <n v="0"/>
    <n v="0"/>
    <n v="0"/>
  </r>
  <r>
    <n v="221216"/>
    <x v="2"/>
    <s v="15OC90"/>
    <n v="6141"/>
    <n v="2"/>
    <n v="1"/>
    <n v="65"/>
    <s v="O2D149053"/>
    <x v="5"/>
    <n v="0"/>
    <n v="907922.76"/>
    <n v="907922.76"/>
    <n v="907922.68"/>
    <n v="907922.68"/>
    <n v="156981.01999999999"/>
    <n v="7.9999999958090484E-2"/>
    <n v="0"/>
    <n v="750941.66"/>
  </r>
  <r>
    <n v="221216"/>
    <x v="2"/>
    <s v="25P190"/>
    <n v="6141"/>
    <n v="2"/>
    <n v="1"/>
    <s v="00"/>
    <s v="O2D149016"/>
    <x v="5"/>
    <n v="215155"/>
    <n v="0"/>
    <n v="0"/>
    <m/>
    <n v="0"/>
    <m/>
    <n v="0"/>
    <n v="0"/>
    <n v="0"/>
  </r>
  <r>
    <n v="221216"/>
    <x v="2"/>
    <s v="25P190"/>
    <n v="6141"/>
    <n v="2"/>
    <n v="1"/>
    <s v="00"/>
    <s v="O2D149028"/>
    <x v="5"/>
    <n v="0"/>
    <n v="4930641.33"/>
    <n v="4930641.33"/>
    <n v="4930641.33"/>
    <n v="4930641.33"/>
    <n v="4930641.33"/>
    <n v="0"/>
    <n v="0"/>
    <n v="0"/>
  </r>
  <r>
    <n v="221217"/>
    <x v="2"/>
    <n v="111190"/>
    <n v="2419"/>
    <n v="1"/>
    <n v="1"/>
    <s v="00"/>
    <m/>
    <x v="0"/>
    <n v="50000"/>
    <n v="50000"/>
    <n v="50000"/>
    <n v="47339.6"/>
    <n v="47339.6"/>
    <n v="47339.6"/>
    <n v="2660.4000000000015"/>
    <n v="0"/>
    <n v="0"/>
  </r>
  <r>
    <n v="221217"/>
    <x v="2"/>
    <n v="111190"/>
    <n v="2421"/>
    <n v="1"/>
    <n v="1"/>
    <s v="00"/>
    <m/>
    <x v="0"/>
    <n v="92829"/>
    <n v="0"/>
    <n v="0"/>
    <m/>
    <n v="0"/>
    <m/>
    <n v="0"/>
    <n v="0"/>
    <n v="0"/>
  </r>
  <r>
    <n v="221217"/>
    <x v="2"/>
    <n v="111190"/>
    <n v="2431"/>
    <n v="1"/>
    <n v="1"/>
    <s v="00"/>
    <m/>
    <x v="0"/>
    <n v="12150"/>
    <n v="0"/>
    <n v="0"/>
    <m/>
    <n v="0"/>
    <m/>
    <n v="0"/>
    <n v="0"/>
    <n v="0"/>
  </r>
  <r>
    <n v="221217"/>
    <x v="2"/>
    <n v="111190"/>
    <n v="2441"/>
    <n v="1"/>
    <n v="1"/>
    <s v="00"/>
    <m/>
    <x v="0"/>
    <n v="13500"/>
    <n v="92829"/>
    <n v="92829"/>
    <n v="79300"/>
    <n v="0"/>
    <m/>
    <n v="13529"/>
    <n v="79300"/>
    <n v="0"/>
  </r>
  <r>
    <n v="221217"/>
    <x v="2"/>
    <n v="111190"/>
    <n v="2461"/>
    <n v="1"/>
    <n v="1"/>
    <s v="00"/>
    <m/>
    <x v="0"/>
    <n v="0"/>
    <n v="46000"/>
    <n v="46000"/>
    <n v="46000"/>
    <n v="0"/>
    <m/>
    <n v="0"/>
    <n v="46000"/>
    <n v="0"/>
  </r>
  <r>
    <n v="221217"/>
    <x v="2"/>
    <n v="111190"/>
    <n v="2511"/>
    <n v="1"/>
    <n v="1"/>
    <s v="00"/>
    <m/>
    <x v="0"/>
    <n v="46000"/>
    <n v="0"/>
    <n v="0"/>
    <m/>
    <n v="0"/>
    <m/>
    <n v="0"/>
    <n v="0"/>
    <n v="0"/>
  </r>
  <r>
    <n v="221217"/>
    <x v="2"/>
    <n v="111190"/>
    <n v="2561"/>
    <n v="1"/>
    <n v="1"/>
    <s v="00"/>
    <m/>
    <x v="0"/>
    <n v="0"/>
    <n v="12150"/>
    <n v="12150"/>
    <n v="12150"/>
    <n v="0"/>
    <m/>
    <n v="0"/>
    <n v="12150"/>
    <n v="0"/>
  </r>
  <r>
    <n v="221217"/>
    <x v="2"/>
    <n v="111190"/>
    <n v="2991"/>
    <n v="1"/>
    <n v="1"/>
    <s v="00"/>
    <m/>
    <x v="0"/>
    <n v="0"/>
    <n v="13500"/>
    <n v="13500"/>
    <n v="13484.65"/>
    <n v="13484.65"/>
    <m/>
    <n v="15.350000000000364"/>
    <n v="0"/>
    <n v="13484.65"/>
  </r>
  <r>
    <n v="221217"/>
    <x v="2"/>
    <n v="111190"/>
    <n v="6121"/>
    <n v="2"/>
    <n v="1"/>
    <n v="37"/>
    <s v="O2D149039"/>
    <x v="5"/>
    <n v="0"/>
    <n v="2600083.83"/>
    <n v="2600083.83"/>
    <n v="2591959.96"/>
    <n v="2591959.96"/>
    <n v="1385432.0899999999"/>
    <n v="8123.8700000001118"/>
    <n v="0"/>
    <n v="1206527.8700000001"/>
  </r>
  <r>
    <n v="221217"/>
    <x v="2"/>
    <s v="15O290"/>
    <n v="6121"/>
    <n v="2"/>
    <n v="1"/>
    <n v="37"/>
    <s v="O2D149039"/>
    <x v="5"/>
    <n v="0"/>
    <n v="181469.98"/>
    <n v="181469.98"/>
    <n v="181469.98"/>
    <n v="181469.98"/>
    <n v="172396.48"/>
    <n v="0"/>
    <n v="0"/>
    <n v="9073.5"/>
  </r>
  <r>
    <n v="221217"/>
    <x v="2"/>
    <s v="15O590"/>
    <n v="6121"/>
    <n v="2"/>
    <n v="1"/>
    <s v="00"/>
    <s v="O2D149068"/>
    <x v="5"/>
    <n v="0"/>
    <n v="5049060.5"/>
    <n v="5049060.5"/>
    <n v="5049060.5"/>
    <n v="5049060.5"/>
    <n v="154877.26"/>
    <n v="0"/>
    <n v="0"/>
    <n v="4894183.24"/>
  </r>
  <r>
    <n v="221217"/>
    <x v="2"/>
    <s v="15O690"/>
    <n v="2441"/>
    <n v="1"/>
    <n v="1"/>
    <s v="00"/>
    <m/>
    <x v="0"/>
    <n v="0"/>
    <n v="25000"/>
    <n v="25000"/>
    <n v="25000"/>
    <n v="24998"/>
    <n v="24998"/>
    <n v="0"/>
    <n v="2"/>
    <n v="0"/>
  </r>
  <r>
    <n v="221217"/>
    <x v="2"/>
    <s v="15O690"/>
    <n v="2471"/>
    <n v="1"/>
    <n v="1"/>
    <s v="00"/>
    <m/>
    <x v="0"/>
    <n v="0"/>
    <n v="88054"/>
    <n v="88054"/>
    <n v="87907.77"/>
    <n v="87907.76"/>
    <n v="87907.76"/>
    <n v="146.22999999999593"/>
    <n v="1.0000000009313226E-2"/>
    <n v="0"/>
  </r>
  <r>
    <n v="221217"/>
    <x v="2"/>
    <s v="25P190"/>
    <n v="6121"/>
    <n v="2"/>
    <n v="1"/>
    <s v="00"/>
    <s v="O2D149018"/>
    <x v="5"/>
    <n v="9929783"/>
    <n v="0"/>
    <n v="0"/>
    <m/>
    <n v="0"/>
    <m/>
    <n v="0"/>
    <n v="0"/>
    <n v="0"/>
  </r>
  <r>
    <n v="221217"/>
    <x v="2"/>
    <s v="25P190"/>
    <n v="6121"/>
    <n v="2"/>
    <n v="1"/>
    <s v="00"/>
    <s v="O2D149029"/>
    <x v="5"/>
    <n v="0"/>
    <n v="3569444.73"/>
    <n v="3569444.73"/>
    <n v="3569444.73"/>
    <n v="3569444.73"/>
    <n v="3569444.7299999995"/>
    <n v="0"/>
    <n v="0"/>
    <n v="0"/>
  </r>
  <r>
    <n v="221217"/>
    <x v="2"/>
    <s v="25P190"/>
    <n v="6121"/>
    <n v="2"/>
    <n v="1"/>
    <n v="37"/>
    <s v="O2D149039"/>
    <x v="5"/>
    <n v="0"/>
    <n v="745897.54"/>
    <n v="745897.54"/>
    <n v="745897.54"/>
    <n v="745897.54"/>
    <n v="745897.53999999992"/>
    <n v="0"/>
    <n v="0"/>
    <n v="0"/>
  </r>
  <r>
    <n v="221217"/>
    <x v="2"/>
    <s v="25P292"/>
    <n v="6121"/>
    <n v="2"/>
    <n v="1"/>
    <n v="48"/>
    <s v="O2D149039"/>
    <x v="5"/>
    <n v="0"/>
    <n v="5087869.8"/>
    <n v="5087869.8"/>
    <n v="4995568.7699999996"/>
    <n v="4995568.7699999996"/>
    <n v="4995568.7699999996"/>
    <n v="92301.030000000261"/>
    <n v="0"/>
    <n v="0"/>
  </r>
  <r>
    <n v="221218"/>
    <x v="2"/>
    <n v="111190"/>
    <n v="2511"/>
    <n v="1"/>
    <n v="1"/>
    <s v="00"/>
    <m/>
    <x v="0"/>
    <n v="0"/>
    <n v="864662"/>
    <n v="864662"/>
    <n v="864662"/>
    <n v="0"/>
    <m/>
    <n v="0"/>
    <n v="864662"/>
    <n v="0"/>
  </r>
  <r>
    <n v="221218"/>
    <x v="2"/>
    <n v="111190"/>
    <n v="3921"/>
    <n v="1"/>
    <n v="1"/>
    <s v="00"/>
    <m/>
    <x v="2"/>
    <n v="85523"/>
    <n v="0"/>
    <n v="0"/>
    <m/>
    <n v="0"/>
    <m/>
    <n v="0"/>
    <n v="0"/>
    <n v="0"/>
  </r>
  <r>
    <n v="221218"/>
    <x v="2"/>
    <n v="111190"/>
    <n v="5412"/>
    <n v="2"/>
    <n v="1"/>
    <s v="00"/>
    <s v="A2D149036"/>
    <x v="4"/>
    <n v="0"/>
    <n v="791829.37"/>
    <n v="791829.37"/>
    <n v="791829.37"/>
    <n v="791829.37"/>
    <n v="791829.37"/>
    <n v="0"/>
    <n v="0"/>
    <n v="0"/>
  </r>
  <r>
    <n v="221218"/>
    <x v="2"/>
    <n v="111190"/>
    <n v="5412"/>
    <n v="2"/>
    <n v="2"/>
    <s v="00"/>
    <s v="A2D149036"/>
    <x v="4"/>
    <n v="0"/>
    <n v="0"/>
    <n v="0"/>
    <n v="0"/>
    <n v="0"/>
    <m/>
    <n v="0"/>
    <n v="0"/>
    <n v="0"/>
  </r>
  <r>
    <n v="221218"/>
    <x v="2"/>
    <n v="121190"/>
    <n v="6141"/>
    <n v="2"/>
    <n v="1"/>
    <s v="00"/>
    <s v="O2D149017"/>
    <x v="5"/>
    <n v="37535208"/>
    <n v="0"/>
    <n v="0"/>
    <m/>
    <n v="0"/>
    <m/>
    <n v="0"/>
    <n v="0"/>
    <n v="0"/>
  </r>
  <r>
    <n v="221218"/>
    <x v="2"/>
    <n v="121190"/>
    <n v="6141"/>
    <n v="2"/>
    <n v="1"/>
    <s v="00"/>
    <s v="O2D149030"/>
    <x v="5"/>
    <n v="0"/>
    <n v="0"/>
    <n v="0"/>
    <m/>
    <n v="0"/>
    <m/>
    <n v="0"/>
    <n v="0"/>
    <n v="0"/>
  </r>
  <r>
    <n v="221218"/>
    <x v="2"/>
    <n v="121190"/>
    <n v="6141"/>
    <n v="2"/>
    <n v="1"/>
    <s v="00"/>
    <s v="O2D149041"/>
    <x v="5"/>
    <n v="0"/>
    <n v="31258051"/>
    <n v="31258051"/>
    <n v="29575125.149999999"/>
    <n v="29053787.399999999"/>
    <n v="23246813.049999993"/>
    <n v="1682925.8500000015"/>
    <n v="521337.75"/>
    <n v="5806974.3500000052"/>
  </r>
  <r>
    <n v="221218"/>
    <x v="2"/>
    <s v="15O290"/>
    <n v="1131"/>
    <n v="1"/>
    <n v="1"/>
    <s v="00"/>
    <m/>
    <x v="1"/>
    <n v="10859500"/>
    <n v="16238875.5"/>
    <n v="16238875.5"/>
    <n v="16229913.210000001"/>
    <n v="16229913.210000001"/>
    <n v="16229913.210000001"/>
    <n v="8962.2899999991059"/>
    <n v="0"/>
    <n v="0"/>
  </r>
  <r>
    <n v="221218"/>
    <x v="2"/>
    <s v="15O290"/>
    <n v="1131"/>
    <n v="2"/>
    <n v="1"/>
    <s v="00"/>
    <m/>
    <x v="1"/>
    <n v="8024000"/>
    <n v="7799145.5"/>
    <n v="7799145.5"/>
    <n v="7799145.5"/>
    <n v="7799145.5"/>
    <n v="7799145.5"/>
    <n v="0"/>
    <n v="0"/>
    <n v="0"/>
  </r>
  <r>
    <n v="221218"/>
    <x v="2"/>
    <s v="15O290"/>
    <n v="1132"/>
    <n v="1"/>
    <n v="1"/>
    <s v="00"/>
    <m/>
    <x v="1"/>
    <n v="20800500"/>
    <n v="20760506.93"/>
    <n v="20760506.93"/>
    <n v="20748203.989999998"/>
    <n v="20748203.989999998"/>
    <n v="20748203.989999995"/>
    <n v="12302.940000001341"/>
    <n v="0"/>
    <n v="0"/>
  </r>
  <r>
    <n v="221218"/>
    <x v="2"/>
    <s v="15O290"/>
    <n v="1132"/>
    <n v="2"/>
    <n v="1"/>
    <s v="00"/>
    <m/>
    <x v="1"/>
    <n v="10450000"/>
    <n v="9799725.7899999991"/>
    <n v="9799725.7899999991"/>
    <n v="9799725.7899999991"/>
    <n v="9799725.7899999991"/>
    <n v="9799725.7899999991"/>
    <n v="0"/>
    <n v="0"/>
    <n v="0"/>
  </r>
  <r>
    <n v="221218"/>
    <x v="2"/>
    <s v="15O290"/>
    <n v="1221"/>
    <n v="2"/>
    <n v="1"/>
    <s v="08"/>
    <m/>
    <x v="1"/>
    <n v="2644589"/>
    <n v="4050126.69"/>
    <n v="4050126.69"/>
    <n v="4050126.69"/>
    <n v="4050126.69"/>
    <n v="4050126.69"/>
    <n v="0"/>
    <n v="0"/>
    <n v="0"/>
  </r>
  <r>
    <n v="221218"/>
    <x v="2"/>
    <s v="15O290"/>
    <n v="1311"/>
    <n v="1"/>
    <n v="1"/>
    <s v="00"/>
    <m/>
    <x v="1"/>
    <n v="335890"/>
    <n v="280414.73"/>
    <n v="280414.73"/>
    <n v="280009.73"/>
    <n v="280009.73"/>
    <n v="280009.73"/>
    <n v="405"/>
    <n v="0"/>
    <n v="0"/>
  </r>
  <r>
    <n v="221218"/>
    <x v="2"/>
    <s v="15O290"/>
    <n v="1311"/>
    <n v="2"/>
    <n v="1"/>
    <s v="00"/>
    <m/>
    <x v="1"/>
    <n v="167560"/>
    <n v="148575.29999999999"/>
    <n v="148575.29999999999"/>
    <n v="148456.79999999999"/>
    <n v="148456.79999999999"/>
    <n v="148456.79999999999"/>
    <n v="118.5"/>
    <n v="0"/>
    <n v="0"/>
  </r>
  <r>
    <n v="221218"/>
    <x v="2"/>
    <s v="15O290"/>
    <n v="1321"/>
    <n v="1"/>
    <n v="1"/>
    <s v="00"/>
    <m/>
    <x v="1"/>
    <n v="914820"/>
    <n v="914820"/>
    <n v="914820"/>
    <n v="914820"/>
    <n v="914820"/>
    <n v="914820"/>
    <n v="0"/>
    <n v="0"/>
    <n v="0"/>
  </r>
  <r>
    <n v="221218"/>
    <x v="2"/>
    <s v="15O290"/>
    <n v="1321"/>
    <n v="2"/>
    <n v="1"/>
    <s v="00"/>
    <m/>
    <x v="1"/>
    <n v="457400"/>
    <n v="457400"/>
    <n v="457400"/>
    <n v="457400"/>
    <n v="457400"/>
    <n v="457400"/>
    <n v="0"/>
    <n v="0"/>
    <n v="0"/>
  </r>
  <r>
    <n v="221218"/>
    <x v="2"/>
    <s v="15O290"/>
    <n v="1322"/>
    <n v="1"/>
    <n v="1"/>
    <s v="00"/>
    <m/>
    <x v="1"/>
    <n v="18500"/>
    <n v="24973.85"/>
    <n v="24973.85"/>
    <n v="24973.85"/>
    <n v="24973.85"/>
    <n v="24973.850000000006"/>
    <n v="0"/>
    <n v="0"/>
    <n v="0"/>
  </r>
  <r>
    <n v="221218"/>
    <x v="2"/>
    <s v="15O290"/>
    <n v="1322"/>
    <n v="2"/>
    <n v="1"/>
    <s v="00"/>
    <m/>
    <x v="1"/>
    <n v="9200"/>
    <n v="9200"/>
    <n v="9200"/>
    <n v="9200"/>
    <n v="9200"/>
    <n v="9200"/>
    <n v="0"/>
    <n v="0"/>
    <n v="0"/>
  </r>
  <r>
    <n v="221218"/>
    <x v="2"/>
    <s v="15O290"/>
    <n v="1323"/>
    <n v="1"/>
    <n v="1"/>
    <s v="00"/>
    <m/>
    <x v="1"/>
    <n v="4680500"/>
    <n v="5325273.32"/>
    <n v="5325273.32"/>
    <n v="5244802.25"/>
    <n v="5244802.25"/>
    <n v="5244802.25"/>
    <n v="80471.070000000298"/>
    <n v="0"/>
    <n v="0"/>
  </r>
  <r>
    <n v="221218"/>
    <x v="2"/>
    <s v="15O290"/>
    <n v="1323"/>
    <n v="2"/>
    <n v="1"/>
    <s v="00"/>
    <m/>
    <x v="1"/>
    <n v="2300550"/>
    <n v="2300550"/>
    <n v="2300550"/>
    <n v="2300550"/>
    <n v="2300550"/>
    <n v="2300550"/>
    <n v="0"/>
    <n v="0"/>
    <n v="0"/>
  </r>
  <r>
    <n v="221218"/>
    <x v="2"/>
    <s v="15O290"/>
    <n v="1323"/>
    <n v="2"/>
    <n v="1"/>
    <s v="08"/>
    <m/>
    <x v="1"/>
    <n v="119151"/>
    <n v="119151"/>
    <n v="119151"/>
    <n v="119151"/>
    <n v="119151"/>
    <n v="119151"/>
    <n v="0"/>
    <n v="0"/>
    <n v="0"/>
  </r>
  <r>
    <n v="221218"/>
    <x v="2"/>
    <s v="15O290"/>
    <n v="1331"/>
    <n v="1"/>
    <n v="1"/>
    <s v="00"/>
    <m/>
    <x v="1"/>
    <n v="3176594"/>
    <n v="6093955.5599999996"/>
    <n v="6093955.5599999996"/>
    <n v="6093955.5599999996"/>
    <n v="6093955.5599999996"/>
    <n v="6093955.5599999996"/>
    <n v="0"/>
    <n v="0"/>
    <n v="0"/>
  </r>
  <r>
    <n v="221218"/>
    <x v="2"/>
    <s v="15O290"/>
    <n v="1331"/>
    <n v="2"/>
    <n v="1"/>
    <s v="00"/>
    <m/>
    <x v="1"/>
    <n v="1588297"/>
    <n v="1588297"/>
    <n v="1588297"/>
    <n v="1585420.33"/>
    <n v="1585420.33"/>
    <n v="1585420.33"/>
    <n v="2876.6699999999255"/>
    <n v="0"/>
    <n v="0"/>
  </r>
  <r>
    <n v="221218"/>
    <x v="2"/>
    <s v="15O290"/>
    <n v="1332"/>
    <n v="1"/>
    <n v="1"/>
    <s v="00"/>
    <m/>
    <x v="1"/>
    <n v="1829980"/>
    <n v="3112114.74"/>
    <n v="3112114.74"/>
    <n v="3111821.74"/>
    <n v="3111821.74"/>
    <n v="3111821.7399999998"/>
    <n v="293"/>
    <n v="0"/>
    <n v="0"/>
  </r>
  <r>
    <n v="221218"/>
    <x v="2"/>
    <s v="15O290"/>
    <n v="1332"/>
    <n v="2"/>
    <n v="1"/>
    <s v="00"/>
    <m/>
    <x v="1"/>
    <n v="914990"/>
    <n v="914990"/>
    <n v="914990"/>
    <n v="914990"/>
    <n v="914990"/>
    <n v="914990"/>
    <n v="0"/>
    <n v="0"/>
    <n v="0"/>
  </r>
  <r>
    <n v="221218"/>
    <x v="2"/>
    <s v="15O290"/>
    <n v="1341"/>
    <n v="1"/>
    <n v="1"/>
    <s v="00"/>
    <m/>
    <x v="1"/>
    <n v="240000"/>
    <n v="240000"/>
    <n v="240000"/>
    <n v="240000"/>
    <n v="240000"/>
    <n v="240000"/>
    <n v="0"/>
    <n v="0"/>
    <n v="0"/>
  </r>
  <r>
    <n v="221218"/>
    <x v="2"/>
    <s v="15O290"/>
    <n v="1343"/>
    <n v="1"/>
    <n v="1"/>
    <s v="00"/>
    <m/>
    <x v="1"/>
    <n v="2516500"/>
    <n v="2510355.9"/>
    <n v="2510355.9"/>
    <n v="2510355.9"/>
    <n v="2510355.9"/>
    <n v="2510355.9"/>
    <n v="0"/>
    <n v="0"/>
    <n v="0"/>
  </r>
  <r>
    <n v="221218"/>
    <x v="2"/>
    <s v="15O290"/>
    <n v="1343"/>
    <n v="2"/>
    <n v="1"/>
    <s v="00"/>
    <m/>
    <x v="1"/>
    <n v="1235000"/>
    <n v="2099674"/>
    <n v="2099674"/>
    <n v="2099674"/>
    <n v="2099674"/>
    <n v="2099674"/>
    <n v="0"/>
    <n v="0"/>
    <n v="0"/>
  </r>
  <r>
    <n v="221218"/>
    <x v="2"/>
    <s v="15O290"/>
    <n v="1411"/>
    <n v="1"/>
    <n v="2"/>
    <s v="01"/>
    <m/>
    <x v="1"/>
    <n v="3360500"/>
    <n v="2981033.91"/>
    <n v="2981033.91"/>
    <n v="2981033.91"/>
    <n v="2981033.91"/>
    <n v="2981033.91"/>
    <n v="0"/>
    <n v="0"/>
    <n v="0"/>
  </r>
  <r>
    <n v="221218"/>
    <x v="2"/>
    <s v="15O290"/>
    <n v="1411"/>
    <n v="1"/>
    <n v="2"/>
    <s v="03"/>
    <m/>
    <x v="1"/>
    <n v="1551800"/>
    <n v="1410691.1"/>
    <n v="1410691.1"/>
    <n v="1410691.1"/>
    <n v="1410691.1"/>
    <n v="1410691.0999999996"/>
    <n v="0"/>
    <n v="0"/>
    <n v="0"/>
  </r>
  <r>
    <n v="221218"/>
    <x v="2"/>
    <s v="15O290"/>
    <n v="1411"/>
    <n v="2"/>
    <n v="2"/>
    <s v="01"/>
    <m/>
    <x v="1"/>
    <n v="1728900"/>
    <n v="1533673.58"/>
    <n v="1533673.58"/>
    <n v="1533673.58"/>
    <n v="1533673.58"/>
    <n v="1533673.5799999998"/>
    <n v="0"/>
    <n v="0"/>
    <n v="0"/>
  </r>
  <r>
    <n v="221218"/>
    <x v="2"/>
    <s v="15O290"/>
    <n v="1411"/>
    <n v="2"/>
    <n v="2"/>
    <s v="03"/>
    <m/>
    <x v="1"/>
    <n v="775200"/>
    <n v="704709.33"/>
    <n v="704709.33"/>
    <n v="704709.33"/>
    <n v="704709.33"/>
    <n v="704709.33000000019"/>
    <n v="0"/>
    <n v="0"/>
    <n v="0"/>
  </r>
  <r>
    <n v="221218"/>
    <x v="2"/>
    <s v="15O290"/>
    <n v="1411"/>
    <n v="2"/>
    <n v="2"/>
    <s v="08"/>
    <m/>
    <x v="1"/>
    <n v="119200"/>
    <n v="119200"/>
    <n v="119200"/>
    <n v="119200"/>
    <n v="119200"/>
    <n v="119200.00000000003"/>
    <n v="0"/>
    <n v="0"/>
    <n v="0"/>
  </r>
  <r>
    <n v="221218"/>
    <x v="2"/>
    <s v="15O290"/>
    <n v="1421"/>
    <n v="1"/>
    <n v="2"/>
    <s v="01"/>
    <m/>
    <x v="1"/>
    <n v="577500"/>
    <n v="577500"/>
    <n v="577500"/>
    <n v="577500"/>
    <n v="577500"/>
    <n v="577500"/>
    <n v="0"/>
    <n v="0"/>
    <n v="0"/>
  </r>
  <r>
    <n v="221218"/>
    <x v="2"/>
    <s v="15O290"/>
    <n v="1421"/>
    <n v="1"/>
    <n v="2"/>
    <s v="03"/>
    <m/>
    <x v="1"/>
    <n v="1125000"/>
    <n v="1089480.76"/>
    <n v="1089480.76"/>
    <n v="1089480.76"/>
    <n v="1089480.76"/>
    <n v="1089480.76"/>
    <n v="0"/>
    <n v="0"/>
    <n v="0"/>
  </r>
  <r>
    <n v="221218"/>
    <x v="2"/>
    <s v="15O290"/>
    <n v="1421"/>
    <n v="2"/>
    <n v="2"/>
    <s v="01"/>
    <m/>
    <x v="1"/>
    <n v="228935"/>
    <n v="228935"/>
    <n v="228935"/>
    <n v="228935"/>
    <n v="228935"/>
    <n v="228935"/>
    <n v="0"/>
    <n v="0"/>
    <n v="0"/>
  </r>
  <r>
    <n v="221218"/>
    <x v="2"/>
    <s v="15O290"/>
    <n v="1421"/>
    <n v="2"/>
    <n v="2"/>
    <s v="03"/>
    <m/>
    <x v="1"/>
    <n v="574804"/>
    <n v="556655.87"/>
    <n v="556655.87"/>
    <n v="556655.87"/>
    <n v="556655.87"/>
    <n v="556655.87"/>
    <n v="0"/>
    <n v="0"/>
    <n v="0"/>
  </r>
  <r>
    <n v="221218"/>
    <x v="2"/>
    <s v="15O290"/>
    <n v="1431"/>
    <n v="1"/>
    <n v="2"/>
    <s v="00"/>
    <m/>
    <x v="1"/>
    <n v="824065"/>
    <n v="824065"/>
    <n v="824065"/>
    <n v="824065"/>
    <n v="824065"/>
    <n v="824064.99999999988"/>
    <n v="0"/>
    <n v="0"/>
    <n v="0"/>
  </r>
  <r>
    <n v="221218"/>
    <x v="2"/>
    <s v="15O290"/>
    <n v="1431"/>
    <n v="2"/>
    <n v="2"/>
    <s v="00"/>
    <m/>
    <x v="1"/>
    <n v="412035"/>
    <n v="412035"/>
    <n v="412035"/>
    <n v="412035"/>
    <n v="412035"/>
    <n v="412034.99999999994"/>
    <n v="0"/>
    <n v="0"/>
    <n v="0"/>
  </r>
  <r>
    <n v="221218"/>
    <x v="2"/>
    <s v="15O290"/>
    <n v="1441"/>
    <n v="1"/>
    <n v="2"/>
    <s v="00"/>
    <m/>
    <x v="1"/>
    <n v="147035"/>
    <n v="147035"/>
    <n v="147035"/>
    <n v="147035"/>
    <n v="147035"/>
    <n v="147035"/>
    <n v="0"/>
    <n v="0"/>
    <n v="0"/>
  </r>
  <r>
    <n v="221218"/>
    <x v="2"/>
    <s v="15O290"/>
    <n v="1441"/>
    <n v="2"/>
    <n v="2"/>
    <s v="00"/>
    <m/>
    <x v="1"/>
    <n v="625080"/>
    <n v="625080"/>
    <n v="625080"/>
    <n v="625080"/>
    <n v="625080"/>
    <n v="625080"/>
    <n v="0"/>
    <n v="0"/>
    <n v="0"/>
  </r>
  <r>
    <n v="221218"/>
    <x v="2"/>
    <s v="15O290"/>
    <n v="1443"/>
    <n v="1"/>
    <n v="2"/>
    <s v="00"/>
    <m/>
    <x v="1"/>
    <n v="335918"/>
    <n v="206865.55"/>
    <n v="206865.55"/>
    <n v="206865.55"/>
    <n v="206865.55"/>
    <n v="206865.5500000001"/>
    <n v="0"/>
    <n v="0"/>
    <n v="0"/>
  </r>
  <r>
    <n v="221218"/>
    <x v="2"/>
    <s v="15O290"/>
    <n v="1443"/>
    <n v="2"/>
    <n v="2"/>
    <s v="00"/>
    <m/>
    <x v="1"/>
    <n v="165000"/>
    <n v="101610.45"/>
    <n v="101610.45"/>
    <n v="101610.45"/>
    <n v="101610.45"/>
    <n v="101610.44999999998"/>
    <n v="0"/>
    <n v="0"/>
    <n v="0"/>
  </r>
  <r>
    <n v="221218"/>
    <x v="2"/>
    <s v="15O290"/>
    <n v="1511"/>
    <n v="1"/>
    <n v="2"/>
    <s v="00"/>
    <m/>
    <x v="1"/>
    <n v="330430"/>
    <n v="330430"/>
    <n v="330430"/>
    <n v="330430"/>
    <n v="330430"/>
    <n v="330430"/>
    <n v="0"/>
    <n v="0"/>
    <n v="0"/>
  </r>
  <r>
    <n v="221218"/>
    <x v="2"/>
    <s v="15O290"/>
    <n v="1511"/>
    <n v="2"/>
    <n v="2"/>
    <s v="00"/>
    <m/>
    <x v="1"/>
    <n v="1650000"/>
    <n v="1650000"/>
    <n v="1650000"/>
    <n v="1650000"/>
    <n v="1650000"/>
    <n v="1650000.0000000007"/>
    <n v="0"/>
    <n v="0"/>
    <n v="0"/>
  </r>
  <r>
    <n v="221218"/>
    <x v="2"/>
    <s v="15O290"/>
    <n v="1541"/>
    <n v="1"/>
    <n v="1"/>
    <s v="00"/>
    <m/>
    <x v="1"/>
    <n v="935000"/>
    <n v="835000"/>
    <n v="835000"/>
    <n v="835000"/>
    <n v="835000"/>
    <n v="835000"/>
    <n v="0"/>
    <n v="0"/>
    <n v="0"/>
  </r>
  <r>
    <n v="221218"/>
    <x v="2"/>
    <s v="15O290"/>
    <n v="1541"/>
    <n v="1"/>
    <n v="2"/>
    <n v="18"/>
    <m/>
    <x v="1"/>
    <n v="3805589"/>
    <n v="3805589"/>
    <n v="3805589"/>
    <n v="3805589"/>
    <n v="3805589"/>
    <n v="3805589"/>
    <n v="0"/>
    <n v="0"/>
    <n v="0"/>
  </r>
  <r>
    <n v="221218"/>
    <x v="2"/>
    <s v="15O290"/>
    <n v="1541"/>
    <n v="2"/>
    <n v="1"/>
    <s v="00"/>
    <m/>
    <x v="1"/>
    <n v="465869"/>
    <n v="582064"/>
    <n v="582064"/>
    <n v="582064"/>
    <n v="582064"/>
    <n v="582064"/>
    <n v="0"/>
    <n v="0"/>
    <n v="0"/>
  </r>
  <r>
    <n v="221218"/>
    <x v="2"/>
    <s v="15O290"/>
    <n v="1541"/>
    <n v="2"/>
    <n v="2"/>
    <s v="08"/>
    <m/>
    <x v="1"/>
    <n v="345890"/>
    <n v="345890"/>
    <n v="345890"/>
    <n v="345890"/>
    <n v="345890"/>
    <n v="345890"/>
    <n v="0"/>
    <n v="0"/>
    <n v="0"/>
  </r>
  <r>
    <n v="221218"/>
    <x v="2"/>
    <s v="15O290"/>
    <n v="1541"/>
    <n v="2"/>
    <n v="2"/>
    <n v="18"/>
    <m/>
    <x v="1"/>
    <n v="1875000"/>
    <n v="1875000"/>
    <n v="1875000"/>
    <n v="1875000"/>
    <n v="1875000"/>
    <n v="1875000"/>
    <n v="0"/>
    <n v="0"/>
    <n v="0"/>
  </r>
  <r>
    <n v="221218"/>
    <x v="2"/>
    <s v="15O290"/>
    <n v="1544"/>
    <n v="1"/>
    <n v="1"/>
    <s v="00"/>
    <m/>
    <x v="1"/>
    <n v="1859696"/>
    <n v="1855045"/>
    <n v="1855045"/>
    <n v="1852603.79"/>
    <n v="1852603.79"/>
    <n v="1852603.79"/>
    <n v="2441.2099999999627"/>
    <n v="0"/>
    <n v="0"/>
  </r>
  <r>
    <n v="221218"/>
    <x v="2"/>
    <s v="15O290"/>
    <n v="1544"/>
    <n v="2"/>
    <n v="1"/>
    <s v="00"/>
    <m/>
    <x v="1"/>
    <n v="925890"/>
    <n v="925890"/>
    <n v="925890"/>
    <n v="925890"/>
    <n v="925890"/>
    <n v="925889.99999999988"/>
    <n v="0"/>
    <n v="0"/>
    <n v="0"/>
  </r>
  <r>
    <n v="221218"/>
    <x v="2"/>
    <s v="15O290"/>
    <n v="1545"/>
    <n v="1"/>
    <n v="1"/>
    <s v="00"/>
    <m/>
    <x v="1"/>
    <n v="369000"/>
    <n v="288772.69"/>
    <n v="288772.69"/>
    <n v="287856.49"/>
    <n v="287625.49"/>
    <n v="287625.49000000005"/>
    <n v="916.20000000001164"/>
    <n v="231"/>
    <n v="0"/>
  </r>
  <r>
    <n v="221218"/>
    <x v="2"/>
    <s v="15O290"/>
    <n v="1545"/>
    <n v="1"/>
    <n v="1"/>
    <s v="09"/>
    <m/>
    <x v="1"/>
    <n v="1547000"/>
    <n v="1547000"/>
    <n v="1547000"/>
    <n v="1544380.1"/>
    <n v="1544380.1"/>
    <n v="1544380.1"/>
    <n v="2619.8999999999069"/>
    <n v="0"/>
    <n v="0"/>
  </r>
  <r>
    <n v="221218"/>
    <x v="2"/>
    <s v="15O290"/>
    <n v="1545"/>
    <n v="1"/>
    <n v="1"/>
    <n v="10"/>
    <m/>
    <x v="1"/>
    <n v="689000"/>
    <n v="971435.48"/>
    <n v="971435.48"/>
    <n v="970143.9"/>
    <n v="970143.9"/>
    <n v="970143.9"/>
    <n v="1291.5799999999581"/>
    <n v="0"/>
    <n v="0"/>
  </r>
  <r>
    <n v="221218"/>
    <x v="2"/>
    <s v="15O290"/>
    <n v="1545"/>
    <n v="2"/>
    <n v="1"/>
    <s v="00"/>
    <m/>
    <x v="1"/>
    <n v="95523"/>
    <n v="95523"/>
    <n v="95523"/>
    <n v="95523"/>
    <n v="95523"/>
    <n v="95523"/>
    <n v="0"/>
    <n v="0"/>
    <n v="0"/>
  </r>
  <r>
    <n v="221218"/>
    <x v="2"/>
    <s v="15O290"/>
    <n v="1545"/>
    <n v="2"/>
    <n v="1"/>
    <s v="08"/>
    <m/>
    <x v="1"/>
    <n v="46980"/>
    <n v="12170.31"/>
    <n v="12170.31"/>
    <n v="12170.31"/>
    <n v="12170.31"/>
    <n v="12170.31"/>
    <n v="0"/>
    <n v="0"/>
    <n v="0"/>
  </r>
  <r>
    <n v="221218"/>
    <x v="2"/>
    <s v="15O290"/>
    <n v="1545"/>
    <n v="2"/>
    <n v="1"/>
    <s v="09"/>
    <m/>
    <x v="1"/>
    <n v="768890"/>
    <n v="767036.61"/>
    <n v="767036.61"/>
    <n v="767036.61"/>
    <n v="767036.61"/>
    <n v="767036.6100000001"/>
    <n v="0"/>
    <n v="0"/>
    <n v="0"/>
  </r>
  <r>
    <n v="221218"/>
    <x v="2"/>
    <s v="15O290"/>
    <n v="1545"/>
    <n v="2"/>
    <n v="1"/>
    <n v="10"/>
    <m/>
    <x v="1"/>
    <n v="1610610"/>
    <n v="1724377.68"/>
    <n v="1724377.68"/>
    <n v="1721391.84"/>
    <n v="1721391.84"/>
    <n v="1721391.8399999999"/>
    <n v="2985.839999999851"/>
    <n v="0"/>
    <n v="0"/>
  </r>
  <r>
    <n v="221218"/>
    <x v="2"/>
    <s v="15O290"/>
    <n v="1546"/>
    <n v="1"/>
    <n v="1"/>
    <s v="00"/>
    <m/>
    <x v="1"/>
    <n v="554000"/>
    <n v="553107.05000000005"/>
    <n v="553107.05000000005"/>
    <n v="552749.87"/>
    <n v="552749.87"/>
    <n v="552749.87"/>
    <n v="357.18000000005122"/>
    <n v="0"/>
    <n v="0"/>
  </r>
  <r>
    <n v="221218"/>
    <x v="2"/>
    <s v="15O290"/>
    <n v="1546"/>
    <n v="1"/>
    <n v="1"/>
    <n v="51"/>
    <m/>
    <x v="1"/>
    <n v="3158000"/>
    <n v="3158000"/>
    <n v="3158000"/>
    <n v="3158000"/>
    <n v="3158000"/>
    <n v="3158000"/>
    <n v="0"/>
    <n v="0"/>
    <n v="0"/>
  </r>
  <r>
    <n v="221218"/>
    <x v="2"/>
    <s v="15O290"/>
    <n v="1546"/>
    <n v="2"/>
    <n v="1"/>
    <s v="00"/>
    <m/>
    <x v="1"/>
    <n v="213129"/>
    <n v="213129"/>
    <n v="213129"/>
    <n v="213129"/>
    <n v="213129"/>
    <n v="213129"/>
    <n v="0"/>
    <n v="0"/>
    <n v="0"/>
  </r>
  <r>
    <n v="221218"/>
    <x v="2"/>
    <s v="15O290"/>
    <n v="1546"/>
    <n v="2"/>
    <n v="1"/>
    <n v="51"/>
    <m/>
    <x v="1"/>
    <n v="1589000"/>
    <n v="1589000"/>
    <n v="1589000"/>
    <n v="1589000"/>
    <n v="1589000"/>
    <n v="1589000"/>
    <n v="0"/>
    <n v="0"/>
    <n v="0"/>
  </r>
  <r>
    <n v="221218"/>
    <x v="2"/>
    <s v="15O290"/>
    <n v="1547"/>
    <n v="1"/>
    <n v="1"/>
    <s v="00"/>
    <m/>
    <x v="1"/>
    <n v="185963"/>
    <n v="183379"/>
    <n v="183379"/>
    <n v="183379"/>
    <n v="183379"/>
    <n v="183379"/>
    <n v="0"/>
    <n v="0"/>
    <n v="0"/>
  </r>
  <r>
    <n v="221218"/>
    <x v="2"/>
    <s v="15O290"/>
    <n v="1547"/>
    <n v="1"/>
    <n v="1"/>
    <s v="08"/>
    <m/>
    <x v="1"/>
    <n v="3860"/>
    <n v="0"/>
    <n v="0"/>
    <m/>
    <n v="0"/>
    <m/>
    <n v="0"/>
    <n v="0"/>
    <n v="0"/>
  </r>
  <r>
    <n v="221218"/>
    <x v="2"/>
    <s v="15O290"/>
    <n v="1547"/>
    <n v="2"/>
    <n v="1"/>
    <s v="00"/>
    <m/>
    <x v="1"/>
    <n v="93588"/>
    <n v="83588"/>
    <n v="83588"/>
    <n v="83588"/>
    <n v="83588"/>
    <n v="83588"/>
    <n v="0"/>
    <n v="0"/>
    <n v="0"/>
  </r>
  <r>
    <n v="221218"/>
    <x v="2"/>
    <s v="15O290"/>
    <n v="1548"/>
    <n v="1"/>
    <n v="1"/>
    <s v="00"/>
    <m/>
    <x v="1"/>
    <n v="2718525"/>
    <n v="10276547.800000001"/>
    <n v="10276547.800000001"/>
    <n v="10276547.800000001"/>
    <n v="10276547.800000001"/>
    <n v="10276547.800000001"/>
    <n v="0"/>
    <n v="0"/>
    <n v="0"/>
  </r>
  <r>
    <n v="221218"/>
    <x v="2"/>
    <s v="15O290"/>
    <n v="1548"/>
    <n v="2"/>
    <n v="1"/>
    <s v="00"/>
    <m/>
    <x v="1"/>
    <n v="1325589"/>
    <n v="2866664"/>
    <n v="2866664"/>
    <n v="2866664"/>
    <n v="2866664"/>
    <n v="2866664"/>
    <n v="0"/>
    <n v="0"/>
    <n v="0"/>
  </r>
  <r>
    <n v="221218"/>
    <x v="2"/>
    <s v="15O290"/>
    <n v="1551"/>
    <n v="1"/>
    <n v="1"/>
    <s v="00"/>
    <m/>
    <x v="1"/>
    <n v="5558"/>
    <n v="4713"/>
    <n v="4713"/>
    <n v="4713"/>
    <n v="4713"/>
    <n v="4713"/>
    <n v="0"/>
    <n v="0"/>
    <n v="0"/>
  </r>
  <r>
    <n v="221218"/>
    <x v="2"/>
    <s v="15O290"/>
    <n v="1551"/>
    <n v="2"/>
    <n v="1"/>
    <s v="00"/>
    <m/>
    <x v="1"/>
    <n v="3580"/>
    <n v="3580"/>
    <n v="3580"/>
    <n v="3580"/>
    <n v="3580"/>
    <n v="3580"/>
    <n v="0"/>
    <n v="0"/>
    <n v="0"/>
  </r>
  <r>
    <n v="221218"/>
    <x v="2"/>
    <s v="15O290"/>
    <n v="1591"/>
    <n v="1"/>
    <n v="1"/>
    <s v="00"/>
    <m/>
    <x v="1"/>
    <n v="8113839"/>
    <n v="14733240.390000001"/>
    <n v="14733240.390000001"/>
    <n v="14609828.390000001"/>
    <n v="14609828.390000001"/>
    <n v="14609828.390000001"/>
    <n v="123412"/>
    <n v="0"/>
    <n v="0"/>
  </r>
  <r>
    <n v="221218"/>
    <x v="2"/>
    <s v="15O290"/>
    <n v="1591"/>
    <n v="2"/>
    <n v="1"/>
    <s v="00"/>
    <m/>
    <x v="1"/>
    <n v="2972589"/>
    <n v="2972589"/>
    <n v="2972589"/>
    <n v="2961026"/>
    <n v="2961026"/>
    <n v="2961026"/>
    <n v="11563"/>
    <n v="0"/>
    <n v="0"/>
  </r>
  <r>
    <n v="221218"/>
    <x v="2"/>
    <s v="15O290"/>
    <n v="1599"/>
    <n v="1"/>
    <n v="1"/>
    <s v="00"/>
    <m/>
    <x v="1"/>
    <n v="525000"/>
    <n v="0"/>
    <n v="0"/>
    <m/>
    <n v="0"/>
    <m/>
    <n v="0"/>
    <n v="0"/>
    <n v="0"/>
  </r>
  <r>
    <n v="221218"/>
    <x v="2"/>
    <s v="15O290"/>
    <n v="1599"/>
    <n v="2"/>
    <n v="1"/>
    <s v="00"/>
    <m/>
    <x v="1"/>
    <n v="225000"/>
    <n v="0"/>
    <n v="0"/>
    <m/>
    <n v="0"/>
    <m/>
    <n v="0"/>
    <n v="0"/>
    <n v="0"/>
  </r>
  <r>
    <n v="221218"/>
    <x v="2"/>
    <s v="15O290"/>
    <n v="1714"/>
    <n v="1"/>
    <n v="1"/>
    <s v="00"/>
    <m/>
    <x v="1"/>
    <n v="1688000"/>
    <n v="1688000"/>
    <n v="1688000"/>
    <n v="1688000"/>
    <n v="1688000"/>
    <n v="1688000"/>
    <n v="0"/>
    <n v="0"/>
    <n v="0"/>
  </r>
  <r>
    <n v="221218"/>
    <x v="2"/>
    <s v="15O290"/>
    <n v="1714"/>
    <n v="2"/>
    <n v="1"/>
    <s v="00"/>
    <m/>
    <x v="1"/>
    <n v="1159589"/>
    <n v="1159589"/>
    <n v="1159589"/>
    <n v="1159589"/>
    <n v="1159589"/>
    <n v="1159589"/>
    <n v="0"/>
    <n v="0"/>
    <n v="0"/>
  </r>
  <r>
    <n v="221218"/>
    <x v="2"/>
    <s v="15O290"/>
    <n v="2411"/>
    <n v="1"/>
    <n v="1"/>
    <s v="00"/>
    <m/>
    <x v="0"/>
    <n v="12789103"/>
    <n v="12789103"/>
    <n v="12789103"/>
    <n v="12789103"/>
    <n v="0"/>
    <m/>
    <n v="0"/>
    <n v="12789103"/>
    <n v="0"/>
  </r>
  <r>
    <n v="221218"/>
    <x v="2"/>
    <s v="15O290"/>
    <n v="2411"/>
    <n v="2"/>
    <n v="2"/>
    <s v="00"/>
    <m/>
    <x v="0"/>
    <n v="0"/>
    <n v="1810119.24"/>
    <n v="1810119.24"/>
    <n v="1810119.24"/>
    <n v="1810119.24"/>
    <n v="1810119.24"/>
    <n v="0"/>
    <n v="0"/>
    <n v="0"/>
  </r>
  <r>
    <n v="221218"/>
    <x v="2"/>
    <s v="15O290"/>
    <n v="2611"/>
    <n v="1"/>
    <n v="2"/>
    <s v="00"/>
    <m/>
    <x v="0"/>
    <n v="12000000"/>
    <n v="10000000"/>
    <n v="10000000"/>
    <n v="10000000"/>
    <n v="10000000"/>
    <n v="10000000"/>
    <n v="0"/>
    <n v="0"/>
    <n v="0"/>
  </r>
  <r>
    <n v="221218"/>
    <x v="2"/>
    <s v="15O290"/>
    <n v="3981"/>
    <n v="1"/>
    <n v="2"/>
    <s v="00"/>
    <m/>
    <x v="2"/>
    <n v="2532006"/>
    <n v="2522538"/>
    <n v="2522538"/>
    <n v="2522538"/>
    <n v="2522538"/>
    <n v="2522538"/>
    <n v="0"/>
    <n v="0"/>
    <n v="0"/>
  </r>
  <r>
    <n v="221218"/>
    <x v="2"/>
    <s v="15O290"/>
    <n v="3981"/>
    <n v="1"/>
    <n v="2"/>
    <s v="08"/>
    <m/>
    <x v="2"/>
    <n v="38172"/>
    <n v="41543"/>
    <n v="41543"/>
    <n v="41543"/>
    <n v="41543"/>
    <n v="41543"/>
    <n v="0"/>
    <n v="0"/>
    <n v="0"/>
  </r>
  <r>
    <n v="221218"/>
    <x v="2"/>
    <s v="15O290"/>
    <n v="3982"/>
    <n v="1"/>
    <n v="1"/>
    <s v="00"/>
    <m/>
    <x v="2"/>
    <n v="1544079"/>
    <n v="1544079"/>
    <n v="1544079"/>
    <n v="1535686.6"/>
    <n v="1535686.6"/>
    <n v="1535686.6"/>
    <n v="8392.3999999999069"/>
    <n v="0"/>
    <n v="0"/>
  </r>
  <r>
    <n v="221218"/>
    <x v="2"/>
    <s v="15O290"/>
    <n v="3982"/>
    <n v="1"/>
    <n v="1"/>
    <s v="08"/>
    <m/>
    <x v="2"/>
    <n v="3819"/>
    <n v="0"/>
    <n v="0"/>
    <m/>
    <n v="0"/>
    <m/>
    <n v="0"/>
    <n v="0"/>
    <n v="0"/>
  </r>
  <r>
    <n v="221218"/>
    <x v="2"/>
    <s v="15O390"/>
    <n v="2411"/>
    <n v="2"/>
    <n v="2"/>
    <s v="00"/>
    <m/>
    <x v="0"/>
    <n v="0"/>
    <n v="4800000"/>
    <n v="4800000"/>
    <n v="4800000"/>
    <n v="4800000"/>
    <n v="4800000"/>
    <n v="0"/>
    <n v="0"/>
    <n v="0"/>
  </r>
  <r>
    <n v="221218"/>
    <x v="2"/>
    <s v="15O390"/>
    <n v="2611"/>
    <n v="1"/>
    <n v="1"/>
    <s v="00"/>
    <m/>
    <x v="0"/>
    <n v="0"/>
    <n v="1000000"/>
    <n v="1000000"/>
    <n v="1000000"/>
    <n v="999995.62"/>
    <n v="600100"/>
    <n v="0"/>
    <n v="4.3800000000046566"/>
    <n v="399895.62"/>
  </r>
  <r>
    <n v="221218"/>
    <x v="2"/>
    <s v="15O390"/>
    <n v="5412"/>
    <n v="2"/>
    <n v="1"/>
    <s v="00"/>
    <s v="A2D149036"/>
    <x v="4"/>
    <n v="0"/>
    <n v="923711.89"/>
    <n v="923711.89"/>
    <n v="923711.89"/>
    <n v="923711.88"/>
    <n v="3042.87"/>
    <n v="0"/>
    <n v="1.0000000009313226E-2"/>
    <n v="920669.01"/>
  </r>
  <r>
    <n v="221218"/>
    <x v="2"/>
    <s v="15O390"/>
    <n v="5412"/>
    <n v="2"/>
    <n v="2"/>
    <s v="00"/>
    <s v="A2D149036"/>
    <x v="4"/>
    <n v="0"/>
    <n v="0"/>
    <n v="0"/>
    <n v="0"/>
    <n v="0"/>
    <m/>
    <n v="0"/>
    <n v="0"/>
    <n v="0"/>
  </r>
  <r>
    <n v="221218"/>
    <x v="2"/>
    <s v="15O390"/>
    <n v="6141"/>
    <n v="2"/>
    <n v="1"/>
    <n v="65"/>
    <s v="O2D149050"/>
    <x v="5"/>
    <n v="0"/>
    <n v="6809420.7000000002"/>
    <n v="6809420.7000000002"/>
    <n v="6807004.6799999997"/>
    <n v="6807004.6799999997"/>
    <n v="1273411.8399999999"/>
    <n v="2416.0200000004843"/>
    <n v="0"/>
    <n v="5533592.8399999999"/>
  </r>
  <r>
    <n v="221218"/>
    <x v="2"/>
    <s v="15O490"/>
    <n v="5412"/>
    <n v="2"/>
    <n v="1"/>
    <s v="00"/>
    <s v="A2D149030"/>
    <x v="4"/>
    <n v="0"/>
    <n v="2185512.79"/>
    <n v="2185512.79"/>
    <n v="2185512.79"/>
    <n v="2185512.7799999998"/>
    <m/>
    <n v="0"/>
    <n v="1.0000000242143869E-2"/>
    <n v="2185512.7799999998"/>
  </r>
  <r>
    <n v="221218"/>
    <x v="2"/>
    <s v="15O490"/>
    <n v="5412"/>
    <n v="2"/>
    <n v="1"/>
    <s v="00"/>
    <s v="A2D149034"/>
    <x v="4"/>
    <n v="0"/>
    <n v="920668.98"/>
    <n v="920668.98"/>
    <n v="920668.98"/>
    <n v="920668.98"/>
    <m/>
    <n v="0"/>
    <n v="0"/>
    <n v="920668.98"/>
  </r>
  <r>
    <n v="221218"/>
    <x v="2"/>
    <s v="15O490"/>
    <n v="5412"/>
    <n v="2"/>
    <n v="2"/>
    <s v="00"/>
    <s v="A2D149030"/>
    <x v="4"/>
    <n v="0"/>
    <n v="0"/>
    <n v="0"/>
    <n v="0"/>
    <n v="0"/>
    <m/>
    <n v="0"/>
    <n v="0"/>
    <n v="0"/>
  </r>
  <r>
    <n v="221218"/>
    <x v="2"/>
    <s v="15O490"/>
    <n v="5412"/>
    <n v="2"/>
    <n v="2"/>
    <s v="00"/>
    <s v="A2D149034"/>
    <x v="4"/>
    <n v="0"/>
    <n v="0"/>
    <n v="0"/>
    <n v="0"/>
    <n v="0"/>
    <m/>
    <n v="0"/>
    <n v="0"/>
    <n v="0"/>
  </r>
  <r>
    <n v="221218"/>
    <x v="2"/>
    <s v="15O590"/>
    <n v="5412"/>
    <n v="2"/>
    <n v="1"/>
    <s v="00"/>
    <s v="A2D149036"/>
    <x v="4"/>
    <n v="0"/>
    <n v="469971.56"/>
    <n v="469971.56"/>
    <n v="469971.56"/>
    <n v="469971.56"/>
    <n v="469971.56000000006"/>
    <n v="0"/>
    <n v="0"/>
    <n v="0"/>
  </r>
  <r>
    <n v="221218"/>
    <x v="2"/>
    <s v="15O590"/>
    <n v="5412"/>
    <n v="2"/>
    <n v="1"/>
    <s v="00"/>
    <s v="A2D149037"/>
    <x v="4"/>
    <n v="0"/>
    <n v="920668.99"/>
    <n v="920668.99"/>
    <n v="920668.99"/>
    <n v="920668.99"/>
    <m/>
    <n v="0"/>
    <n v="0"/>
    <n v="920668.99"/>
  </r>
  <r>
    <n v="221218"/>
    <x v="2"/>
    <s v="15O590"/>
    <n v="5412"/>
    <n v="2"/>
    <n v="1"/>
    <s v="00"/>
    <s v="A2D149038"/>
    <x v="4"/>
    <n v="0"/>
    <n v="920668.99"/>
    <n v="920668.99"/>
    <n v="920668.99"/>
    <n v="920668.99"/>
    <m/>
    <n v="0"/>
    <n v="0"/>
    <n v="920668.99"/>
  </r>
  <r>
    <n v="221218"/>
    <x v="2"/>
    <s v="15O590"/>
    <n v="5412"/>
    <n v="2"/>
    <n v="2"/>
    <s v="00"/>
    <s v="A2D149036"/>
    <x v="4"/>
    <n v="0"/>
    <n v="0"/>
    <n v="0"/>
    <n v="0"/>
    <n v="0"/>
    <m/>
    <n v="0"/>
    <n v="0"/>
    <n v="0"/>
  </r>
  <r>
    <n v="221218"/>
    <x v="2"/>
    <s v="15O590"/>
    <n v="5412"/>
    <n v="2"/>
    <n v="2"/>
    <s v="00"/>
    <s v="A2D149037"/>
    <x v="4"/>
    <n v="0"/>
    <n v="0"/>
    <n v="0"/>
    <n v="0"/>
    <n v="0"/>
    <m/>
    <n v="0"/>
    <n v="0"/>
    <n v="0"/>
  </r>
  <r>
    <n v="221218"/>
    <x v="2"/>
    <s v="15O590"/>
    <n v="5412"/>
    <n v="2"/>
    <n v="2"/>
    <s v="00"/>
    <s v="A2D149038"/>
    <x v="4"/>
    <n v="0"/>
    <n v="0"/>
    <n v="0"/>
    <n v="0"/>
    <n v="0"/>
    <m/>
    <n v="0"/>
    <n v="0"/>
    <n v="0"/>
  </r>
  <r>
    <n v="221218"/>
    <x v="2"/>
    <s v="15O690"/>
    <n v="2161"/>
    <n v="1"/>
    <n v="1"/>
    <s v="00"/>
    <m/>
    <x v="0"/>
    <n v="0"/>
    <n v="50000"/>
    <n v="50000"/>
    <n v="49207.199999999997"/>
    <n v="49207.199999999997"/>
    <n v="49207.199999999997"/>
    <n v="792.80000000000291"/>
    <n v="0"/>
    <n v="0"/>
  </r>
  <r>
    <n v="221218"/>
    <x v="2"/>
    <s v="15O690"/>
    <n v="2511"/>
    <n v="1"/>
    <n v="1"/>
    <s v="00"/>
    <m/>
    <x v="0"/>
    <n v="0"/>
    <n v="800000"/>
    <n v="800000"/>
    <n v="800000"/>
    <n v="0"/>
    <m/>
    <n v="0"/>
    <n v="800000"/>
    <n v="0"/>
  </r>
  <r>
    <n v="221218"/>
    <x v="2"/>
    <s v="15O690"/>
    <n v="2561"/>
    <n v="1"/>
    <n v="1"/>
    <s v="00"/>
    <m/>
    <x v="0"/>
    <n v="0"/>
    <n v="80000"/>
    <n v="80000"/>
    <n v="77610.960000000006"/>
    <n v="77610.960000000006"/>
    <m/>
    <n v="2389.0399999999936"/>
    <n v="0"/>
    <n v="77610.960000000006"/>
  </r>
  <r>
    <n v="221218"/>
    <x v="2"/>
    <s v="15O690"/>
    <n v="2911"/>
    <n v="1"/>
    <n v="1"/>
    <s v="00"/>
    <m/>
    <x v="0"/>
    <n v="0"/>
    <n v="250000"/>
    <n v="250000"/>
    <n v="249139.93"/>
    <n v="249139.93"/>
    <n v="249139.93"/>
    <n v="860.07000000000698"/>
    <n v="0"/>
    <n v="0"/>
  </r>
  <r>
    <n v="221218"/>
    <x v="2"/>
    <s v="15O690"/>
    <n v="3331"/>
    <n v="1"/>
    <n v="1"/>
    <s v="00"/>
    <m/>
    <x v="2"/>
    <n v="0"/>
    <n v="700000"/>
    <n v="700000"/>
    <n v="700000"/>
    <n v="699157.52"/>
    <m/>
    <n v="0"/>
    <n v="842.47999999998137"/>
    <n v="699157.52"/>
  </r>
  <r>
    <n v="221218"/>
    <x v="2"/>
    <s v="15O690"/>
    <n v="5631"/>
    <n v="2"/>
    <n v="1"/>
    <s v="00"/>
    <s v="A2D149040"/>
    <x v="4"/>
    <n v="0"/>
    <n v="200000"/>
    <n v="200000"/>
    <n v="200000"/>
    <n v="0"/>
    <m/>
    <n v="0"/>
    <n v="200000"/>
    <n v="0"/>
  </r>
  <r>
    <n v="221218"/>
    <x v="2"/>
    <s v="15OB90"/>
    <n v="6141"/>
    <n v="2"/>
    <n v="1"/>
    <n v="65"/>
    <s v="O2D149001"/>
    <x v="5"/>
    <n v="25471181"/>
    <n v="0"/>
    <n v="0"/>
    <m/>
    <n v="0"/>
    <m/>
    <n v="0"/>
    <n v="0"/>
    <n v="0"/>
  </r>
  <r>
    <n v="221218"/>
    <x v="2"/>
    <s v="15OB90"/>
    <n v="6141"/>
    <n v="2"/>
    <n v="1"/>
    <n v="65"/>
    <s v="O2D149050"/>
    <x v="5"/>
    <n v="0"/>
    <n v="4539613.8"/>
    <n v="4539613.8"/>
    <n v="4532247.3099999996"/>
    <n v="4532247.3099999996"/>
    <n v="4532247.3099999996"/>
    <n v="7366.4900000002235"/>
    <n v="0"/>
    <n v="0"/>
  </r>
  <r>
    <n v="221218"/>
    <x v="2"/>
    <s v="15OI92"/>
    <n v="1131"/>
    <n v="1"/>
    <n v="1"/>
    <s v="00"/>
    <m/>
    <x v="1"/>
    <n v="0"/>
    <n v="49973"/>
    <n v="49973"/>
    <n v="49973"/>
    <n v="49973"/>
    <n v="49973"/>
    <n v="0"/>
    <n v="0"/>
    <n v="0"/>
  </r>
  <r>
    <n v="221218"/>
    <x v="2"/>
    <s v="15OI92"/>
    <n v="1321"/>
    <n v="1"/>
    <n v="1"/>
    <s v="00"/>
    <m/>
    <x v="1"/>
    <n v="0"/>
    <n v="1189.83"/>
    <n v="1189.83"/>
    <n v="1189.83"/>
    <n v="0"/>
    <m/>
    <n v="0"/>
    <n v="1189.83"/>
    <n v="0"/>
  </r>
  <r>
    <n v="221218"/>
    <x v="2"/>
    <s v="15OI92"/>
    <n v="1323"/>
    <n v="1"/>
    <n v="1"/>
    <s v="00"/>
    <m/>
    <x v="1"/>
    <n v="0"/>
    <n v="9518.67"/>
    <n v="9518.67"/>
    <n v="9518.67"/>
    <n v="9518.67"/>
    <n v="9518.67"/>
    <n v="0"/>
    <n v="0"/>
    <n v="0"/>
  </r>
  <r>
    <n v="221218"/>
    <x v="2"/>
    <s v="15OI92"/>
    <n v="1411"/>
    <n v="1"/>
    <n v="2"/>
    <s v="01"/>
    <m/>
    <x v="1"/>
    <n v="0"/>
    <n v="2921.55"/>
    <n v="2921.55"/>
    <n v="2921.55"/>
    <n v="2921.55"/>
    <n v="2921.5499999999997"/>
    <n v="0"/>
    <n v="0"/>
    <n v="0"/>
  </r>
  <r>
    <n v="221218"/>
    <x v="2"/>
    <s v="15OI92"/>
    <n v="1421"/>
    <n v="1"/>
    <n v="2"/>
    <s v="01"/>
    <m/>
    <x v="1"/>
    <n v="0"/>
    <n v="2498.64"/>
    <n v="2498.64"/>
    <n v="2498.64"/>
    <n v="2498.64"/>
    <n v="2498.6400000000003"/>
    <n v="0"/>
    <n v="0"/>
    <n v="0"/>
  </r>
  <r>
    <n v="221218"/>
    <x v="2"/>
    <s v="15OI92"/>
    <n v="1431"/>
    <n v="1"/>
    <n v="2"/>
    <s v="00"/>
    <m/>
    <x v="1"/>
    <n v="0"/>
    <n v="2585.66"/>
    <n v="2585.66"/>
    <n v="2585.66"/>
    <n v="2585.66"/>
    <n v="2585.66"/>
    <n v="0"/>
    <n v="0"/>
    <n v="0"/>
  </r>
  <r>
    <n v="221218"/>
    <x v="2"/>
    <s v="15OI92"/>
    <n v="1441"/>
    <n v="1"/>
    <n v="2"/>
    <s v="00"/>
    <m/>
    <x v="1"/>
    <n v="0"/>
    <n v="1699.08"/>
    <n v="1699.08"/>
    <n v="1699.08"/>
    <n v="1699.08"/>
    <n v="1699.08"/>
    <n v="0"/>
    <n v="0"/>
    <n v="0"/>
  </r>
  <r>
    <n v="221218"/>
    <x v="2"/>
    <s v="15OI92"/>
    <n v="1443"/>
    <n v="1"/>
    <n v="2"/>
    <s v="00"/>
    <m/>
    <x v="1"/>
    <n v="0"/>
    <n v="77.010000000000005"/>
    <n v="77.010000000000005"/>
    <n v="77.010000000000005"/>
    <n v="77.010000000000005"/>
    <n v="77.010000000000005"/>
    <n v="0"/>
    <n v="0"/>
    <n v="0"/>
  </r>
  <r>
    <n v="221218"/>
    <x v="2"/>
    <s v="15OI92"/>
    <n v="1511"/>
    <n v="1"/>
    <n v="2"/>
    <s v="00"/>
    <m/>
    <x v="1"/>
    <n v="0"/>
    <n v="5173"/>
    <n v="5173"/>
    <n v="5173"/>
    <n v="5173"/>
    <n v="5173"/>
    <n v="0"/>
    <n v="0"/>
    <n v="0"/>
  </r>
  <r>
    <n v="221218"/>
    <x v="2"/>
    <s v="15OI92"/>
    <n v="1541"/>
    <n v="1"/>
    <n v="1"/>
    <s v="00"/>
    <m/>
    <x v="1"/>
    <n v="0"/>
    <n v="4485"/>
    <n v="4485"/>
    <n v="4485"/>
    <n v="0"/>
    <m/>
    <n v="0"/>
    <n v="4485"/>
    <n v="0"/>
  </r>
  <r>
    <n v="221218"/>
    <x v="2"/>
    <s v="15OI92"/>
    <n v="1541"/>
    <n v="1"/>
    <n v="2"/>
    <n v="18"/>
    <m/>
    <x v="1"/>
    <n v="0"/>
    <n v="12351"/>
    <n v="12351"/>
    <n v="12351"/>
    <n v="12351"/>
    <n v="12351"/>
    <n v="0"/>
    <n v="0"/>
    <n v="0"/>
  </r>
  <r>
    <n v="221218"/>
    <x v="2"/>
    <s v="15OI92"/>
    <n v="1545"/>
    <n v="1"/>
    <n v="1"/>
    <s v="09"/>
    <m/>
    <x v="1"/>
    <n v="0"/>
    <n v="3032.72"/>
    <n v="3032.72"/>
    <n v="3032.72"/>
    <n v="0"/>
    <m/>
    <n v="0"/>
    <n v="3032.72"/>
    <n v="0"/>
  </r>
  <r>
    <n v="221218"/>
    <x v="2"/>
    <s v="15OI92"/>
    <n v="1546"/>
    <n v="1"/>
    <n v="1"/>
    <n v="51"/>
    <m/>
    <x v="1"/>
    <n v="0"/>
    <n v="6300"/>
    <n v="6300"/>
    <n v="6300"/>
    <n v="0"/>
    <m/>
    <n v="0"/>
    <n v="6300"/>
    <n v="0"/>
  </r>
  <r>
    <n v="221218"/>
    <x v="2"/>
    <s v="15OI92"/>
    <n v="3981"/>
    <n v="1"/>
    <n v="2"/>
    <s v="00"/>
    <m/>
    <x v="2"/>
    <n v="0"/>
    <n v="1607"/>
    <n v="1607"/>
    <n v="1607"/>
    <n v="1607"/>
    <n v="1607"/>
    <n v="0"/>
    <n v="0"/>
    <n v="0"/>
  </r>
  <r>
    <n v="221218"/>
    <x v="2"/>
    <s v="15OI92"/>
    <n v="3982"/>
    <n v="1"/>
    <n v="1"/>
    <s v="00"/>
    <m/>
    <x v="2"/>
    <n v="0"/>
    <n v="1205.56"/>
    <n v="1205.56"/>
    <n v="1205.56"/>
    <n v="1205.56"/>
    <n v="1205.56"/>
    <n v="0"/>
    <n v="0"/>
    <n v="0"/>
  </r>
  <r>
    <n v="221218"/>
    <x v="2"/>
    <s v="25P190"/>
    <n v="6141"/>
    <n v="2"/>
    <n v="1"/>
    <s v="00"/>
    <s v="O2D149022"/>
    <x v="5"/>
    <n v="20390092"/>
    <n v="0"/>
    <n v="0"/>
    <m/>
    <n v="0"/>
    <m/>
    <n v="0"/>
    <n v="0"/>
    <n v="0"/>
  </r>
  <r>
    <n v="221218"/>
    <x v="2"/>
    <s v="25P190"/>
    <n v="6141"/>
    <n v="2"/>
    <n v="1"/>
    <s v="00"/>
    <s v="O2D149030"/>
    <x v="5"/>
    <n v="0"/>
    <n v="6034454.5700000003"/>
    <n v="6034454.5700000003"/>
    <n v="6034454.5700000003"/>
    <n v="6034454.5700000003"/>
    <n v="6034454.5699999994"/>
    <n v="0"/>
    <n v="0"/>
    <n v="0"/>
  </r>
  <r>
    <n v="221218"/>
    <x v="2"/>
    <s v="25P190"/>
    <n v="6141"/>
    <n v="2"/>
    <n v="1"/>
    <s v="00"/>
    <s v="O2D149031"/>
    <x v="5"/>
    <n v="0"/>
    <n v="9691608.8399999999"/>
    <n v="9691608.8399999999"/>
    <n v="9691608.8399999999"/>
    <n v="9691608.8399999999"/>
    <n v="9691608.8399999999"/>
    <n v="0"/>
    <n v="0"/>
    <n v="0"/>
  </r>
  <r>
    <n v="221218"/>
    <x v="2"/>
    <s v="25P190"/>
    <n v="6141"/>
    <n v="2"/>
    <n v="1"/>
    <s v="00"/>
    <s v="O2D149060"/>
    <x v="5"/>
    <n v="0"/>
    <n v="606194.15"/>
    <n v="606194.15"/>
    <n v="606194.15"/>
    <n v="606194.15"/>
    <n v="606194.15000000014"/>
    <n v="0"/>
    <n v="0"/>
    <n v="0"/>
  </r>
  <r>
    <n v="221218"/>
    <x v="2"/>
    <s v="25P690"/>
    <n v="6141"/>
    <n v="2"/>
    <n v="1"/>
    <s v="00"/>
    <s v="O2D149022"/>
    <x v="5"/>
    <n v="44539173"/>
    <n v="0"/>
    <n v="0"/>
    <m/>
    <n v="0"/>
    <m/>
    <n v="0"/>
    <n v="0"/>
    <n v="0"/>
  </r>
  <r>
    <n v="221218"/>
    <x v="2"/>
    <s v="25P690"/>
    <n v="6141"/>
    <n v="2"/>
    <n v="1"/>
    <s v="00"/>
    <s v="O2D149042"/>
    <x v="5"/>
    <n v="0"/>
    <n v="13235239.800000001"/>
    <n v="13235239.800000001"/>
    <n v="13053255.640000001"/>
    <n v="13053255.640000001"/>
    <n v="13053255.639999997"/>
    <n v="181984.16000000015"/>
    <n v="0"/>
    <n v="0"/>
  </r>
  <r>
    <n v="221219"/>
    <x v="6"/>
    <n v="111190"/>
    <n v="2419"/>
    <n v="1"/>
    <n v="1"/>
    <s v="00"/>
    <m/>
    <x v="0"/>
    <n v="350000"/>
    <n v="350000"/>
    <n v="350000"/>
    <n v="190704"/>
    <n v="190704"/>
    <n v="190704"/>
    <n v="159296"/>
    <n v="0"/>
    <n v="0"/>
  </r>
  <r>
    <n v="221219"/>
    <x v="6"/>
    <n v="111190"/>
    <n v="2421"/>
    <n v="1"/>
    <n v="1"/>
    <s v="00"/>
    <m/>
    <x v="0"/>
    <n v="200000"/>
    <n v="200000"/>
    <n v="200000"/>
    <n v="200000"/>
    <n v="0"/>
    <m/>
    <n v="0"/>
    <n v="200000"/>
    <n v="0"/>
  </r>
  <r>
    <n v="221219"/>
    <x v="6"/>
    <n v="111190"/>
    <n v="2431"/>
    <n v="1"/>
    <n v="1"/>
    <s v="00"/>
    <m/>
    <x v="0"/>
    <n v="35000"/>
    <n v="35000"/>
    <n v="35000"/>
    <n v="35000"/>
    <n v="0"/>
    <m/>
    <n v="0"/>
    <n v="35000"/>
    <n v="0"/>
  </r>
  <r>
    <n v="221219"/>
    <x v="6"/>
    <n v="111190"/>
    <n v="2441"/>
    <n v="1"/>
    <n v="1"/>
    <s v="00"/>
    <m/>
    <x v="0"/>
    <n v="24000"/>
    <n v="24000"/>
    <n v="24000"/>
    <m/>
    <n v="0"/>
    <m/>
    <n v="24000"/>
    <n v="0"/>
    <n v="0"/>
  </r>
  <r>
    <n v="221219"/>
    <x v="6"/>
    <n v="111190"/>
    <n v="2911"/>
    <n v="1"/>
    <n v="1"/>
    <s v="00"/>
    <m/>
    <x v="0"/>
    <n v="616392"/>
    <n v="616392"/>
    <n v="616392"/>
    <n v="468272.32"/>
    <n v="453538.97"/>
    <n v="395242.01"/>
    <n v="148119.67999999999"/>
    <n v="14733.350000000035"/>
    <n v="58296.959999999963"/>
  </r>
  <r>
    <n v="221219"/>
    <x v="6"/>
    <s v="15O290"/>
    <n v="2491"/>
    <n v="1"/>
    <n v="1"/>
    <s v="00"/>
    <m/>
    <x v="0"/>
    <n v="0"/>
    <n v="2383780.19"/>
    <n v="2383780.19"/>
    <n v="1101124.19"/>
    <n v="1101124.19"/>
    <n v="1101124.19"/>
    <n v="1282656"/>
    <n v="0"/>
    <n v="0"/>
  </r>
  <r>
    <n v="221219"/>
    <x v="6"/>
    <s v="15O290"/>
    <n v="2611"/>
    <n v="1"/>
    <n v="2"/>
    <s v="00"/>
    <m/>
    <x v="0"/>
    <n v="4800000"/>
    <n v="4000000"/>
    <n v="4000000"/>
    <n v="4000000"/>
    <n v="4000000"/>
    <n v="4000000"/>
    <n v="0"/>
    <n v="0"/>
    <n v="0"/>
  </r>
  <r>
    <n v="221219"/>
    <x v="6"/>
    <s v="15O290"/>
    <n v="4419"/>
    <n v="1"/>
    <n v="1"/>
    <s v="00"/>
    <m/>
    <x v="3"/>
    <n v="3105000"/>
    <n v="3105000"/>
    <n v="3105000"/>
    <n v="3100652.1"/>
    <n v="3100652.1"/>
    <n v="771907.35"/>
    <n v="4347.8999999999069"/>
    <n v="0"/>
    <n v="2328744.75"/>
  </r>
  <r>
    <n v="221219"/>
    <x v="6"/>
    <s v="15O290"/>
    <n v="6141"/>
    <n v="2"/>
    <n v="1"/>
    <s v="00"/>
    <s v="O2D149065"/>
    <x v="5"/>
    <n v="0"/>
    <n v="716906.27"/>
    <n v="716906.27"/>
    <n v="716905.52"/>
    <n v="716905.52"/>
    <n v="716905.52"/>
    <n v="0.75"/>
    <n v="0"/>
    <n v="0"/>
  </r>
  <r>
    <n v="221219"/>
    <x v="6"/>
    <s v="15O390"/>
    <n v="6141"/>
    <n v="2"/>
    <n v="1"/>
    <s v="00"/>
    <s v="O2D149065"/>
    <x v="5"/>
    <n v="0"/>
    <n v="1127272.3600000001"/>
    <n v="1127272.3600000001"/>
    <n v="1127117.3"/>
    <n v="1127117.3"/>
    <n v="1127117.3"/>
    <n v="155.06000000005588"/>
    <n v="0"/>
    <n v="0"/>
  </r>
  <r>
    <n v="221219"/>
    <x v="6"/>
    <s v="15O390"/>
    <n v="6141"/>
    <n v="2"/>
    <n v="1"/>
    <n v="65"/>
    <s v="O2D149069"/>
    <x v="5"/>
    <n v="0"/>
    <n v="191230.58"/>
    <n v="191230.58"/>
    <n v="191230.54"/>
    <n v="191230.54"/>
    <n v="191230.54"/>
    <n v="3.9999999979045242E-2"/>
    <n v="0"/>
    <n v="0"/>
  </r>
  <r>
    <n v="221219"/>
    <x v="6"/>
    <s v="15O490"/>
    <n v="6141"/>
    <n v="2"/>
    <n v="1"/>
    <s v="00"/>
    <s v="O2D149022"/>
    <x v="5"/>
    <n v="27336490"/>
    <n v="0"/>
    <n v="0"/>
    <m/>
    <n v="0"/>
    <m/>
    <n v="0"/>
    <n v="0"/>
    <n v="0"/>
  </r>
  <r>
    <n v="221219"/>
    <x v="6"/>
    <s v="15O690"/>
    <n v="2491"/>
    <n v="1"/>
    <n v="1"/>
    <s v="00"/>
    <m/>
    <x v="0"/>
    <n v="0"/>
    <n v="2100000"/>
    <n v="2100000"/>
    <n v="2087533.6"/>
    <n v="2084799.48"/>
    <n v="1537160"/>
    <n v="12466.399999999907"/>
    <n v="2734.1200000001118"/>
    <n v="547639.48"/>
  </r>
  <r>
    <n v="221219"/>
    <x v="6"/>
    <s v="15O690"/>
    <n v="2561"/>
    <n v="1"/>
    <n v="1"/>
    <s v="00"/>
    <m/>
    <x v="0"/>
    <n v="0"/>
    <n v="50000"/>
    <n v="50000"/>
    <m/>
    <n v="0"/>
    <m/>
    <n v="50000"/>
    <n v="0"/>
    <n v="0"/>
  </r>
  <r>
    <n v="221219"/>
    <x v="6"/>
    <s v="15O690"/>
    <n v="6141"/>
    <n v="2"/>
    <n v="1"/>
    <s v="00"/>
    <s v="O2D149022"/>
    <x v="5"/>
    <n v="25232513"/>
    <n v="0"/>
    <n v="0"/>
    <m/>
    <n v="0"/>
    <m/>
    <n v="0"/>
    <n v="0"/>
    <n v="0"/>
  </r>
  <r>
    <n v="221219"/>
    <x v="6"/>
    <s v="15O690"/>
    <n v="6141"/>
    <n v="2"/>
    <n v="1"/>
    <s v="00"/>
    <s v="O2D149043"/>
    <x v="5"/>
    <n v="0"/>
    <n v="0"/>
    <n v="0"/>
    <m/>
    <n v="0"/>
    <m/>
    <n v="0"/>
    <n v="0"/>
    <n v="0"/>
  </r>
  <r>
    <n v="221219"/>
    <x v="6"/>
    <s v="15OB90"/>
    <n v="6141"/>
    <n v="2"/>
    <n v="1"/>
    <n v="65"/>
    <s v="O2D149001"/>
    <x v="5"/>
    <n v="13174748"/>
    <n v="0.36"/>
    <n v="0.36"/>
    <m/>
    <n v="0"/>
    <m/>
    <n v="0.36"/>
    <n v="0"/>
    <n v="0"/>
  </r>
  <r>
    <n v="221219"/>
    <x v="6"/>
    <s v="15OB90"/>
    <n v="6141"/>
    <n v="2"/>
    <n v="1"/>
    <n v="65"/>
    <s v="O2D149054"/>
    <x v="5"/>
    <n v="0"/>
    <n v="907922.76"/>
    <n v="907922.76"/>
    <n v="892031.43"/>
    <n v="892031.43"/>
    <n v="466790.94"/>
    <n v="15891.329999999958"/>
    <n v="0"/>
    <n v="425240.49000000005"/>
  </r>
  <r>
    <n v="221219"/>
    <x v="6"/>
    <s v="15OB90"/>
    <n v="6141"/>
    <n v="2"/>
    <n v="1"/>
    <n v="65"/>
    <s v="O2D149069"/>
    <x v="5"/>
    <n v="0"/>
    <n v="10833.06"/>
    <n v="10833.06"/>
    <n v="10833.03"/>
    <n v="10833.03"/>
    <n v="10833.029999999999"/>
    <n v="2.9999999998835847E-2"/>
    <n v="0"/>
    <n v="0"/>
  </r>
  <r>
    <n v="221219"/>
    <x v="6"/>
    <s v="15OC90"/>
    <n v="6141"/>
    <n v="2"/>
    <n v="1"/>
    <n v="65"/>
    <s v="O2D149052"/>
    <x v="5"/>
    <n v="0"/>
    <n v="453961.38"/>
    <n v="453961.38"/>
    <n v="448108.27"/>
    <n v="448108.27"/>
    <n v="22406.050000000003"/>
    <n v="5853.109999999986"/>
    <n v="0"/>
    <n v="425702.22000000003"/>
  </r>
  <r>
    <n v="221219"/>
    <x v="6"/>
    <s v="15OC90"/>
    <n v="6141"/>
    <n v="2"/>
    <n v="1"/>
    <n v="65"/>
    <s v="O2D149055"/>
    <x v="5"/>
    <n v="0"/>
    <n v="4539613.8"/>
    <n v="4539613.8"/>
    <n v="4289149.7699999996"/>
    <n v="4289149.7699999996"/>
    <n v="1683849.8499999999"/>
    <n v="250464.03000000026"/>
    <n v="0"/>
    <n v="2605299.92"/>
  </r>
  <r>
    <n v="221219"/>
    <x v="6"/>
    <s v="15OC90"/>
    <n v="6141"/>
    <n v="2"/>
    <n v="1"/>
    <n v="65"/>
    <s v="O2D149069"/>
    <x v="5"/>
    <n v="0"/>
    <n v="251897.74"/>
    <n v="251897.74"/>
    <n v="251897.69"/>
    <n v="251897.69"/>
    <n v="251897.69000000003"/>
    <n v="4.9999999988358468E-2"/>
    <n v="0"/>
    <n v="0"/>
  </r>
  <r>
    <n v="221219"/>
    <x v="6"/>
    <s v="25P190"/>
    <n v="2471"/>
    <n v="1"/>
    <n v="1"/>
    <s v="00"/>
    <m/>
    <x v="0"/>
    <n v="0"/>
    <n v="256739.96"/>
    <n v="256739.96"/>
    <n v="256739.96"/>
    <n v="256739.96"/>
    <n v="256739.96000000002"/>
    <n v="0"/>
    <n v="0"/>
    <n v="0"/>
  </r>
  <r>
    <n v="221219"/>
    <x v="6"/>
    <s v="25P190"/>
    <n v="6141"/>
    <n v="2"/>
    <n v="1"/>
    <s v="00"/>
    <s v="O2D149015"/>
    <x v="5"/>
    <n v="22187490"/>
    <n v="6105975.4900000002"/>
    <n v="6105975.4900000002"/>
    <n v="6105975.4900000002"/>
    <n v="6105975.4900000002"/>
    <n v="6105975.4900000012"/>
    <n v="0"/>
    <n v="0"/>
    <n v="0"/>
  </r>
  <r>
    <n v="221219"/>
    <x v="6"/>
    <s v="25P190"/>
    <n v="6141"/>
    <n v="2"/>
    <n v="1"/>
    <s v="00"/>
    <s v="O2D149038"/>
    <x v="5"/>
    <n v="0"/>
    <n v="708829.1"/>
    <n v="708829.1"/>
    <n v="708829.1"/>
    <n v="708829.1"/>
    <n v="708829.1"/>
    <n v="0"/>
    <n v="0"/>
    <n v="0"/>
  </r>
  <r>
    <n v="221219"/>
    <x v="6"/>
    <s v="25P190"/>
    <n v="6141"/>
    <n v="2"/>
    <n v="1"/>
    <s v="00"/>
    <s v="O2D149043"/>
    <x v="5"/>
    <n v="0"/>
    <n v="5357619.09"/>
    <n v="5357619.09"/>
    <n v="5357619.09"/>
    <n v="5357619.09"/>
    <n v="5357619.0900000008"/>
    <n v="0"/>
    <n v="0"/>
    <n v="0"/>
  </r>
  <r>
    <n v="221219"/>
    <x v="6"/>
    <s v="25P190"/>
    <n v="6141"/>
    <n v="2"/>
    <n v="1"/>
    <s v="00"/>
    <s v="O2D149059"/>
    <x v="5"/>
    <n v="0"/>
    <n v="300000"/>
    <n v="300000"/>
    <n v="300000"/>
    <n v="300000"/>
    <n v="300000"/>
    <n v="0"/>
    <n v="0"/>
    <n v="0"/>
  </r>
  <r>
    <n v="221219"/>
    <x v="6"/>
    <s v="25P190"/>
    <n v="6141"/>
    <n v="2"/>
    <n v="1"/>
    <s v="00"/>
    <s v="O2D149064"/>
    <x v="5"/>
    <n v="0"/>
    <n v="499128.58"/>
    <n v="499128.58"/>
    <n v="499128.58"/>
    <n v="499128.58"/>
    <n v="499128.57999999996"/>
    <n v="0"/>
    <n v="0"/>
    <n v="0"/>
  </r>
  <r>
    <n v="223212"/>
    <x v="2"/>
    <n v="111290"/>
    <n v="1211"/>
    <n v="1"/>
    <n v="1"/>
    <s v="00"/>
    <m/>
    <x v="1"/>
    <n v="16103321"/>
    <n v="16158877.199999999"/>
    <n v="16158877.199999999"/>
    <n v="16158877.199999999"/>
    <n v="3500850"/>
    <n v="-6119055.6899999995"/>
    <n v="0"/>
    <n v="12658027.199999999"/>
    <n v="9619905.6899999995"/>
  </r>
  <r>
    <n v="223212"/>
    <x v="2"/>
    <n v="111290"/>
    <n v="3362"/>
    <n v="1"/>
    <n v="1"/>
    <s v="00"/>
    <m/>
    <x v="2"/>
    <n v="140222"/>
    <n v="0"/>
    <n v="0"/>
    <m/>
    <n v="0"/>
    <m/>
    <n v="0"/>
    <n v="0"/>
    <n v="0"/>
  </r>
  <r>
    <n v="223212"/>
    <x v="2"/>
    <n v="111290"/>
    <n v="3411"/>
    <n v="1"/>
    <n v="1"/>
    <s v="00"/>
    <m/>
    <x v="2"/>
    <n v="18900"/>
    <n v="0"/>
    <n v="0"/>
    <m/>
    <n v="0"/>
    <m/>
    <n v="0"/>
    <n v="0"/>
    <n v="0"/>
  </r>
  <r>
    <n v="223212"/>
    <x v="2"/>
    <n v="111290"/>
    <n v="3439"/>
    <n v="1"/>
    <n v="1"/>
    <s v="00"/>
    <m/>
    <x v="2"/>
    <n v="126000"/>
    <n v="0"/>
    <n v="0"/>
    <m/>
    <n v="0"/>
    <m/>
    <n v="0"/>
    <n v="0"/>
    <n v="0"/>
  </r>
  <r>
    <n v="223212"/>
    <x v="2"/>
    <s v="15O290"/>
    <n v="3252"/>
    <n v="1"/>
    <n v="1"/>
    <s v="00"/>
    <m/>
    <x v="2"/>
    <n v="0"/>
    <n v="6196511.9000000004"/>
    <n v="6196511.9000000004"/>
    <n v="6194294.7999999998"/>
    <n v="6194294.7999999998"/>
    <n v="1417594.5"/>
    <n v="2217.1000000005588"/>
    <n v="0"/>
    <n v="4776700.3"/>
  </r>
  <r>
    <n v="223212"/>
    <x v="2"/>
    <s v="15O390"/>
    <n v="3362"/>
    <n v="1"/>
    <n v="1"/>
    <s v="00"/>
    <m/>
    <x v="2"/>
    <n v="0"/>
    <n v="1041721.6"/>
    <n v="1041721.6"/>
    <n v="1041721.6"/>
    <n v="1041721.6"/>
    <n v="540246.1"/>
    <n v="0"/>
    <n v="0"/>
    <n v="501475.5"/>
  </r>
  <r>
    <n v="223212"/>
    <x v="2"/>
    <s v="15O390"/>
    <n v="5412"/>
    <n v="2"/>
    <n v="1"/>
    <s v="00"/>
    <s v="A2D149039"/>
    <x v="4"/>
    <n v="0"/>
    <n v="4123804.26"/>
    <n v="4123804.26"/>
    <n v="4123804.26"/>
    <n v="4123804.26"/>
    <n v="4123804.26"/>
    <n v="0"/>
    <n v="0"/>
    <n v="0"/>
  </r>
  <r>
    <n v="223212"/>
    <x v="2"/>
    <s v="15O390"/>
    <n v="5412"/>
    <n v="2"/>
    <n v="2"/>
    <s v="00"/>
    <s v="A2D149039"/>
    <x v="4"/>
    <n v="0"/>
    <n v="0"/>
    <n v="0"/>
    <n v="0"/>
    <n v="0"/>
    <m/>
    <n v="0"/>
    <n v="0"/>
    <n v="0"/>
  </r>
  <r>
    <n v="223212"/>
    <x v="2"/>
    <s v="15O590"/>
    <n v="5412"/>
    <n v="2"/>
    <n v="1"/>
    <s v="00"/>
    <s v="A2D149036"/>
    <x v="4"/>
    <n v="0"/>
    <n v="16495217.039999999"/>
    <n v="16495217.039999999"/>
    <n v="16495217.039999999"/>
    <n v="16495217.039999999"/>
    <n v="16495217.039999999"/>
    <n v="0"/>
    <n v="0"/>
    <n v="0"/>
  </r>
  <r>
    <n v="223212"/>
    <x v="2"/>
    <s v="15O590"/>
    <n v="5412"/>
    <n v="2"/>
    <n v="2"/>
    <s v="00"/>
    <s v="A2D149036"/>
    <x v="4"/>
    <n v="0"/>
    <n v="0"/>
    <n v="0"/>
    <n v="0"/>
    <n v="0"/>
    <m/>
    <n v="0"/>
    <n v="0"/>
    <n v="0"/>
  </r>
  <r>
    <n v="223212"/>
    <x v="2"/>
    <s v="25P190"/>
    <n v="3252"/>
    <n v="1"/>
    <n v="1"/>
    <s v="00"/>
    <m/>
    <x v="2"/>
    <n v="135983508"/>
    <n v="146147318.53999999"/>
    <n v="146147318.53999999"/>
    <n v="146147318.53999999"/>
    <n v="146147318.53999999"/>
    <n v="146147318.53999999"/>
    <n v="0"/>
    <n v="0"/>
    <n v="0"/>
  </r>
  <r>
    <n v="223221"/>
    <x v="2"/>
    <s v="15O390"/>
    <n v="4451"/>
    <n v="1"/>
    <n v="1"/>
    <s v="00"/>
    <m/>
    <x v="3"/>
    <n v="4657500"/>
    <n v="0"/>
    <n v="0"/>
    <m/>
    <n v="0"/>
    <m/>
    <n v="0"/>
    <n v="0"/>
    <n v="0"/>
  </r>
  <r>
    <n v="223221"/>
    <x v="2"/>
    <s v="25P190"/>
    <n v="6141"/>
    <n v="2"/>
    <n v="1"/>
    <s v="00"/>
    <s v="O2D149016"/>
    <x v="5"/>
    <n v="5331696"/>
    <n v="17485023.93"/>
    <n v="17485023.93"/>
    <n v="17485023.93"/>
    <n v="17485023.93"/>
    <n v="17485023.929999992"/>
    <n v="0"/>
    <n v="0"/>
    <n v="0"/>
  </r>
  <r>
    <n v="223222"/>
    <x v="2"/>
    <n v="111190"/>
    <n v="2419"/>
    <n v="1"/>
    <n v="1"/>
    <s v="00"/>
    <m/>
    <x v="0"/>
    <n v="138000"/>
    <n v="68500"/>
    <n v="68500"/>
    <n v="68500"/>
    <n v="66221.5"/>
    <n v="66221.5"/>
    <n v="0"/>
    <n v="2278.5"/>
    <n v="0"/>
  </r>
  <r>
    <n v="223222"/>
    <x v="2"/>
    <n v="111190"/>
    <n v="2421"/>
    <n v="1"/>
    <n v="1"/>
    <s v="00"/>
    <m/>
    <x v="0"/>
    <n v="70000"/>
    <n v="139500"/>
    <n v="139500"/>
    <n v="135500"/>
    <n v="64623.02"/>
    <n v="64623.02"/>
    <n v="4000"/>
    <n v="70876.98000000001"/>
    <n v="0"/>
  </r>
  <r>
    <n v="223222"/>
    <x v="2"/>
    <n v="111190"/>
    <n v="2441"/>
    <n v="1"/>
    <n v="1"/>
    <s v="00"/>
    <m/>
    <x v="0"/>
    <n v="26000"/>
    <n v="26000"/>
    <n v="26000"/>
    <n v="25900"/>
    <n v="24847.200000000001"/>
    <n v="24847.200000000001"/>
    <n v="100"/>
    <n v="1052.7999999999993"/>
    <n v="0"/>
  </r>
  <r>
    <n v="223222"/>
    <x v="2"/>
    <n v="111190"/>
    <n v="2471"/>
    <n v="1"/>
    <n v="1"/>
    <s v="00"/>
    <m/>
    <x v="0"/>
    <n v="505000"/>
    <n v="505000"/>
    <n v="505000"/>
    <n v="505000"/>
    <n v="470000"/>
    <n v="164852.82"/>
    <n v="0"/>
    <n v="35000"/>
    <n v="305147.18"/>
  </r>
  <r>
    <n v="223222"/>
    <x v="2"/>
    <n v="111190"/>
    <n v="2561"/>
    <n v="1"/>
    <n v="1"/>
    <s v="00"/>
    <m/>
    <x v="0"/>
    <n v="600000"/>
    <n v="600000"/>
    <n v="600000"/>
    <n v="600000"/>
    <n v="600000"/>
    <n v="600000"/>
    <n v="0"/>
    <n v="0"/>
    <n v="0"/>
  </r>
  <r>
    <n v="223222"/>
    <x v="2"/>
    <n v="111190"/>
    <n v="2911"/>
    <n v="1"/>
    <n v="1"/>
    <s v="00"/>
    <m/>
    <x v="0"/>
    <n v="66000"/>
    <n v="66000"/>
    <n v="66000"/>
    <n v="62985.68"/>
    <n v="62985.68"/>
    <n v="62985.68"/>
    <n v="3014.3199999999997"/>
    <n v="0"/>
    <n v="0"/>
  </r>
  <r>
    <n v="223222"/>
    <x v="2"/>
    <n v="111190"/>
    <n v="2981"/>
    <n v="1"/>
    <n v="1"/>
    <s v="00"/>
    <m/>
    <x v="0"/>
    <n v="89496"/>
    <n v="89496"/>
    <n v="89496"/>
    <n v="89496"/>
    <n v="0"/>
    <m/>
    <n v="0"/>
    <n v="89496"/>
    <n v="0"/>
  </r>
  <r>
    <n v="223222"/>
    <x v="2"/>
    <n v="121190"/>
    <n v="6141"/>
    <n v="2"/>
    <n v="1"/>
    <s v="00"/>
    <s v="O2D149017"/>
    <x v="5"/>
    <n v="0"/>
    <n v="0"/>
    <n v="0"/>
    <m/>
    <n v="0"/>
    <m/>
    <n v="0"/>
    <n v="0"/>
    <n v="0"/>
  </r>
  <r>
    <n v="223222"/>
    <x v="2"/>
    <n v="121190"/>
    <n v="6141"/>
    <n v="2"/>
    <n v="1"/>
    <s v="00"/>
    <s v="O2D149040"/>
    <x v="5"/>
    <n v="0"/>
    <n v="6277157"/>
    <n v="6277157"/>
    <n v="5738089.8399999999"/>
    <n v="23719"/>
    <n v="23719"/>
    <n v="539067.16000000015"/>
    <n v="5714370.8399999999"/>
    <n v="0"/>
  </r>
  <r>
    <n v="223222"/>
    <x v="2"/>
    <s v="15O290"/>
    <n v="1221"/>
    <n v="1"/>
    <n v="1"/>
    <s v="08"/>
    <m/>
    <x v="1"/>
    <n v="3256603"/>
    <n v="3256603"/>
    <n v="3256603"/>
    <n v="3256603"/>
    <n v="3256603"/>
    <n v="3256603"/>
    <n v="0"/>
    <n v="0"/>
    <n v="0"/>
  </r>
  <r>
    <n v="223222"/>
    <x v="2"/>
    <s v="15O290"/>
    <n v="1221"/>
    <n v="2"/>
    <n v="1"/>
    <s v="08"/>
    <m/>
    <x v="1"/>
    <n v="4903535"/>
    <n v="3770618.03"/>
    <n v="3770618.03"/>
    <n v="3769008.53"/>
    <n v="3769008.53"/>
    <n v="3769008.5300000003"/>
    <n v="1609.5"/>
    <n v="0"/>
    <n v="0"/>
  </r>
  <r>
    <n v="223222"/>
    <x v="2"/>
    <s v="15O290"/>
    <n v="1323"/>
    <n v="2"/>
    <n v="1"/>
    <s v="08"/>
    <m/>
    <x v="1"/>
    <n v="53085"/>
    <n v="53085"/>
    <n v="53085"/>
    <n v="53085"/>
    <n v="53085"/>
    <n v="53085"/>
    <n v="0"/>
    <n v="0"/>
    <n v="0"/>
  </r>
  <r>
    <n v="223222"/>
    <x v="2"/>
    <s v="15O290"/>
    <n v="1332"/>
    <n v="2"/>
    <n v="1"/>
    <s v="00"/>
    <m/>
    <x v="1"/>
    <n v="1067490"/>
    <n v="1067490"/>
    <n v="1067490"/>
    <n v="1067490"/>
    <n v="1067490"/>
    <n v="1067490"/>
    <n v="0"/>
    <n v="0"/>
    <n v="0"/>
  </r>
  <r>
    <n v="223222"/>
    <x v="2"/>
    <s v="15O290"/>
    <n v="1343"/>
    <n v="2"/>
    <n v="1"/>
    <s v="00"/>
    <m/>
    <x v="1"/>
    <n v="2227711"/>
    <n v="2227711"/>
    <n v="2227711"/>
    <n v="2227711"/>
    <n v="2227711"/>
    <n v="2227711"/>
    <n v="0"/>
    <n v="0"/>
    <n v="0"/>
  </r>
  <r>
    <n v="223222"/>
    <x v="2"/>
    <s v="15O290"/>
    <n v="1411"/>
    <n v="2"/>
    <n v="2"/>
    <s v="08"/>
    <m/>
    <x v="1"/>
    <n v="69285"/>
    <n v="69285"/>
    <n v="69285"/>
    <n v="69285"/>
    <n v="69285"/>
    <n v="69285"/>
    <n v="0"/>
    <n v="0"/>
    <n v="0"/>
  </r>
  <r>
    <n v="223222"/>
    <x v="2"/>
    <s v="15O290"/>
    <n v="1541"/>
    <n v="2"/>
    <n v="1"/>
    <s v="00"/>
    <m/>
    <x v="1"/>
    <n v="689171"/>
    <n v="689171"/>
    <n v="689171"/>
    <n v="689171"/>
    <n v="689171"/>
    <n v="689171"/>
    <n v="0"/>
    <n v="0"/>
    <n v="0"/>
  </r>
  <r>
    <n v="223222"/>
    <x v="2"/>
    <s v="15O290"/>
    <n v="1541"/>
    <n v="2"/>
    <n v="2"/>
    <s v="08"/>
    <m/>
    <x v="1"/>
    <n v="205985"/>
    <n v="205985"/>
    <n v="205985"/>
    <n v="205985"/>
    <n v="205985"/>
    <n v="205985"/>
    <n v="0"/>
    <n v="0"/>
    <n v="0"/>
  </r>
  <r>
    <n v="223222"/>
    <x v="2"/>
    <s v="15O290"/>
    <n v="1544"/>
    <n v="2"/>
    <n v="1"/>
    <s v="00"/>
    <m/>
    <x v="1"/>
    <n v="895585"/>
    <n v="895585"/>
    <n v="895585"/>
    <n v="895585"/>
    <n v="895585"/>
    <n v="895585"/>
    <n v="0"/>
    <n v="0"/>
    <n v="0"/>
  </r>
  <r>
    <n v="223222"/>
    <x v="2"/>
    <s v="15O290"/>
    <n v="1545"/>
    <n v="2"/>
    <n v="1"/>
    <s v="00"/>
    <m/>
    <x v="1"/>
    <n v="96911"/>
    <n v="95994"/>
    <n v="95994"/>
    <n v="95994"/>
    <n v="95994"/>
    <n v="95994"/>
    <n v="0"/>
    <n v="0"/>
    <n v="0"/>
  </r>
  <r>
    <n v="223222"/>
    <x v="2"/>
    <s v="15O290"/>
    <n v="1545"/>
    <n v="2"/>
    <n v="1"/>
    <s v="08"/>
    <m/>
    <x v="1"/>
    <n v="29615"/>
    <n v="177119.17"/>
    <n v="177119.17"/>
    <n v="177052.42"/>
    <n v="176942.02"/>
    <n v="176942.01999999996"/>
    <n v="66.75"/>
    <n v="110.40000000002328"/>
    <n v="0"/>
  </r>
  <r>
    <n v="223222"/>
    <x v="2"/>
    <s v="15O290"/>
    <n v="1547"/>
    <n v="1"/>
    <n v="1"/>
    <s v="08"/>
    <m/>
    <x v="1"/>
    <n v="3219"/>
    <n v="0"/>
    <n v="0"/>
    <m/>
    <n v="0"/>
    <m/>
    <n v="0"/>
    <n v="0"/>
    <n v="0"/>
  </r>
  <r>
    <n v="223222"/>
    <x v="2"/>
    <s v="15O290"/>
    <n v="3291"/>
    <n v="1"/>
    <n v="1"/>
    <s v="00"/>
    <m/>
    <x v="2"/>
    <n v="4798538"/>
    <n v="0"/>
    <n v="0"/>
    <m/>
    <n v="0"/>
    <m/>
    <n v="0"/>
    <n v="0"/>
    <n v="0"/>
  </r>
  <r>
    <n v="223222"/>
    <x v="2"/>
    <s v="15O290"/>
    <n v="3553"/>
    <n v="1"/>
    <n v="1"/>
    <s v="00"/>
    <m/>
    <x v="2"/>
    <n v="4396478"/>
    <n v="0"/>
    <n v="0"/>
    <m/>
    <n v="0"/>
    <m/>
    <n v="0"/>
    <n v="0"/>
    <n v="0"/>
  </r>
  <r>
    <n v="223222"/>
    <x v="2"/>
    <s v="15O290"/>
    <n v="3981"/>
    <n v="1"/>
    <n v="2"/>
    <s v="08"/>
    <m/>
    <x v="2"/>
    <n v="22200"/>
    <n v="25069"/>
    <n v="25069"/>
    <n v="25069"/>
    <n v="25069"/>
    <n v="25069"/>
    <n v="0"/>
    <n v="0"/>
    <n v="0"/>
  </r>
  <r>
    <n v="223222"/>
    <x v="2"/>
    <s v="15O290"/>
    <n v="3982"/>
    <n v="1"/>
    <n v="1"/>
    <s v="08"/>
    <m/>
    <x v="2"/>
    <n v="30656"/>
    <n v="0"/>
    <n v="0"/>
    <m/>
    <n v="0"/>
    <m/>
    <n v="0"/>
    <n v="0"/>
    <n v="0"/>
  </r>
  <r>
    <n v="223222"/>
    <x v="2"/>
    <s v="15O690"/>
    <n v="2111"/>
    <n v="1"/>
    <n v="1"/>
    <s v="00"/>
    <m/>
    <x v="0"/>
    <n v="0"/>
    <n v="6950.66"/>
    <n v="6950.66"/>
    <n v="6948.4"/>
    <n v="6948.4"/>
    <n v="6948.4"/>
    <n v="2.2600000000002183"/>
    <n v="0"/>
    <n v="0"/>
  </r>
  <r>
    <n v="223222"/>
    <x v="2"/>
    <s v="15O690"/>
    <n v="2151"/>
    <n v="1"/>
    <n v="1"/>
    <s v="00"/>
    <m/>
    <x v="0"/>
    <n v="0"/>
    <n v="75000"/>
    <n v="75000"/>
    <n v="74994"/>
    <n v="74994"/>
    <n v="74994"/>
    <n v="6"/>
    <n v="0"/>
    <n v="0"/>
  </r>
  <r>
    <n v="223222"/>
    <x v="2"/>
    <s v="15O690"/>
    <n v="2421"/>
    <n v="1"/>
    <n v="1"/>
    <s v="00"/>
    <m/>
    <x v="0"/>
    <n v="0"/>
    <n v="186500"/>
    <n v="186500"/>
    <m/>
    <n v="0"/>
    <m/>
    <n v="186500"/>
    <n v="0"/>
    <n v="0"/>
  </r>
  <r>
    <n v="223222"/>
    <x v="2"/>
    <s v="15O690"/>
    <n v="2441"/>
    <n v="1"/>
    <n v="1"/>
    <s v="00"/>
    <m/>
    <x v="0"/>
    <n v="0"/>
    <n v="2350"/>
    <n v="2350"/>
    <n v="1682.43"/>
    <n v="1682.43"/>
    <m/>
    <n v="667.56999999999994"/>
    <n v="0"/>
    <n v="1682.43"/>
  </r>
  <r>
    <n v="223222"/>
    <x v="2"/>
    <s v="15O690"/>
    <n v="2471"/>
    <n v="1"/>
    <n v="1"/>
    <s v="00"/>
    <m/>
    <x v="0"/>
    <n v="0"/>
    <n v="3616150"/>
    <n v="3616150"/>
    <n v="2352741.6"/>
    <n v="2351762.9500000002"/>
    <m/>
    <n v="1263408.3999999999"/>
    <n v="978.64999999990687"/>
    <n v="2351762.9500000002"/>
  </r>
  <r>
    <n v="223222"/>
    <x v="2"/>
    <s v="15O690"/>
    <n v="2561"/>
    <n v="1"/>
    <n v="1"/>
    <s v="00"/>
    <m/>
    <x v="0"/>
    <n v="0"/>
    <n v="998650"/>
    <n v="998650"/>
    <n v="998650"/>
    <n v="997146"/>
    <n v="997146"/>
    <n v="0"/>
    <n v="1504"/>
    <n v="0"/>
  </r>
  <r>
    <n v="223222"/>
    <x v="2"/>
    <s v="15O690"/>
    <n v="2911"/>
    <n v="1"/>
    <n v="1"/>
    <s v="00"/>
    <m/>
    <x v="0"/>
    <n v="0"/>
    <n v="575650"/>
    <n v="575650"/>
    <n v="575490.6"/>
    <n v="428645.6"/>
    <n v="428645.6"/>
    <n v="159.40000000002328"/>
    <n v="146845"/>
    <n v="0"/>
  </r>
  <r>
    <n v="223222"/>
    <x v="2"/>
    <s v="15O690"/>
    <n v="2961"/>
    <n v="1"/>
    <n v="1"/>
    <s v="00"/>
    <m/>
    <x v="0"/>
    <n v="0"/>
    <n v="414600"/>
    <n v="414600"/>
    <n v="414600"/>
    <n v="414588.45"/>
    <m/>
    <n v="0"/>
    <n v="11.549999999988358"/>
    <n v="414588.45"/>
  </r>
  <r>
    <n v="223222"/>
    <x v="2"/>
    <s v="15O690"/>
    <n v="2981"/>
    <n v="1"/>
    <n v="1"/>
    <s v="00"/>
    <m/>
    <x v="0"/>
    <n v="0"/>
    <n v="30504"/>
    <n v="30504"/>
    <n v="29838.22"/>
    <n v="29838.22"/>
    <m/>
    <n v="665.77999999999884"/>
    <n v="0"/>
    <n v="29838.22"/>
  </r>
  <r>
    <n v="223222"/>
    <x v="2"/>
    <s v="15O690"/>
    <n v="2991"/>
    <n v="1"/>
    <n v="1"/>
    <s v="00"/>
    <m/>
    <x v="0"/>
    <n v="0"/>
    <n v="953000"/>
    <n v="953000"/>
    <n v="952872.67"/>
    <n v="952872.67"/>
    <n v="52872.800000000003"/>
    <n v="127.32999999995809"/>
    <n v="0"/>
    <n v="899999.87"/>
  </r>
  <r>
    <n v="223222"/>
    <x v="2"/>
    <s v="15OB90"/>
    <n v="6141"/>
    <n v="2"/>
    <n v="1"/>
    <n v="65"/>
    <s v="O2D149001"/>
    <x v="5"/>
    <n v="2634950"/>
    <n v="0"/>
    <n v="0"/>
    <m/>
    <n v="0"/>
    <m/>
    <n v="0"/>
    <n v="0"/>
    <n v="0"/>
  </r>
  <r>
    <n v="223222"/>
    <x v="2"/>
    <s v="15OC90"/>
    <n v="6141"/>
    <n v="2"/>
    <n v="1"/>
    <n v="65"/>
    <s v="O2D149045"/>
    <x v="5"/>
    <n v="0"/>
    <n v="1815845.52"/>
    <n v="1815845.52"/>
    <n v="1736610.8"/>
    <n v="1736610.8"/>
    <n v="943450.44000000006"/>
    <n v="79234.719999999972"/>
    <n v="0"/>
    <n v="793160.36"/>
  </r>
  <r>
    <n v="223222"/>
    <x v="2"/>
    <s v="25P190"/>
    <n v="6141"/>
    <n v="2"/>
    <n v="1"/>
    <s v="00"/>
    <s v="O2D149017"/>
    <x v="5"/>
    <n v="10155443"/>
    <n v="9887394.1699999999"/>
    <n v="9887394.1699999999"/>
    <n v="9887394.0600000005"/>
    <n v="9871613.5899999999"/>
    <n v="9871613.5900000036"/>
    <n v="0.10999999940395355"/>
    <n v="15780.470000000671"/>
    <n v="0"/>
  </r>
  <r>
    <n v="224223"/>
    <x v="4"/>
    <n v="111190"/>
    <n v="1221"/>
    <n v="2"/>
    <n v="1"/>
    <s v="08"/>
    <m/>
    <x v="1"/>
    <n v="0"/>
    <n v="6572133"/>
    <n v="6572133"/>
    <n v="6572133"/>
    <n v="6572133"/>
    <n v="6572133"/>
    <n v="0"/>
    <n v="0"/>
    <n v="0"/>
  </r>
  <r>
    <n v="224223"/>
    <x v="4"/>
    <n v="111190"/>
    <n v="1591"/>
    <n v="1"/>
    <n v="1"/>
    <s v="00"/>
    <m/>
    <x v="1"/>
    <n v="0"/>
    <n v="2100000"/>
    <n v="2100000"/>
    <n v="2100000"/>
    <n v="2100000"/>
    <n v="2100000"/>
    <n v="0"/>
    <n v="0"/>
    <n v="0"/>
  </r>
  <r>
    <n v="224223"/>
    <x v="4"/>
    <n v="111190"/>
    <n v="3722"/>
    <n v="1"/>
    <n v="1"/>
    <s v="00"/>
    <m/>
    <x v="2"/>
    <n v="96162"/>
    <n v="96162"/>
    <n v="96162"/>
    <n v="96162"/>
    <n v="96162"/>
    <m/>
    <n v="0"/>
    <n v="0"/>
    <n v="96162"/>
  </r>
  <r>
    <n v="224223"/>
    <x v="4"/>
    <s v="15O290"/>
    <n v="1132"/>
    <n v="2"/>
    <n v="1"/>
    <s v="00"/>
    <m/>
    <x v="1"/>
    <n v="2682281"/>
    <n v="2682281"/>
    <n v="2682281"/>
    <n v="2682281"/>
    <n v="2682281"/>
    <n v="2682281"/>
    <n v="0"/>
    <n v="0"/>
    <n v="0"/>
  </r>
  <r>
    <n v="224223"/>
    <x v="4"/>
    <s v="15O290"/>
    <n v="1221"/>
    <n v="2"/>
    <n v="1"/>
    <s v="08"/>
    <m/>
    <x v="1"/>
    <n v="1065986"/>
    <n v="1064376.5"/>
    <n v="1064376.5"/>
    <n v="1064376.5"/>
    <n v="1064376.5"/>
    <n v="1064376.5"/>
    <n v="0"/>
    <n v="0"/>
    <n v="0"/>
  </r>
  <r>
    <n v="224223"/>
    <x v="4"/>
    <s v="15O290"/>
    <n v="1323"/>
    <n v="2"/>
    <n v="1"/>
    <s v="08"/>
    <m/>
    <x v="1"/>
    <n v="159111"/>
    <n v="196111"/>
    <n v="196111"/>
    <n v="196111"/>
    <n v="196111"/>
    <n v="196111"/>
    <n v="0"/>
    <n v="0"/>
    <n v="0"/>
  </r>
  <r>
    <n v="224223"/>
    <x v="4"/>
    <s v="15O290"/>
    <n v="1343"/>
    <n v="1"/>
    <n v="1"/>
    <s v="00"/>
    <m/>
    <x v="1"/>
    <n v="0"/>
    <n v="4318605.84"/>
    <n v="4318605.84"/>
    <n v="4317012.9400000004"/>
    <n v="4317012.9400000004"/>
    <n v="4317012.9399999995"/>
    <n v="1592.8999999994412"/>
    <n v="0"/>
    <n v="0"/>
  </r>
  <r>
    <n v="224223"/>
    <x v="4"/>
    <s v="15O290"/>
    <n v="1411"/>
    <n v="2"/>
    <n v="2"/>
    <s v="08"/>
    <m/>
    <x v="1"/>
    <n v="112249"/>
    <n v="112249"/>
    <n v="112249"/>
    <n v="112249"/>
    <n v="112249"/>
    <n v="112248.99999999999"/>
    <n v="0"/>
    <n v="0"/>
    <n v="0"/>
  </r>
  <r>
    <n v="224223"/>
    <x v="4"/>
    <s v="15O290"/>
    <n v="1541"/>
    <n v="2"/>
    <n v="2"/>
    <s v="08"/>
    <m/>
    <x v="1"/>
    <n v="320008"/>
    <n v="320008"/>
    <n v="320008"/>
    <n v="320008"/>
    <n v="320008"/>
    <n v="320008"/>
    <n v="0"/>
    <n v="0"/>
    <n v="0"/>
  </r>
  <r>
    <n v="224223"/>
    <x v="4"/>
    <s v="15O290"/>
    <n v="1545"/>
    <n v="2"/>
    <n v="1"/>
    <s v="09"/>
    <m/>
    <x v="1"/>
    <n v="927442"/>
    <n v="927442"/>
    <n v="927442"/>
    <n v="927056.47"/>
    <n v="927056.47"/>
    <n v="927056.47"/>
    <n v="385.53000000002794"/>
    <n v="0"/>
    <n v="0"/>
  </r>
  <r>
    <n v="224223"/>
    <x v="4"/>
    <s v="15O290"/>
    <n v="1546"/>
    <n v="2"/>
    <n v="1"/>
    <s v="00"/>
    <m/>
    <x v="1"/>
    <n v="359050"/>
    <n v="359050"/>
    <n v="359050"/>
    <n v="359050"/>
    <n v="359050"/>
    <n v="359050.00000000006"/>
    <n v="0"/>
    <n v="0"/>
    <n v="0"/>
  </r>
  <r>
    <n v="224223"/>
    <x v="4"/>
    <s v="15O290"/>
    <n v="1546"/>
    <n v="2"/>
    <n v="1"/>
    <n v="51"/>
    <m/>
    <x v="1"/>
    <n v="1825579"/>
    <n v="2640562"/>
    <n v="2640562"/>
    <n v="2639662"/>
    <n v="2639662"/>
    <n v="2639662"/>
    <n v="900"/>
    <n v="0"/>
    <n v="0"/>
  </r>
  <r>
    <n v="224223"/>
    <x v="4"/>
    <s v="15O290"/>
    <n v="1547"/>
    <n v="1"/>
    <n v="1"/>
    <s v="08"/>
    <m/>
    <x v="1"/>
    <n v="4294"/>
    <n v="0"/>
    <n v="0"/>
    <m/>
    <n v="0"/>
    <m/>
    <n v="0"/>
    <n v="0"/>
    <n v="0"/>
  </r>
  <r>
    <n v="224223"/>
    <x v="4"/>
    <s v="15O290"/>
    <n v="1547"/>
    <n v="2"/>
    <n v="1"/>
    <s v="00"/>
    <m/>
    <x v="1"/>
    <n v="84594"/>
    <n v="74594"/>
    <n v="74594"/>
    <n v="74594"/>
    <n v="74594"/>
    <n v="74594"/>
    <n v="0"/>
    <n v="0"/>
    <n v="0"/>
  </r>
  <r>
    <n v="224223"/>
    <x v="4"/>
    <s v="15O290"/>
    <n v="1549"/>
    <n v="2"/>
    <n v="1"/>
    <s v="06"/>
    <m/>
    <x v="1"/>
    <n v="577259"/>
    <n v="577259"/>
    <n v="577259"/>
    <n v="549978.23"/>
    <n v="549978.23"/>
    <n v="549978.23"/>
    <n v="27280.770000000019"/>
    <n v="0"/>
    <n v="0"/>
  </r>
  <r>
    <n v="224223"/>
    <x v="4"/>
    <s v="15O290"/>
    <n v="1551"/>
    <n v="2"/>
    <n v="1"/>
    <s v="00"/>
    <m/>
    <x v="1"/>
    <n v="2177"/>
    <n v="2177"/>
    <n v="2177"/>
    <n v="2177"/>
    <n v="2177"/>
    <n v="2177"/>
    <n v="0"/>
    <n v="0"/>
    <n v="0"/>
  </r>
  <r>
    <n v="224223"/>
    <x v="4"/>
    <s v="15O290"/>
    <n v="1591"/>
    <n v="1"/>
    <n v="1"/>
    <s v="00"/>
    <m/>
    <x v="1"/>
    <n v="0"/>
    <n v="12635941"/>
    <n v="12635941"/>
    <n v="12624378"/>
    <n v="12624378"/>
    <n v="12624378"/>
    <n v="11563"/>
    <n v="0"/>
    <n v="0"/>
  </r>
  <r>
    <n v="224223"/>
    <x v="4"/>
    <s v="15O290"/>
    <n v="1591"/>
    <n v="2"/>
    <n v="1"/>
    <s v="00"/>
    <m/>
    <x v="1"/>
    <n v="6591954"/>
    <n v="7485333.5"/>
    <n v="7485333.5"/>
    <n v="7485333.5"/>
    <n v="7485333.5"/>
    <n v="7485333.5"/>
    <n v="0"/>
    <n v="0"/>
    <n v="0"/>
  </r>
  <r>
    <n v="224223"/>
    <x v="4"/>
    <s v="15O290"/>
    <n v="1599"/>
    <n v="2"/>
    <n v="1"/>
    <s v="00"/>
    <m/>
    <x v="1"/>
    <n v="238866"/>
    <n v="0"/>
    <n v="0"/>
    <m/>
    <n v="0"/>
    <m/>
    <n v="0"/>
    <n v="0"/>
    <n v="0"/>
  </r>
  <r>
    <n v="224223"/>
    <x v="4"/>
    <s v="15O290"/>
    <n v="1711"/>
    <n v="2"/>
    <n v="1"/>
    <s v="00"/>
    <m/>
    <x v="1"/>
    <n v="101481"/>
    <n v="197192"/>
    <n v="197192"/>
    <n v="197192"/>
    <n v="197192"/>
    <n v="197192"/>
    <n v="0"/>
    <n v="0"/>
    <n v="0"/>
  </r>
  <r>
    <n v="224223"/>
    <x v="4"/>
    <s v="15O290"/>
    <n v="1714"/>
    <n v="2"/>
    <n v="1"/>
    <s v="00"/>
    <m/>
    <x v="1"/>
    <n v="1245455"/>
    <n v="2240337.1"/>
    <n v="2240337.1"/>
    <n v="2240337.1"/>
    <n v="2240337.1"/>
    <n v="2240337.1"/>
    <n v="0"/>
    <n v="0"/>
    <n v="0"/>
  </r>
  <r>
    <n v="224223"/>
    <x v="4"/>
    <s v="15O290"/>
    <n v="2461"/>
    <n v="1"/>
    <n v="1"/>
    <s v="00"/>
    <m/>
    <x v="0"/>
    <n v="3410010"/>
    <n v="2851345.87"/>
    <n v="2851345.87"/>
    <n v="2171976.31"/>
    <n v="2171976.31"/>
    <m/>
    <n v="679369.56"/>
    <n v="0"/>
    <n v="2171976.31"/>
  </r>
  <r>
    <n v="224223"/>
    <x v="4"/>
    <s v="15O290"/>
    <n v="3521"/>
    <n v="1"/>
    <n v="1"/>
    <s v="00"/>
    <m/>
    <x v="2"/>
    <n v="1023084"/>
    <n v="0"/>
    <n v="0"/>
    <m/>
    <n v="0"/>
    <m/>
    <n v="0"/>
    <n v="0"/>
    <n v="0"/>
  </r>
  <r>
    <n v="224223"/>
    <x v="4"/>
    <s v="15O290"/>
    <n v="3981"/>
    <n v="1"/>
    <n v="2"/>
    <s v="08"/>
    <m/>
    <x v="2"/>
    <n v="35536"/>
    <n v="39328"/>
    <n v="39328"/>
    <n v="39328"/>
    <n v="39328"/>
    <n v="39328"/>
    <n v="0"/>
    <n v="0"/>
    <n v="0"/>
  </r>
  <r>
    <n v="224223"/>
    <x v="4"/>
    <s v="15O290"/>
    <n v="3982"/>
    <n v="1"/>
    <n v="1"/>
    <s v="08"/>
    <m/>
    <x v="2"/>
    <n v="4089"/>
    <n v="0"/>
    <n v="0"/>
    <m/>
    <n v="0"/>
    <m/>
    <n v="0"/>
    <n v="0"/>
    <n v="0"/>
  </r>
  <r>
    <n v="224223"/>
    <x v="4"/>
    <s v="15O390"/>
    <n v="2461"/>
    <n v="2"/>
    <n v="1"/>
    <s v="00"/>
    <m/>
    <x v="0"/>
    <n v="0"/>
    <n v="1054411.55"/>
    <n v="1054411.55"/>
    <n v="1020154.2"/>
    <n v="1020154.2"/>
    <n v="1020154.2"/>
    <n v="34257.350000000093"/>
    <n v="0"/>
    <n v="0"/>
  </r>
  <r>
    <n v="224223"/>
    <x v="4"/>
    <s v="15O390"/>
    <n v="3722"/>
    <n v="1"/>
    <n v="1"/>
    <s v="00"/>
    <m/>
    <x v="2"/>
    <n v="0"/>
    <n v="362715.32"/>
    <n v="362715.32"/>
    <n v="362715.32"/>
    <n v="362715.32"/>
    <n v="176429.22"/>
    <n v="0"/>
    <n v="0"/>
    <n v="186286.1"/>
  </r>
  <r>
    <n v="224223"/>
    <x v="4"/>
    <s v="15O390"/>
    <n v="6141"/>
    <n v="2"/>
    <n v="1"/>
    <n v="65"/>
    <s v="O2D149051"/>
    <x v="5"/>
    <n v="0"/>
    <n v="4993575.18"/>
    <n v="4993575.18"/>
    <n v="4907018.93"/>
    <n v="4907018.93"/>
    <n v="2048332.58"/>
    <n v="86556.25"/>
    <n v="0"/>
    <n v="2858686.3499999996"/>
  </r>
  <r>
    <n v="224223"/>
    <x v="4"/>
    <s v="15O690"/>
    <n v="2911"/>
    <n v="1"/>
    <n v="1"/>
    <s v="00"/>
    <m/>
    <x v="0"/>
    <n v="0"/>
    <n v="150000"/>
    <n v="150000"/>
    <n v="149806.46"/>
    <n v="0"/>
    <m/>
    <n v="193.54000000000815"/>
    <n v="149806.46"/>
    <n v="0"/>
  </r>
  <r>
    <n v="224223"/>
    <x v="4"/>
    <s v="15O690"/>
    <n v="6141"/>
    <n v="2"/>
    <n v="1"/>
    <s v="00"/>
    <s v="O2D149022"/>
    <x v="5"/>
    <n v="3787014"/>
    <n v="0"/>
    <n v="0"/>
    <m/>
    <n v="0"/>
    <m/>
    <n v="0"/>
    <n v="0"/>
    <n v="0"/>
  </r>
  <r>
    <n v="224223"/>
    <x v="4"/>
    <s v="15OB90"/>
    <n v="2461"/>
    <n v="2"/>
    <n v="1"/>
    <n v="65"/>
    <m/>
    <x v="0"/>
    <n v="0"/>
    <n v="1815845.52"/>
    <n v="1815845.52"/>
    <n v="1815845.52"/>
    <n v="1808635.22"/>
    <n v="1808635.22"/>
    <n v="0"/>
    <n v="7210.3000000000466"/>
    <n v="0"/>
  </r>
  <r>
    <n v="224223"/>
    <x v="4"/>
    <s v="15OC90"/>
    <n v="6141"/>
    <n v="2"/>
    <n v="1"/>
    <s v="00"/>
    <s v="O2D149022"/>
    <x v="5"/>
    <n v="686370"/>
    <n v="0"/>
    <n v="0"/>
    <m/>
    <n v="0"/>
    <m/>
    <n v="0"/>
    <n v="0"/>
    <n v="0"/>
  </r>
  <r>
    <n v="224223"/>
    <x v="4"/>
    <s v="25P190"/>
    <n v="2461"/>
    <n v="1"/>
    <n v="1"/>
    <s v="00"/>
    <m/>
    <x v="0"/>
    <n v="0"/>
    <n v="3163682.44"/>
    <n v="3163682.44"/>
    <n v="3163682.44"/>
    <n v="3163682.44"/>
    <n v="3163682.44"/>
    <n v="0"/>
    <n v="0"/>
    <n v="0"/>
  </r>
  <r>
    <n v="224223"/>
    <x v="4"/>
    <s v="25P190"/>
    <n v="2461"/>
    <n v="2"/>
    <n v="1"/>
    <s v="00"/>
    <m/>
    <x v="0"/>
    <n v="0"/>
    <n v="52223471"/>
    <n v="52223471"/>
    <n v="52223471"/>
    <n v="52223471"/>
    <n v="52223471"/>
    <n v="0"/>
    <n v="0"/>
    <n v="0"/>
  </r>
  <r>
    <n v="224223"/>
    <x v="4"/>
    <s v="25P190"/>
    <n v="2471"/>
    <n v="1"/>
    <n v="1"/>
    <s v="00"/>
    <m/>
    <x v="0"/>
    <n v="0"/>
    <n v="639171.6"/>
    <n v="639171.6"/>
    <n v="639171.6"/>
    <n v="639171.6"/>
    <n v="639171.6"/>
    <n v="0"/>
    <n v="0"/>
    <n v="0"/>
  </r>
  <r>
    <n v="225224"/>
    <x v="0"/>
    <s v="15O290"/>
    <n v="1131"/>
    <n v="1"/>
    <n v="1"/>
    <s v="00"/>
    <m/>
    <x v="1"/>
    <n v="7915619"/>
    <n v="7334967.0999999996"/>
    <n v="7334967.0999999996"/>
    <n v="7334967.0999999996"/>
    <n v="7334967.0999999996"/>
    <n v="7334967.0999999996"/>
    <n v="0"/>
    <n v="0"/>
    <n v="0"/>
  </r>
  <r>
    <n v="225224"/>
    <x v="0"/>
    <s v="15O290"/>
    <n v="1131"/>
    <n v="2"/>
    <n v="1"/>
    <s v="00"/>
    <m/>
    <x v="1"/>
    <n v="4843051"/>
    <n v="26153114.129999999"/>
    <n v="26153114.129999999"/>
    <n v="26153114.129999999"/>
    <n v="26153114.129999999"/>
    <n v="26153114.129999999"/>
    <n v="0"/>
    <n v="0"/>
    <n v="0"/>
  </r>
  <r>
    <n v="225224"/>
    <x v="0"/>
    <s v="15O290"/>
    <n v="1132"/>
    <n v="1"/>
    <n v="1"/>
    <s v="00"/>
    <m/>
    <x v="1"/>
    <n v="10742268"/>
    <n v="17284888.469999999"/>
    <n v="17284888.469999999"/>
    <n v="17280731.140000001"/>
    <n v="17280731.140000001"/>
    <n v="17280731.140000001"/>
    <n v="4157.3299999982119"/>
    <n v="0"/>
    <n v="0"/>
  </r>
  <r>
    <n v="225224"/>
    <x v="0"/>
    <s v="15O290"/>
    <n v="1132"/>
    <n v="2"/>
    <n v="1"/>
    <s v="00"/>
    <m/>
    <x v="1"/>
    <n v="8032590"/>
    <n v="19087100.530000001"/>
    <n v="19087100.530000001"/>
    <n v="19087100.530000001"/>
    <n v="19087100.530000001"/>
    <n v="19087100.530000001"/>
    <n v="0"/>
    <n v="0"/>
    <n v="0"/>
  </r>
  <r>
    <n v="225224"/>
    <x v="0"/>
    <s v="15O290"/>
    <n v="1311"/>
    <n v="1"/>
    <n v="1"/>
    <s v="00"/>
    <m/>
    <x v="1"/>
    <n v="202620"/>
    <n v="202620"/>
    <n v="202620"/>
    <n v="202470"/>
    <n v="202470"/>
    <n v="202470"/>
    <n v="150"/>
    <n v="0"/>
    <n v="0"/>
  </r>
  <r>
    <n v="225224"/>
    <x v="0"/>
    <s v="15O290"/>
    <n v="1311"/>
    <n v="2"/>
    <n v="1"/>
    <s v="00"/>
    <m/>
    <x v="1"/>
    <n v="134178"/>
    <n v="181443"/>
    <n v="181443"/>
    <n v="181443"/>
    <n v="181443"/>
    <n v="181443"/>
    <n v="0"/>
    <n v="0"/>
    <n v="0"/>
  </r>
  <r>
    <n v="225224"/>
    <x v="0"/>
    <s v="15O290"/>
    <n v="1321"/>
    <n v="1"/>
    <n v="1"/>
    <s v="00"/>
    <m/>
    <x v="1"/>
    <n v="548987"/>
    <n v="548987"/>
    <n v="548987"/>
    <n v="548987"/>
    <n v="548987"/>
    <n v="548987"/>
    <n v="0"/>
    <n v="0"/>
    <n v="0"/>
  </r>
  <r>
    <n v="225224"/>
    <x v="0"/>
    <s v="15O290"/>
    <n v="1321"/>
    <n v="2"/>
    <n v="1"/>
    <s v="00"/>
    <m/>
    <x v="1"/>
    <n v="365124"/>
    <n v="365124"/>
    <n v="365124"/>
    <n v="365124"/>
    <n v="365124"/>
    <n v="365124"/>
    <n v="0"/>
    <n v="0"/>
    <n v="0"/>
  </r>
  <r>
    <n v="225224"/>
    <x v="0"/>
    <s v="15O290"/>
    <n v="1322"/>
    <n v="1"/>
    <n v="1"/>
    <s v="00"/>
    <m/>
    <x v="1"/>
    <n v="11416"/>
    <n v="11416"/>
    <n v="11416"/>
    <n v="11416"/>
    <n v="11416"/>
    <n v="11416.000000000002"/>
    <n v="0"/>
    <n v="0"/>
    <n v="0"/>
  </r>
  <r>
    <n v="225224"/>
    <x v="0"/>
    <s v="15O290"/>
    <n v="1322"/>
    <n v="2"/>
    <n v="1"/>
    <s v="00"/>
    <m/>
    <x v="1"/>
    <n v="7546"/>
    <n v="7546"/>
    <n v="7546"/>
    <n v="7546"/>
    <n v="7546"/>
    <n v="7546"/>
    <n v="0"/>
    <n v="0"/>
    <n v="0"/>
  </r>
  <r>
    <n v="225224"/>
    <x v="0"/>
    <s v="15O290"/>
    <n v="1323"/>
    <n v="1"/>
    <n v="1"/>
    <s v="00"/>
    <m/>
    <x v="1"/>
    <n v="2810965"/>
    <n v="2810965"/>
    <n v="2810965"/>
    <n v="2810965"/>
    <n v="2810965"/>
    <n v="2810965"/>
    <n v="0"/>
    <n v="0"/>
    <n v="0"/>
  </r>
  <r>
    <n v="225224"/>
    <x v="0"/>
    <s v="15O290"/>
    <n v="1323"/>
    <n v="2"/>
    <n v="1"/>
    <s v="00"/>
    <m/>
    <x v="1"/>
    <n v="1873333"/>
    <n v="4873333"/>
    <n v="4873333"/>
    <n v="4873333"/>
    <n v="4873333"/>
    <n v="4873333"/>
    <n v="0"/>
    <n v="0"/>
    <n v="0"/>
  </r>
  <r>
    <n v="225224"/>
    <x v="0"/>
    <s v="15O290"/>
    <n v="1331"/>
    <n v="1"/>
    <n v="1"/>
    <s v="00"/>
    <m/>
    <x v="1"/>
    <n v="1905957"/>
    <n v="1905957"/>
    <n v="1905957"/>
    <n v="1905437.33"/>
    <n v="1905437.33"/>
    <n v="1905437.33"/>
    <n v="519.66999999992549"/>
    <n v="0"/>
    <n v="0"/>
  </r>
  <r>
    <n v="225224"/>
    <x v="0"/>
    <s v="15O290"/>
    <n v="1331"/>
    <n v="2"/>
    <n v="1"/>
    <s v="00"/>
    <m/>
    <x v="1"/>
    <n v="1270638"/>
    <n v="1959966"/>
    <n v="1959966"/>
    <n v="1959966"/>
    <n v="1959966"/>
    <n v="1959966"/>
    <n v="0"/>
    <n v="0"/>
    <n v="0"/>
  </r>
  <r>
    <n v="225224"/>
    <x v="0"/>
    <s v="15O290"/>
    <n v="1332"/>
    <n v="1"/>
    <n v="1"/>
    <s v="00"/>
    <m/>
    <x v="1"/>
    <n v="1097988"/>
    <n v="1097988"/>
    <n v="1097988"/>
    <n v="1097988"/>
    <n v="1097988"/>
    <n v="1097988"/>
    <n v="0"/>
    <n v="0"/>
    <n v="0"/>
  </r>
  <r>
    <n v="225224"/>
    <x v="0"/>
    <s v="15O290"/>
    <n v="1332"/>
    <n v="2"/>
    <n v="1"/>
    <s v="00"/>
    <m/>
    <x v="1"/>
    <n v="731992"/>
    <n v="731992"/>
    <n v="731992"/>
    <n v="731992"/>
    <n v="731992"/>
    <n v="731992"/>
    <n v="0"/>
    <n v="0"/>
    <n v="0"/>
  </r>
  <r>
    <n v="225224"/>
    <x v="0"/>
    <s v="15O290"/>
    <n v="1341"/>
    <n v="1"/>
    <n v="1"/>
    <s v="00"/>
    <m/>
    <x v="1"/>
    <n v="144879"/>
    <n v="77566.990000000005"/>
    <n v="77566.990000000005"/>
    <n v="77566.990000000005"/>
    <n v="76937.679999999993"/>
    <n v="76937.680000000008"/>
    <n v="0"/>
    <n v="629.31000000001222"/>
    <n v="0"/>
  </r>
  <r>
    <n v="225224"/>
    <x v="0"/>
    <s v="15O290"/>
    <n v="1343"/>
    <n v="1"/>
    <n v="1"/>
    <s v="00"/>
    <m/>
    <x v="1"/>
    <n v="1509878"/>
    <n v="1509878"/>
    <n v="1509878"/>
    <n v="1509098.5"/>
    <n v="1509098.5"/>
    <n v="1509098.5"/>
    <n v="779.5"/>
    <n v="0"/>
    <n v="0"/>
  </r>
  <r>
    <n v="225224"/>
    <x v="0"/>
    <s v="15O290"/>
    <n v="1343"/>
    <n v="2"/>
    <n v="1"/>
    <s v="00"/>
    <m/>
    <x v="1"/>
    <n v="1006506"/>
    <n v="1026506"/>
    <n v="1026506"/>
    <n v="1026506"/>
    <n v="1026506"/>
    <n v="1026506"/>
    <n v="0"/>
    <n v="0"/>
    <n v="0"/>
  </r>
  <r>
    <n v="225224"/>
    <x v="0"/>
    <s v="15O290"/>
    <n v="1411"/>
    <n v="1"/>
    <n v="2"/>
    <s v="01"/>
    <m/>
    <x v="1"/>
    <n v="2074528"/>
    <n v="1840273.76"/>
    <n v="1840273.76"/>
    <n v="1840273.76"/>
    <n v="1840273.76"/>
    <n v="1840273.76"/>
    <n v="0"/>
    <n v="0"/>
    <n v="0"/>
  </r>
  <r>
    <n v="225224"/>
    <x v="0"/>
    <s v="15O290"/>
    <n v="1411"/>
    <n v="1"/>
    <n v="2"/>
    <s v="03"/>
    <m/>
    <x v="1"/>
    <n v="931178"/>
    <n v="846504.04"/>
    <n v="846504.04"/>
    <n v="846504.04"/>
    <n v="846504.04"/>
    <n v="846504.04"/>
    <n v="0"/>
    <n v="0"/>
    <n v="0"/>
  </r>
  <r>
    <n v="225224"/>
    <x v="0"/>
    <s v="15O290"/>
    <n v="1411"/>
    <n v="2"/>
    <n v="2"/>
    <s v="01"/>
    <m/>
    <x v="1"/>
    <n v="1383620"/>
    <n v="1227382.08"/>
    <n v="1227382.08"/>
    <n v="1227382.08"/>
    <n v="1227382.08"/>
    <n v="1227382.0800000003"/>
    <n v="0"/>
    <n v="0"/>
    <n v="0"/>
  </r>
  <r>
    <n v="225224"/>
    <x v="0"/>
    <s v="15O290"/>
    <n v="1411"/>
    <n v="2"/>
    <n v="2"/>
    <s v="03"/>
    <m/>
    <x v="1"/>
    <n v="620230"/>
    <n v="563830.97"/>
    <n v="563830.97"/>
    <n v="563830.97"/>
    <n v="563830.97"/>
    <n v="563830.97"/>
    <n v="0"/>
    <n v="0"/>
    <n v="0"/>
  </r>
  <r>
    <n v="225224"/>
    <x v="0"/>
    <s v="15O290"/>
    <n v="1421"/>
    <n v="1"/>
    <n v="2"/>
    <s v="01"/>
    <m/>
    <x v="1"/>
    <n v="346507"/>
    <n v="346507"/>
    <n v="346507"/>
    <n v="346507"/>
    <n v="346507"/>
    <n v="346506.99999999994"/>
    <n v="0"/>
    <n v="0"/>
    <n v="0"/>
  </r>
  <r>
    <n v="225224"/>
    <x v="0"/>
    <s v="15O290"/>
    <n v="1421"/>
    <n v="1"/>
    <n v="2"/>
    <s v="03"/>
    <m/>
    <x v="1"/>
    <n v="689843"/>
    <n v="668062.77"/>
    <n v="668062.77"/>
    <n v="668062.77"/>
    <n v="668062.77"/>
    <n v="668062.77"/>
    <n v="0"/>
    <n v="0"/>
    <n v="0"/>
  </r>
  <r>
    <n v="225224"/>
    <x v="0"/>
    <s v="15O290"/>
    <n v="1421"/>
    <n v="2"/>
    <n v="2"/>
    <s v="01"/>
    <m/>
    <x v="1"/>
    <n v="230625"/>
    <n v="230625"/>
    <n v="230625"/>
    <n v="230625"/>
    <n v="230625"/>
    <n v="230625"/>
    <n v="0"/>
    <n v="0"/>
    <n v="0"/>
  </r>
  <r>
    <n v="225224"/>
    <x v="0"/>
    <s v="15O290"/>
    <n v="1421"/>
    <n v="2"/>
    <n v="2"/>
    <s v="03"/>
    <m/>
    <x v="1"/>
    <n v="459059"/>
    <n v="444565.17"/>
    <n v="444565.17"/>
    <n v="444565.17"/>
    <n v="444565.17"/>
    <n v="444565.1700000001"/>
    <n v="0"/>
    <n v="0"/>
    <n v="0"/>
  </r>
  <r>
    <n v="225224"/>
    <x v="0"/>
    <s v="15O290"/>
    <n v="1431"/>
    <n v="1"/>
    <n v="2"/>
    <s v="00"/>
    <m/>
    <x v="1"/>
    <n v="494845"/>
    <n v="494845"/>
    <n v="494845"/>
    <n v="494845"/>
    <n v="494845"/>
    <n v="494845"/>
    <n v="0"/>
    <n v="0"/>
    <n v="0"/>
  </r>
  <r>
    <n v="225224"/>
    <x v="0"/>
    <s v="15O290"/>
    <n v="1431"/>
    <n v="2"/>
    <n v="2"/>
    <s v="00"/>
    <m/>
    <x v="1"/>
    <n v="329509"/>
    <n v="329509"/>
    <n v="329509"/>
    <n v="329509"/>
    <n v="329509"/>
    <n v="329509.00000000006"/>
    <n v="0"/>
    <n v="0"/>
    <n v="0"/>
  </r>
  <r>
    <n v="225224"/>
    <x v="0"/>
    <s v="15O290"/>
    <n v="1441"/>
    <n v="1"/>
    <n v="2"/>
    <s v="00"/>
    <m/>
    <x v="1"/>
    <n v="760417"/>
    <n v="760417"/>
    <n v="760417"/>
    <n v="760417"/>
    <n v="760417"/>
    <n v="760417"/>
    <n v="0"/>
    <n v="0"/>
    <n v="0"/>
  </r>
  <r>
    <n v="225224"/>
    <x v="0"/>
    <s v="15O290"/>
    <n v="1441"/>
    <n v="2"/>
    <n v="2"/>
    <s v="00"/>
    <m/>
    <x v="1"/>
    <n v="507351"/>
    <n v="507351"/>
    <n v="507351"/>
    <n v="507351"/>
    <n v="507351"/>
    <n v="507350.99999999994"/>
    <n v="0"/>
    <n v="0"/>
    <n v="0"/>
  </r>
  <r>
    <n v="225224"/>
    <x v="0"/>
    <s v="15O290"/>
    <n v="1443"/>
    <n v="1"/>
    <n v="2"/>
    <s v="00"/>
    <m/>
    <x v="1"/>
    <n v="201578"/>
    <n v="124136.18"/>
    <n v="124136.18"/>
    <n v="124136.18"/>
    <n v="124136.18"/>
    <n v="124136.18000000002"/>
    <n v="0"/>
    <n v="0"/>
    <n v="0"/>
  </r>
  <r>
    <n v="225224"/>
    <x v="0"/>
    <s v="15O290"/>
    <n v="1443"/>
    <n v="2"/>
    <n v="2"/>
    <s v="00"/>
    <m/>
    <x v="1"/>
    <n v="134278"/>
    <n v="82690.960000000006"/>
    <n v="82690.960000000006"/>
    <n v="82690.960000000006"/>
    <n v="82690.960000000006"/>
    <n v="82690.959999999992"/>
    <n v="0"/>
    <n v="0"/>
    <n v="0"/>
  </r>
  <r>
    <n v="225224"/>
    <x v="0"/>
    <s v="15O290"/>
    <n v="1511"/>
    <n v="1"/>
    <n v="2"/>
    <s v="00"/>
    <m/>
    <x v="1"/>
    <n v="1994845"/>
    <n v="1994845"/>
    <n v="1994845"/>
    <n v="1994845"/>
    <n v="1994845"/>
    <n v="1994844.9999999998"/>
    <n v="0"/>
    <n v="0"/>
    <n v="0"/>
  </r>
  <r>
    <n v="225224"/>
    <x v="0"/>
    <s v="15O290"/>
    <n v="1511"/>
    <n v="2"/>
    <n v="2"/>
    <s v="00"/>
    <m/>
    <x v="1"/>
    <n v="1329351"/>
    <n v="1329351"/>
    <n v="1329351"/>
    <n v="1329351"/>
    <n v="1329351"/>
    <n v="1329351"/>
    <n v="0"/>
    <n v="0"/>
    <n v="0"/>
  </r>
  <r>
    <n v="225224"/>
    <x v="0"/>
    <s v="15O290"/>
    <n v="1541"/>
    <n v="1"/>
    <n v="1"/>
    <s v="00"/>
    <m/>
    <x v="1"/>
    <n v="568789"/>
    <n v="508789"/>
    <n v="508789"/>
    <n v="508789"/>
    <n v="508789"/>
    <n v="508789"/>
    <n v="0"/>
    <n v="0"/>
    <n v="0"/>
  </r>
  <r>
    <n v="225224"/>
    <x v="0"/>
    <s v="15O290"/>
    <n v="1541"/>
    <n v="1"/>
    <n v="2"/>
    <n v="18"/>
    <m/>
    <x v="1"/>
    <n v="1919481"/>
    <n v="1919481"/>
    <n v="1919481"/>
    <n v="1919481"/>
    <n v="1919481"/>
    <n v="1919481"/>
    <n v="0"/>
    <n v="0"/>
    <n v="0"/>
  </r>
  <r>
    <n v="225224"/>
    <x v="0"/>
    <s v="15O290"/>
    <n v="1541"/>
    <n v="2"/>
    <n v="1"/>
    <s v="00"/>
    <m/>
    <x v="1"/>
    <n v="378568"/>
    <n v="338568"/>
    <n v="338568"/>
    <n v="338568"/>
    <n v="338568"/>
    <n v="338568"/>
    <n v="0"/>
    <n v="0"/>
    <n v="0"/>
  </r>
  <r>
    <n v="225224"/>
    <x v="0"/>
    <s v="15O290"/>
    <n v="1541"/>
    <n v="2"/>
    <n v="2"/>
    <n v="18"/>
    <m/>
    <x v="1"/>
    <n v="1535294"/>
    <n v="1535294"/>
    <n v="1535294"/>
    <n v="1535294"/>
    <n v="1535294"/>
    <n v="1535294"/>
    <n v="0"/>
    <n v="0"/>
    <n v="0"/>
  </r>
  <r>
    <n v="225224"/>
    <x v="0"/>
    <s v="15O290"/>
    <n v="1544"/>
    <n v="1"/>
    <n v="1"/>
    <s v="00"/>
    <m/>
    <x v="1"/>
    <n v="1137859"/>
    <n v="1137859"/>
    <n v="1137859"/>
    <n v="1136662.2"/>
    <n v="1136662.2"/>
    <n v="1136662.2"/>
    <n v="1196.8000000000466"/>
    <n v="0"/>
    <n v="0"/>
  </r>
  <r>
    <n v="225224"/>
    <x v="0"/>
    <s v="15O290"/>
    <n v="1544"/>
    <n v="2"/>
    <n v="1"/>
    <s v="00"/>
    <m/>
    <x v="1"/>
    <n v="758371"/>
    <n v="758371"/>
    <n v="758371"/>
    <n v="758371"/>
    <n v="758371"/>
    <n v="758371"/>
    <n v="0"/>
    <n v="0"/>
    <n v="0"/>
  </r>
  <r>
    <n v="225224"/>
    <x v="0"/>
    <s v="15O290"/>
    <n v="1545"/>
    <n v="1"/>
    <n v="1"/>
    <s v="00"/>
    <m/>
    <x v="1"/>
    <n v="174018"/>
    <n v="174018"/>
    <n v="174018"/>
    <n v="174018"/>
    <n v="174018"/>
    <n v="174018"/>
    <n v="0"/>
    <n v="0"/>
    <n v="0"/>
  </r>
  <r>
    <n v="225224"/>
    <x v="0"/>
    <s v="15O290"/>
    <n v="1545"/>
    <n v="1"/>
    <n v="1"/>
    <s v="09"/>
    <m/>
    <x v="1"/>
    <n v="956267"/>
    <n v="951495.3"/>
    <n v="951495.3"/>
    <n v="951495.3"/>
    <n v="951495.3"/>
    <n v="951495.3"/>
    <n v="0"/>
    <n v="0"/>
    <n v="0"/>
  </r>
  <r>
    <n v="225224"/>
    <x v="0"/>
    <s v="15O290"/>
    <n v="1545"/>
    <n v="1"/>
    <n v="1"/>
    <n v="10"/>
    <m/>
    <x v="1"/>
    <n v="568019"/>
    <n v="568019"/>
    <n v="568019"/>
    <n v="568019"/>
    <n v="568019"/>
    <n v="568019"/>
    <n v="0"/>
    <n v="0"/>
    <n v="0"/>
  </r>
  <r>
    <n v="225224"/>
    <x v="0"/>
    <s v="15O290"/>
    <n v="1545"/>
    <n v="2"/>
    <n v="1"/>
    <s v="00"/>
    <m/>
    <x v="1"/>
    <n v="89444"/>
    <n v="89444"/>
    <n v="89444"/>
    <n v="89444"/>
    <n v="89444"/>
    <n v="89444"/>
    <n v="0"/>
    <n v="0"/>
    <n v="0"/>
  </r>
  <r>
    <n v="225224"/>
    <x v="0"/>
    <s v="15O290"/>
    <n v="1545"/>
    <n v="2"/>
    <n v="1"/>
    <s v="09"/>
    <m/>
    <x v="1"/>
    <n v="630419"/>
    <n v="337700.64"/>
    <n v="337700.64"/>
    <n v="337700.64"/>
    <n v="337700.64"/>
    <n v="337700.64"/>
    <n v="0"/>
    <n v="0"/>
    <n v="0"/>
  </r>
  <r>
    <n v="225224"/>
    <x v="0"/>
    <s v="15O290"/>
    <n v="1545"/>
    <n v="2"/>
    <n v="1"/>
    <n v="10"/>
    <m/>
    <x v="1"/>
    <n v="79679"/>
    <n v="79679"/>
    <n v="79679"/>
    <n v="79679"/>
    <n v="79679"/>
    <n v="79679"/>
    <n v="0"/>
    <n v="0"/>
    <n v="0"/>
  </r>
  <r>
    <n v="225224"/>
    <x v="0"/>
    <s v="15O290"/>
    <n v="1546"/>
    <n v="1"/>
    <n v="1"/>
    <s v="00"/>
    <m/>
    <x v="1"/>
    <n v="298860"/>
    <n v="298860"/>
    <n v="298860"/>
    <n v="298860"/>
    <n v="298860"/>
    <n v="298860"/>
    <n v="0"/>
    <n v="0"/>
    <n v="0"/>
  </r>
  <r>
    <n v="225224"/>
    <x v="0"/>
    <s v="15O290"/>
    <n v="1546"/>
    <n v="1"/>
    <n v="1"/>
    <n v="51"/>
    <m/>
    <x v="1"/>
    <n v="2060636"/>
    <n v="2059736"/>
    <n v="2059736"/>
    <n v="2059736"/>
    <n v="2059736"/>
    <n v="2059736"/>
    <n v="0"/>
    <n v="0"/>
    <n v="0"/>
  </r>
  <r>
    <n v="225224"/>
    <x v="0"/>
    <s v="15O290"/>
    <n v="1546"/>
    <n v="2"/>
    <n v="1"/>
    <s v="00"/>
    <m/>
    <x v="1"/>
    <n v="148363"/>
    <n v="327473"/>
    <n v="327473"/>
    <n v="327473"/>
    <n v="327473"/>
    <n v="327473"/>
    <n v="0"/>
    <n v="0"/>
    <n v="0"/>
  </r>
  <r>
    <n v="225224"/>
    <x v="0"/>
    <s v="15O290"/>
    <n v="1546"/>
    <n v="2"/>
    <n v="1"/>
    <n v="51"/>
    <m/>
    <x v="1"/>
    <n v="1278647"/>
    <n v="1278647"/>
    <n v="1278647"/>
    <n v="1278647"/>
    <n v="1278647"/>
    <n v="1278647"/>
    <n v="0"/>
    <n v="0"/>
    <n v="0"/>
  </r>
  <r>
    <n v="225224"/>
    <x v="0"/>
    <s v="15O290"/>
    <n v="1547"/>
    <n v="1"/>
    <n v="1"/>
    <s v="00"/>
    <m/>
    <x v="1"/>
    <n v="125908"/>
    <n v="120908"/>
    <n v="120908"/>
    <n v="120908"/>
    <n v="120908"/>
    <n v="120908"/>
    <n v="0"/>
    <n v="0"/>
    <n v="0"/>
  </r>
  <r>
    <n v="225224"/>
    <x v="0"/>
    <s v="15O290"/>
    <n v="1547"/>
    <n v="2"/>
    <n v="1"/>
    <s v="00"/>
    <m/>
    <x v="1"/>
    <n v="79307"/>
    <n v="69307"/>
    <n v="69307"/>
    <n v="69307"/>
    <n v="69307"/>
    <n v="69307"/>
    <n v="0"/>
    <n v="0"/>
    <n v="0"/>
  </r>
  <r>
    <n v="225224"/>
    <x v="0"/>
    <s v="15O290"/>
    <n v="1548"/>
    <n v="1"/>
    <n v="1"/>
    <s v="00"/>
    <m/>
    <x v="1"/>
    <n v="1988715"/>
    <n v="1988715"/>
    <n v="1988715"/>
    <n v="1988715"/>
    <n v="1988715"/>
    <n v="1988715"/>
    <n v="0"/>
    <n v="0"/>
    <n v="0"/>
  </r>
  <r>
    <n v="225224"/>
    <x v="0"/>
    <s v="15O290"/>
    <n v="1548"/>
    <n v="2"/>
    <n v="1"/>
    <s v="00"/>
    <m/>
    <x v="1"/>
    <n v="1386556"/>
    <n v="1386556"/>
    <n v="1386556"/>
    <n v="1386556"/>
    <n v="1386556"/>
    <n v="1386556"/>
    <n v="0"/>
    <n v="0"/>
    <n v="0"/>
  </r>
  <r>
    <n v="225224"/>
    <x v="0"/>
    <s v="15O290"/>
    <n v="1551"/>
    <n v="1"/>
    <n v="1"/>
    <s v="00"/>
    <m/>
    <x v="1"/>
    <n v="4599"/>
    <n v="4599"/>
    <n v="4599"/>
    <n v="4599"/>
    <n v="4599"/>
    <n v="4599"/>
    <n v="0"/>
    <n v="0"/>
    <n v="0"/>
  </r>
  <r>
    <n v="225224"/>
    <x v="0"/>
    <s v="15O290"/>
    <n v="1551"/>
    <n v="2"/>
    <n v="1"/>
    <s v="00"/>
    <m/>
    <x v="1"/>
    <n v="3589"/>
    <n v="6694"/>
    <n v="6694"/>
    <n v="6694"/>
    <n v="6694"/>
    <n v="6694"/>
    <n v="0"/>
    <n v="0"/>
    <n v="0"/>
  </r>
  <r>
    <n v="225224"/>
    <x v="0"/>
    <s v="15O290"/>
    <n v="1591"/>
    <n v="1"/>
    <n v="1"/>
    <s v="00"/>
    <m/>
    <x v="1"/>
    <n v="3650970"/>
    <n v="3650970"/>
    <n v="3650970"/>
    <n v="3590325.1"/>
    <n v="3590325.1"/>
    <n v="3590325.1"/>
    <n v="60644.899999999907"/>
    <n v="0"/>
    <n v="0"/>
  </r>
  <r>
    <n v="225224"/>
    <x v="0"/>
    <s v="15O290"/>
    <n v="1591"/>
    <n v="2"/>
    <n v="1"/>
    <s v="00"/>
    <m/>
    <x v="1"/>
    <n v="258665"/>
    <n v="258665"/>
    <n v="258665"/>
    <n v="258665"/>
    <n v="258665"/>
    <n v="258665"/>
    <n v="0"/>
    <n v="0"/>
    <n v="0"/>
  </r>
  <r>
    <n v="225224"/>
    <x v="0"/>
    <s v="15O290"/>
    <n v="1599"/>
    <n v="1"/>
    <n v="1"/>
    <s v="00"/>
    <m/>
    <x v="1"/>
    <n v="295591"/>
    <n v="0"/>
    <n v="0"/>
    <m/>
    <n v="0"/>
    <m/>
    <n v="0"/>
    <n v="0"/>
    <n v="0"/>
  </r>
  <r>
    <n v="225224"/>
    <x v="0"/>
    <s v="15O290"/>
    <n v="1599"/>
    <n v="2"/>
    <n v="1"/>
    <s v="00"/>
    <m/>
    <x v="1"/>
    <n v="165349"/>
    <n v="0"/>
    <n v="0"/>
    <m/>
    <n v="0"/>
    <m/>
    <n v="0"/>
    <n v="0"/>
    <n v="0"/>
  </r>
  <r>
    <n v="225224"/>
    <x v="0"/>
    <s v="15O290"/>
    <n v="1714"/>
    <n v="1"/>
    <n v="1"/>
    <s v="00"/>
    <m/>
    <x v="1"/>
    <n v="1812191"/>
    <n v="1138836.6399999999"/>
    <n v="1138836.6399999999"/>
    <n v="1138836.6399999999"/>
    <n v="1138836.6399999999"/>
    <n v="1138836.6400000001"/>
    <n v="0"/>
    <n v="0"/>
    <n v="0"/>
  </r>
  <r>
    <n v="225224"/>
    <x v="0"/>
    <s v="15O290"/>
    <n v="1714"/>
    <n v="2"/>
    <n v="1"/>
    <s v="00"/>
    <m/>
    <x v="1"/>
    <n v="745216"/>
    <n v="60000"/>
    <n v="60000"/>
    <n v="60000"/>
    <n v="60000"/>
    <n v="60000"/>
    <n v="0"/>
    <n v="0"/>
    <n v="0"/>
  </r>
  <r>
    <n v="225224"/>
    <x v="0"/>
    <s v="15O290"/>
    <n v="3981"/>
    <n v="1"/>
    <n v="2"/>
    <s v="00"/>
    <m/>
    <x v="2"/>
    <n v="1700526"/>
    <n v="1694167"/>
    <n v="1694167"/>
    <n v="1694167"/>
    <n v="1694167"/>
    <n v="1694167"/>
    <n v="0"/>
    <n v="0"/>
    <n v="0"/>
  </r>
  <r>
    <n v="225224"/>
    <x v="0"/>
    <s v="15O290"/>
    <n v="3982"/>
    <n v="1"/>
    <n v="1"/>
    <s v="00"/>
    <m/>
    <x v="2"/>
    <n v="1029385"/>
    <n v="775513.59999999998"/>
    <n v="775513.59999999998"/>
    <n v="775513.59999999998"/>
    <n v="775513.59999999998"/>
    <n v="775513.59999999998"/>
    <n v="0"/>
    <n v="0"/>
    <n v="0"/>
  </r>
  <r>
    <n v="225224"/>
    <x v="0"/>
    <s v="15O290"/>
    <n v="4419"/>
    <n v="1"/>
    <n v="1"/>
    <s v="00"/>
    <m/>
    <x v="3"/>
    <n v="41737552"/>
    <n v="6000000"/>
    <n v="6000000"/>
    <n v="6000000"/>
    <n v="6000000"/>
    <n v="4801870.67"/>
    <n v="0"/>
    <n v="0"/>
    <n v="1198129.33"/>
  </r>
  <r>
    <n v="225224"/>
    <x v="0"/>
    <s v="15O390"/>
    <n v="4419"/>
    <n v="1"/>
    <n v="1"/>
    <s v="00"/>
    <m/>
    <x v="3"/>
    <n v="102410074"/>
    <n v="0"/>
    <n v="0"/>
    <m/>
    <n v="0"/>
    <m/>
    <n v="0"/>
    <n v="0"/>
    <n v="0"/>
  </r>
  <r>
    <n v="225224"/>
    <x v="0"/>
    <s v="15O390"/>
    <n v="4419"/>
    <n v="1"/>
    <n v="1"/>
    <n v="65"/>
    <m/>
    <x v="3"/>
    <n v="0"/>
    <n v="9533188.9800000004"/>
    <n v="9533188.9800000004"/>
    <n v="9533188.9800000004"/>
    <n v="9533188.9800000004"/>
    <n v="9533188.9800000004"/>
    <n v="0"/>
    <n v="0"/>
    <n v="0"/>
  </r>
  <r>
    <n v="225224"/>
    <x v="0"/>
    <s v="15OB90"/>
    <n v="4419"/>
    <n v="1"/>
    <n v="1"/>
    <n v="65"/>
    <m/>
    <x v="3"/>
    <n v="0"/>
    <n v="24059953.140000001"/>
    <n v="24059953.140000001"/>
    <n v="9504835.6699999999"/>
    <n v="9504835.6699999999"/>
    <n v="9504835.6699999999"/>
    <n v="14555117.470000001"/>
    <n v="0"/>
    <n v="0"/>
  </r>
  <r>
    <n v="225224"/>
    <x v="0"/>
    <s v="25P690"/>
    <n v="4412"/>
    <n v="1"/>
    <n v="1"/>
    <s v="00"/>
    <m/>
    <x v="3"/>
    <n v="26185954"/>
    <n v="26185954"/>
    <n v="26185954"/>
    <n v="26114824.829999998"/>
    <n v="26114824.829999998"/>
    <n v="26114824.829999998"/>
    <n v="71129.170000001788"/>
    <n v="0"/>
    <n v="0"/>
  </r>
  <r>
    <n v="226203"/>
    <x v="7"/>
    <n v="111190"/>
    <n v="2531"/>
    <n v="1"/>
    <n v="1"/>
    <s v="00"/>
    <m/>
    <x v="0"/>
    <n v="400500"/>
    <n v="400500"/>
    <n v="400500"/>
    <n v="400463.1"/>
    <n v="400463.1"/>
    <m/>
    <n v="36.900000000023283"/>
    <n v="0"/>
    <n v="400463.1"/>
  </r>
  <r>
    <n v="226203"/>
    <x v="7"/>
    <n v="111190"/>
    <n v="2541"/>
    <n v="1"/>
    <n v="1"/>
    <s v="00"/>
    <m/>
    <x v="0"/>
    <n v="117000"/>
    <n v="117000"/>
    <n v="117000"/>
    <n v="117000"/>
    <n v="116994.12"/>
    <n v="116994.12"/>
    <n v="0"/>
    <n v="5.8800000000046566"/>
    <n v="0"/>
  </r>
  <r>
    <n v="226203"/>
    <x v="7"/>
    <n v="111190"/>
    <n v="3362"/>
    <n v="1"/>
    <n v="1"/>
    <s v="00"/>
    <m/>
    <x v="2"/>
    <n v="6903"/>
    <n v="0"/>
    <n v="0"/>
    <m/>
    <n v="0"/>
    <m/>
    <n v="0"/>
    <n v="0"/>
    <n v="0"/>
  </r>
  <r>
    <n v="226203"/>
    <x v="7"/>
    <s v="15O290"/>
    <n v="4412"/>
    <n v="1"/>
    <n v="1"/>
    <s v="00"/>
    <m/>
    <x v="3"/>
    <n v="1707750"/>
    <n v="1707728"/>
    <n v="1707728"/>
    <n v="1698208"/>
    <n v="1698208"/>
    <n v="417417.5"/>
    <n v="9520"/>
    <n v="0"/>
    <n v="1280790.5"/>
  </r>
  <r>
    <n v="226203"/>
    <x v="7"/>
    <s v="15O390"/>
    <n v="2221"/>
    <n v="1"/>
    <n v="1"/>
    <s v="00"/>
    <m/>
    <x v="0"/>
    <n v="0"/>
    <n v="0"/>
    <n v="0"/>
    <m/>
    <n v="0"/>
    <m/>
    <n v="0"/>
    <n v="0"/>
    <n v="0"/>
  </r>
  <r>
    <n v="226203"/>
    <x v="7"/>
    <s v="15O390"/>
    <n v="2531"/>
    <n v="1"/>
    <n v="1"/>
    <s v="00"/>
    <m/>
    <x v="0"/>
    <n v="0"/>
    <n v="199500"/>
    <n v="199500"/>
    <n v="199500"/>
    <n v="199491.6"/>
    <n v="199491.6"/>
    <n v="0"/>
    <n v="8.3999999999941792"/>
    <n v="0"/>
  </r>
  <r>
    <n v="226203"/>
    <x v="7"/>
    <s v="15O390"/>
    <n v="2541"/>
    <n v="1"/>
    <n v="1"/>
    <s v="00"/>
    <m/>
    <x v="0"/>
    <n v="0"/>
    <n v="283000"/>
    <n v="283000"/>
    <n v="283000"/>
    <n v="282994.76"/>
    <n v="282994.76"/>
    <n v="0"/>
    <n v="5.2399999999906868"/>
    <n v="0"/>
  </r>
  <r>
    <n v="226203"/>
    <x v="7"/>
    <s v="15O390"/>
    <n v="3362"/>
    <n v="1"/>
    <n v="1"/>
    <s v="00"/>
    <m/>
    <x v="2"/>
    <n v="0"/>
    <n v="44486"/>
    <n v="44486"/>
    <n v="40187.199999999997"/>
    <n v="40187.199999999997"/>
    <n v="40187.199999999997"/>
    <n v="4298.8000000000029"/>
    <n v="0"/>
    <n v="0"/>
  </r>
  <r>
    <n v="226203"/>
    <x v="7"/>
    <s v="15O390"/>
    <n v="5111"/>
    <n v="2"/>
    <n v="1"/>
    <s v="00"/>
    <s v="A2D149014"/>
    <x v="4"/>
    <n v="3000"/>
    <n v="0"/>
    <n v="0"/>
    <m/>
    <n v="0"/>
    <m/>
    <n v="0"/>
    <n v="0"/>
    <n v="0"/>
  </r>
  <r>
    <n v="226203"/>
    <x v="7"/>
    <s v="15O390"/>
    <n v="5111"/>
    <n v="2"/>
    <n v="1"/>
    <s v="00"/>
    <s v="A2D149020"/>
    <x v="4"/>
    <n v="0"/>
    <n v="3000"/>
    <n v="3000"/>
    <m/>
    <n v="0"/>
    <m/>
    <n v="3000"/>
    <n v="0"/>
    <n v="0"/>
  </r>
  <r>
    <n v="226203"/>
    <x v="7"/>
    <s v="15O390"/>
    <n v="5151"/>
    <n v="2"/>
    <n v="1"/>
    <s v="00"/>
    <s v="A2D149014"/>
    <x v="4"/>
    <n v="26589"/>
    <n v="0"/>
    <n v="0"/>
    <m/>
    <n v="0"/>
    <m/>
    <n v="0"/>
    <n v="0"/>
    <n v="0"/>
  </r>
  <r>
    <n v="226203"/>
    <x v="7"/>
    <s v="15O390"/>
    <n v="5151"/>
    <n v="2"/>
    <n v="1"/>
    <s v="00"/>
    <s v="A2D149020"/>
    <x v="4"/>
    <n v="0"/>
    <n v="26589"/>
    <n v="26589"/>
    <m/>
    <n v="0"/>
    <m/>
    <n v="26589"/>
    <n v="0"/>
    <n v="0"/>
  </r>
  <r>
    <n v="226203"/>
    <x v="7"/>
    <s v="15O390"/>
    <n v="5291"/>
    <n v="2"/>
    <n v="1"/>
    <s v="00"/>
    <s v="A2D149013"/>
    <x v="4"/>
    <n v="2320"/>
    <n v="0"/>
    <n v="0"/>
    <m/>
    <n v="0"/>
    <m/>
    <n v="0"/>
    <n v="0"/>
    <n v="0"/>
  </r>
  <r>
    <n v="226203"/>
    <x v="7"/>
    <s v="15O390"/>
    <n v="5291"/>
    <n v="2"/>
    <n v="1"/>
    <s v="00"/>
    <s v="A2D149020"/>
    <x v="4"/>
    <n v="0"/>
    <n v="2320"/>
    <n v="2320"/>
    <m/>
    <n v="0"/>
    <m/>
    <n v="2320"/>
    <n v="0"/>
    <n v="0"/>
  </r>
  <r>
    <n v="226203"/>
    <x v="7"/>
    <s v="15O390"/>
    <n v="5311"/>
    <n v="2"/>
    <n v="1"/>
    <s v="00"/>
    <s v="A2D149013"/>
    <x v="4"/>
    <n v="20500"/>
    <n v="0"/>
    <n v="0"/>
    <m/>
    <n v="0"/>
    <m/>
    <n v="0"/>
    <n v="0"/>
    <n v="0"/>
  </r>
  <r>
    <n v="226203"/>
    <x v="7"/>
    <s v="15O390"/>
    <n v="5311"/>
    <n v="2"/>
    <n v="1"/>
    <s v="00"/>
    <s v="A2D149020"/>
    <x v="4"/>
    <n v="0"/>
    <n v="20500"/>
    <n v="20500"/>
    <m/>
    <n v="0"/>
    <m/>
    <n v="20500"/>
    <n v="0"/>
    <n v="0"/>
  </r>
  <r>
    <n v="226203"/>
    <x v="7"/>
    <s v="15O390"/>
    <n v="5321"/>
    <n v="2"/>
    <n v="1"/>
    <s v="00"/>
    <s v="A2D149014"/>
    <x v="4"/>
    <n v="45000"/>
    <n v="0"/>
    <n v="0"/>
    <m/>
    <n v="0"/>
    <m/>
    <n v="0"/>
    <n v="0"/>
    <n v="0"/>
  </r>
  <r>
    <n v="226203"/>
    <x v="7"/>
    <s v="15O390"/>
    <n v="5321"/>
    <n v="2"/>
    <n v="1"/>
    <s v="00"/>
    <s v="A2D149020"/>
    <x v="4"/>
    <n v="0"/>
    <n v="45000"/>
    <n v="45000"/>
    <m/>
    <n v="0"/>
    <m/>
    <n v="45000"/>
    <n v="0"/>
    <n v="0"/>
  </r>
  <r>
    <n v="226203"/>
    <x v="7"/>
    <s v="15O390"/>
    <n v="5651"/>
    <n v="2"/>
    <n v="1"/>
    <s v="00"/>
    <s v="A2D149013"/>
    <x v="4"/>
    <n v="10500"/>
    <n v="0"/>
    <n v="0"/>
    <m/>
    <n v="0"/>
    <m/>
    <n v="0"/>
    <n v="0"/>
    <n v="0"/>
  </r>
  <r>
    <n v="226203"/>
    <x v="7"/>
    <s v="15O390"/>
    <n v="5651"/>
    <n v="2"/>
    <n v="1"/>
    <s v="00"/>
    <s v="A2D149020"/>
    <x v="4"/>
    <n v="0"/>
    <n v="10500"/>
    <n v="10500"/>
    <m/>
    <n v="0"/>
    <m/>
    <n v="10500"/>
    <n v="0"/>
    <n v="0"/>
  </r>
  <r>
    <n v="226204"/>
    <x v="1"/>
    <s v="15O390"/>
    <n v="3121"/>
    <n v="1"/>
    <n v="1"/>
    <s v="00"/>
    <m/>
    <x v="2"/>
    <n v="0"/>
    <n v="3212561.2"/>
    <n v="3212561.2"/>
    <n v="2801979.44"/>
    <n v="2801979.44"/>
    <n v="1049338.03"/>
    <n v="410581.76000000024"/>
    <n v="0"/>
    <n v="1752641.41"/>
  </r>
  <r>
    <n v="226225"/>
    <x v="1"/>
    <n v="111190"/>
    <n v="3121"/>
    <n v="1"/>
    <n v="1"/>
    <s v="00"/>
    <m/>
    <x v="2"/>
    <n v="306103"/>
    <n v="0"/>
    <n v="0"/>
    <m/>
    <n v="0"/>
    <m/>
    <n v="0"/>
    <n v="0"/>
    <n v="0"/>
  </r>
  <r>
    <n v="226225"/>
    <x v="1"/>
    <n v="111192"/>
    <n v="3511"/>
    <n v="1"/>
    <n v="1"/>
    <s v="00"/>
    <m/>
    <x v="2"/>
    <n v="0"/>
    <n v="700000"/>
    <n v="700000"/>
    <n v="700000"/>
    <n v="700000"/>
    <n v="700000"/>
    <n v="0"/>
    <n v="0"/>
    <n v="0"/>
  </r>
  <r>
    <n v="226225"/>
    <x v="1"/>
    <n v="111290"/>
    <n v="3121"/>
    <n v="1"/>
    <n v="1"/>
    <s v="00"/>
    <m/>
    <x v="2"/>
    <n v="315000"/>
    <n v="0"/>
    <n v="0"/>
    <m/>
    <n v="0"/>
    <m/>
    <n v="0"/>
    <n v="0"/>
    <n v="0"/>
  </r>
  <r>
    <n v="226225"/>
    <x v="1"/>
    <n v="111290"/>
    <n v="3511"/>
    <n v="1"/>
    <n v="1"/>
    <s v="00"/>
    <m/>
    <x v="2"/>
    <n v="66528"/>
    <n v="0"/>
    <n v="0"/>
    <m/>
    <n v="0"/>
    <m/>
    <n v="0"/>
    <n v="0"/>
    <n v="0"/>
  </r>
  <r>
    <n v="226225"/>
    <x v="1"/>
    <n v="111290"/>
    <n v="3571"/>
    <n v="1"/>
    <n v="1"/>
    <s v="00"/>
    <m/>
    <x v="2"/>
    <n v="94500"/>
    <n v="0"/>
    <n v="0"/>
    <m/>
    <n v="0"/>
    <m/>
    <n v="0"/>
    <n v="0"/>
    <n v="0"/>
  </r>
  <r>
    <n v="226225"/>
    <x v="1"/>
    <s v="15O290"/>
    <n v="1221"/>
    <n v="2"/>
    <n v="1"/>
    <s v="08"/>
    <m/>
    <x v="1"/>
    <n v="475812"/>
    <n v="1367812"/>
    <n v="1367812"/>
    <n v="1367812"/>
    <n v="1367812"/>
    <n v="1367812"/>
    <n v="0"/>
    <n v="0"/>
    <n v="0"/>
  </r>
  <r>
    <n v="226225"/>
    <x v="1"/>
    <s v="15O290"/>
    <n v="1323"/>
    <n v="2"/>
    <n v="1"/>
    <s v="08"/>
    <m/>
    <x v="1"/>
    <n v="74720"/>
    <n v="74720"/>
    <n v="74720"/>
    <n v="74720"/>
    <n v="74720"/>
    <n v="74720"/>
    <n v="0"/>
    <n v="0"/>
    <n v="0"/>
  </r>
  <r>
    <n v="226225"/>
    <x v="1"/>
    <s v="15O290"/>
    <n v="1411"/>
    <n v="2"/>
    <n v="2"/>
    <s v="08"/>
    <m/>
    <x v="1"/>
    <n v="49720"/>
    <n v="49720"/>
    <n v="49720"/>
    <n v="49720"/>
    <n v="49720"/>
    <n v="49719.999999999985"/>
    <n v="0"/>
    <n v="0"/>
    <n v="0"/>
  </r>
  <r>
    <n v="226225"/>
    <x v="1"/>
    <s v="15O290"/>
    <n v="1541"/>
    <n v="2"/>
    <n v="2"/>
    <s v="08"/>
    <m/>
    <x v="1"/>
    <n v="114475"/>
    <n v="114475"/>
    <n v="114475"/>
    <n v="114475"/>
    <n v="114475"/>
    <n v="114475"/>
    <n v="0"/>
    <n v="0"/>
    <n v="0"/>
  </r>
  <r>
    <n v="226225"/>
    <x v="1"/>
    <s v="15O290"/>
    <n v="1545"/>
    <n v="2"/>
    <n v="1"/>
    <s v="08"/>
    <m/>
    <x v="1"/>
    <n v="19473"/>
    <n v="5000"/>
    <n v="5000"/>
    <n v="5000"/>
    <n v="5000"/>
    <n v="5000"/>
    <n v="0"/>
    <n v="0"/>
    <n v="0"/>
  </r>
  <r>
    <n v="226225"/>
    <x v="1"/>
    <s v="15O290"/>
    <n v="1547"/>
    <n v="1"/>
    <n v="1"/>
    <s v="08"/>
    <m/>
    <x v="1"/>
    <n v="2595"/>
    <n v="0"/>
    <n v="0"/>
    <m/>
    <n v="0"/>
    <m/>
    <n v="0"/>
    <n v="0"/>
    <n v="0"/>
  </r>
  <r>
    <n v="226225"/>
    <x v="1"/>
    <s v="15O290"/>
    <n v="3981"/>
    <n v="1"/>
    <n v="2"/>
    <s v="08"/>
    <m/>
    <x v="2"/>
    <n v="15790"/>
    <n v="18115"/>
    <n v="18115"/>
    <n v="18115"/>
    <n v="18115"/>
    <n v="18115"/>
    <n v="0"/>
    <n v="0"/>
    <n v="0"/>
  </r>
  <r>
    <n v="226225"/>
    <x v="1"/>
    <s v="15O290"/>
    <n v="3982"/>
    <n v="1"/>
    <n v="1"/>
    <s v="08"/>
    <m/>
    <x v="2"/>
    <n v="1662"/>
    <n v="0"/>
    <n v="0"/>
    <m/>
    <n v="0"/>
    <m/>
    <n v="0"/>
    <n v="0"/>
    <n v="0"/>
  </r>
  <r>
    <n v="231205"/>
    <x v="7"/>
    <n v="111190"/>
    <n v="2531"/>
    <n v="1"/>
    <n v="1"/>
    <s v="00"/>
    <m/>
    <x v="0"/>
    <n v="200000"/>
    <n v="200000"/>
    <n v="200000"/>
    <n v="200000"/>
    <n v="199565"/>
    <n v="199565"/>
    <n v="0"/>
    <n v="435"/>
    <n v="0"/>
  </r>
  <r>
    <n v="231205"/>
    <x v="7"/>
    <n v="111190"/>
    <n v="2541"/>
    <n v="1"/>
    <n v="1"/>
    <s v="00"/>
    <m/>
    <x v="0"/>
    <n v="110500"/>
    <n v="110500"/>
    <n v="110500"/>
    <n v="110500"/>
    <n v="110075.1"/>
    <n v="110075.09999999999"/>
    <n v="0"/>
    <n v="424.89999999999418"/>
    <n v="0"/>
  </r>
  <r>
    <n v="231205"/>
    <x v="7"/>
    <n v="111190"/>
    <n v="3722"/>
    <n v="1"/>
    <n v="1"/>
    <s v="00"/>
    <m/>
    <x v="2"/>
    <n v="87975"/>
    <n v="87975"/>
    <n v="87975"/>
    <n v="87975"/>
    <n v="87975"/>
    <m/>
    <n v="0"/>
    <n v="0"/>
    <n v="87975"/>
  </r>
  <r>
    <n v="231205"/>
    <x v="7"/>
    <s v="15O390"/>
    <n v="2171"/>
    <n v="1"/>
    <n v="1"/>
    <s v="00"/>
    <m/>
    <x v="0"/>
    <n v="0"/>
    <n v="200000"/>
    <n v="200000"/>
    <n v="200000"/>
    <n v="199995.97"/>
    <n v="199995.97"/>
    <n v="0"/>
    <n v="4.0299999999988358"/>
    <n v="0"/>
  </r>
  <r>
    <n v="231205"/>
    <x v="7"/>
    <s v="15O390"/>
    <n v="2531"/>
    <n v="1"/>
    <n v="1"/>
    <s v="00"/>
    <m/>
    <x v="0"/>
    <n v="0"/>
    <n v="700000"/>
    <n v="700000"/>
    <n v="700000"/>
    <n v="699896"/>
    <n v="699896"/>
    <n v="0"/>
    <n v="104"/>
    <n v="0"/>
  </r>
  <r>
    <n v="231205"/>
    <x v="7"/>
    <s v="15O390"/>
    <n v="2541"/>
    <n v="1"/>
    <n v="1"/>
    <s v="00"/>
    <m/>
    <x v="0"/>
    <n v="0"/>
    <n v="800000"/>
    <n v="800000"/>
    <n v="800000"/>
    <n v="800000"/>
    <n v="800000"/>
    <n v="0"/>
    <n v="0"/>
    <n v="0"/>
  </r>
  <r>
    <n v="231205"/>
    <x v="7"/>
    <s v="15O390"/>
    <n v="4419"/>
    <n v="1"/>
    <n v="1"/>
    <s v="00"/>
    <m/>
    <x v="3"/>
    <n v="0"/>
    <n v="5000000"/>
    <n v="5000000"/>
    <n v="5000000"/>
    <n v="5000000"/>
    <m/>
    <n v="0"/>
    <n v="0"/>
    <n v="5000000"/>
  </r>
  <r>
    <n v="231205"/>
    <x v="7"/>
    <s v="15O390"/>
    <n v="5111"/>
    <n v="2"/>
    <n v="1"/>
    <s v="00"/>
    <s v="A2D149013"/>
    <x v="4"/>
    <n v="55000"/>
    <n v="0"/>
    <n v="0"/>
    <m/>
    <n v="0"/>
    <m/>
    <n v="0"/>
    <n v="0"/>
    <n v="0"/>
  </r>
  <r>
    <n v="231205"/>
    <x v="7"/>
    <s v="15O390"/>
    <n v="5151"/>
    <n v="2"/>
    <n v="1"/>
    <s v="00"/>
    <s v="A2D149013"/>
    <x v="4"/>
    <n v="178000"/>
    <n v="0"/>
    <n v="0"/>
    <m/>
    <n v="0"/>
    <m/>
    <n v="0"/>
    <n v="0"/>
    <n v="0"/>
  </r>
  <r>
    <n v="231205"/>
    <x v="7"/>
    <s v="15O390"/>
    <n v="5151"/>
    <n v="2"/>
    <n v="1"/>
    <s v="00"/>
    <s v="A2D149021"/>
    <x v="4"/>
    <n v="0"/>
    <n v="150000"/>
    <n v="150000"/>
    <m/>
    <n v="0"/>
    <m/>
    <n v="150000"/>
    <n v="0"/>
    <n v="0"/>
  </r>
  <r>
    <n v="231205"/>
    <x v="7"/>
    <s v="15O390"/>
    <n v="5211"/>
    <n v="2"/>
    <n v="1"/>
    <s v="00"/>
    <s v="A2D149013"/>
    <x v="4"/>
    <n v="52000"/>
    <n v="0"/>
    <n v="0"/>
    <m/>
    <n v="0"/>
    <m/>
    <n v="0"/>
    <n v="0"/>
    <n v="0"/>
  </r>
  <r>
    <n v="231205"/>
    <x v="7"/>
    <s v="15O390"/>
    <n v="5291"/>
    <n v="2"/>
    <n v="1"/>
    <s v="00"/>
    <s v="A2D149012"/>
    <x v="4"/>
    <n v="16500"/>
    <n v="0"/>
    <n v="0"/>
    <m/>
    <n v="0"/>
    <m/>
    <n v="0"/>
    <n v="0"/>
    <n v="0"/>
  </r>
  <r>
    <n v="231205"/>
    <x v="7"/>
    <s v="15O390"/>
    <n v="5291"/>
    <n v="2"/>
    <n v="1"/>
    <s v="00"/>
    <s v="A2D149021"/>
    <x v="4"/>
    <n v="0"/>
    <n v="53500"/>
    <n v="53500"/>
    <m/>
    <n v="0"/>
    <m/>
    <n v="53500"/>
    <n v="0"/>
    <n v="0"/>
  </r>
  <r>
    <n v="231205"/>
    <x v="7"/>
    <s v="15O390"/>
    <n v="5311"/>
    <n v="2"/>
    <n v="1"/>
    <s v="00"/>
    <s v="A2D149013"/>
    <x v="4"/>
    <n v="309826"/>
    <n v="0"/>
    <n v="0"/>
    <m/>
    <n v="0"/>
    <m/>
    <n v="0"/>
    <n v="0"/>
    <n v="0"/>
  </r>
  <r>
    <n v="231205"/>
    <x v="7"/>
    <s v="15O390"/>
    <n v="5311"/>
    <n v="2"/>
    <n v="1"/>
    <s v="00"/>
    <s v="A2D149021"/>
    <x v="4"/>
    <n v="0"/>
    <n v="200000"/>
    <n v="200000"/>
    <m/>
    <n v="0"/>
    <m/>
    <n v="200000"/>
    <n v="0"/>
    <n v="0"/>
  </r>
  <r>
    <n v="231205"/>
    <x v="7"/>
    <s v="15O390"/>
    <n v="5321"/>
    <n v="2"/>
    <n v="1"/>
    <s v="00"/>
    <s v="A2D149013"/>
    <x v="4"/>
    <n v="35000"/>
    <n v="0"/>
    <n v="0"/>
    <m/>
    <n v="0"/>
    <m/>
    <n v="0"/>
    <n v="0"/>
    <n v="0"/>
  </r>
  <r>
    <n v="231205"/>
    <x v="7"/>
    <s v="15O390"/>
    <n v="5321"/>
    <n v="2"/>
    <n v="1"/>
    <s v="00"/>
    <s v="A2D149021"/>
    <x v="4"/>
    <n v="0"/>
    <n v="352826"/>
    <n v="352826"/>
    <m/>
    <n v="0"/>
    <m/>
    <n v="352826"/>
    <n v="0"/>
    <n v="0"/>
  </r>
  <r>
    <n v="231205"/>
    <x v="7"/>
    <s v="15O390"/>
    <n v="5651"/>
    <n v="2"/>
    <n v="1"/>
    <s v="00"/>
    <s v="A2D149003"/>
    <x v="4"/>
    <n v="110000"/>
    <n v="0"/>
    <n v="0"/>
    <m/>
    <n v="0"/>
    <m/>
    <n v="0"/>
    <n v="0"/>
    <n v="0"/>
  </r>
  <r>
    <n v="241211"/>
    <x v="7"/>
    <n v="111190"/>
    <n v="2711"/>
    <n v="1"/>
    <n v="1"/>
    <s v="00"/>
    <m/>
    <x v="0"/>
    <n v="720000"/>
    <n v="97568.92"/>
    <n v="97568.92"/>
    <n v="26680"/>
    <n v="26680"/>
    <n v="26680"/>
    <n v="70888.92"/>
    <n v="0"/>
    <n v="0"/>
  </r>
  <r>
    <n v="241211"/>
    <x v="7"/>
    <n v="111190"/>
    <n v="3553"/>
    <n v="1"/>
    <n v="1"/>
    <s v="00"/>
    <m/>
    <x v="2"/>
    <n v="160696"/>
    <n v="0"/>
    <n v="0"/>
    <m/>
    <n v="0"/>
    <m/>
    <n v="0"/>
    <n v="0"/>
    <n v="0"/>
  </r>
  <r>
    <n v="241211"/>
    <x v="7"/>
    <n v="111190"/>
    <n v="3571"/>
    <n v="1"/>
    <n v="1"/>
    <s v="00"/>
    <m/>
    <x v="2"/>
    <n v="0"/>
    <n v="238454"/>
    <n v="238454"/>
    <m/>
    <n v="0"/>
    <m/>
    <n v="238454"/>
    <n v="0"/>
    <n v="0"/>
  </r>
  <r>
    <n v="241211"/>
    <x v="7"/>
    <n v="111290"/>
    <n v="1211"/>
    <n v="1"/>
    <n v="1"/>
    <s v="00"/>
    <m/>
    <x v="1"/>
    <n v="11273817"/>
    <n v="18585188.16"/>
    <n v="18585188.16"/>
    <n v="18585188.16"/>
    <n v="4157273"/>
    <n v="-6968410.0700000003"/>
    <n v="0"/>
    <n v="14427915.16"/>
    <n v="11125683.07"/>
  </r>
  <r>
    <n v="241211"/>
    <x v="7"/>
    <n v="111290"/>
    <n v="2461"/>
    <n v="1"/>
    <n v="1"/>
    <s v="00"/>
    <m/>
    <x v="0"/>
    <n v="4323924"/>
    <n v="0"/>
    <n v="0"/>
    <m/>
    <n v="0"/>
    <m/>
    <n v="0"/>
    <n v="0"/>
    <n v="0"/>
  </r>
  <r>
    <n v="241211"/>
    <x v="7"/>
    <n v="111290"/>
    <n v="2511"/>
    <n v="1"/>
    <n v="1"/>
    <s v="00"/>
    <m/>
    <x v="0"/>
    <n v="5621724"/>
    <n v="1133013.9099999999"/>
    <n v="1133013.9099999999"/>
    <n v="1133013.9099999999"/>
    <n v="0"/>
    <m/>
    <n v="0"/>
    <n v="1133013.9099999999"/>
    <n v="0"/>
  </r>
  <r>
    <n v="241211"/>
    <x v="7"/>
    <n v="111290"/>
    <n v="2561"/>
    <n v="1"/>
    <n v="1"/>
    <s v="00"/>
    <m/>
    <x v="0"/>
    <n v="31500"/>
    <n v="0"/>
    <n v="0"/>
    <m/>
    <n v="0"/>
    <m/>
    <n v="0"/>
    <n v="0"/>
    <n v="0"/>
  </r>
  <r>
    <n v="241211"/>
    <x v="7"/>
    <n v="111290"/>
    <n v="2711"/>
    <n v="1"/>
    <n v="1"/>
    <s v="00"/>
    <m/>
    <x v="0"/>
    <n v="82500"/>
    <n v="0"/>
    <n v="0"/>
    <m/>
    <n v="0"/>
    <m/>
    <n v="0"/>
    <n v="0"/>
    <n v="0"/>
  </r>
  <r>
    <n v="241211"/>
    <x v="7"/>
    <n v="111290"/>
    <n v="2731"/>
    <n v="1"/>
    <n v="1"/>
    <s v="00"/>
    <m/>
    <x v="0"/>
    <n v="90136"/>
    <n v="0"/>
    <n v="0"/>
    <m/>
    <n v="0"/>
    <m/>
    <n v="0"/>
    <n v="0"/>
    <n v="0"/>
  </r>
  <r>
    <n v="241211"/>
    <x v="7"/>
    <n v="111290"/>
    <n v="3362"/>
    <n v="1"/>
    <n v="1"/>
    <s v="00"/>
    <m/>
    <x v="2"/>
    <n v="157500"/>
    <n v="0"/>
    <n v="0"/>
    <m/>
    <n v="0"/>
    <m/>
    <n v="0"/>
    <n v="0"/>
    <n v="0"/>
  </r>
  <r>
    <n v="241211"/>
    <x v="7"/>
    <n v="111290"/>
    <n v="3571"/>
    <n v="1"/>
    <n v="1"/>
    <s v="00"/>
    <m/>
    <x v="2"/>
    <n v="615810"/>
    <n v="0"/>
    <n v="0"/>
    <m/>
    <n v="0"/>
    <m/>
    <n v="0"/>
    <n v="0"/>
    <n v="0"/>
  </r>
  <r>
    <n v="241211"/>
    <x v="7"/>
    <n v="111290"/>
    <n v="3581"/>
    <n v="1"/>
    <n v="1"/>
    <s v="00"/>
    <m/>
    <x v="2"/>
    <n v="63000"/>
    <n v="0"/>
    <n v="0"/>
    <m/>
    <n v="0"/>
    <m/>
    <n v="0"/>
    <n v="0"/>
    <n v="0"/>
  </r>
  <r>
    <n v="241211"/>
    <x v="7"/>
    <n v="111290"/>
    <n v="3991"/>
    <n v="1"/>
    <n v="1"/>
    <s v="00"/>
    <m/>
    <x v="2"/>
    <n v="3106"/>
    <n v="30809.599999999999"/>
    <n v="30809.599999999999"/>
    <n v="30809.599999999999"/>
    <n v="0"/>
    <m/>
    <n v="0"/>
    <n v="30809.599999999999"/>
    <n v="0"/>
  </r>
  <r>
    <n v="241211"/>
    <x v="7"/>
    <s v="15O290"/>
    <n v="1221"/>
    <n v="2"/>
    <n v="1"/>
    <s v="08"/>
    <m/>
    <x v="1"/>
    <n v="7913655"/>
    <n v="359471"/>
    <n v="359471"/>
    <n v="359471"/>
    <n v="359471"/>
    <n v="359471"/>
    <n v="0"/>
    <n v="0"/>
    <n v="0"/>
  </r>
  <r>
    <n v="241211"/>
    <x v="7"/>
    <s v="15O290"/>
    <n v="1323"/>
    <n v="2"/>
    <n v="1"/>
    <s v="08"/>
    <m/>
    <x v="1"/>
    <n v="875301"/>
    <n v="875301"/>
    <n v="875301"/>
    <n v="875301"/>
    <n v="875301"/>
    <n v="875301"/>
    <n v="0"/>
    <n v="0"/>
    <n v="0"/>
  </r>
  <r>
    <n v="241211"/>
    <x v="7"/>
    <s v="15O290"/>
    <n v="1411"/>
    <n v="2"/>
    <n v="2"/>
    <s v="08"/>
    <m/>
    <x v="1"/>
    <n v="159421"/>
    <n v="159421"/>
    <n v="159421"/>
    <n v="159421"/>
    <n v="159421"/>
    <n v="159421.00000000006"/>
    <n v="0"/>
    <n v="0"/>
    <n v="0"/>
  </r>
  <r>
    <n v="241211"/>
    <x v="7"/>
    <s v="15O290"/>
    <n v="1541"/>
    <n v="2"/>
    <n v="2"/>
    <s v="08"/>
    <m/>
    <x v="1"/>
    <n v="398305"/>
    <n v="398305"/>
    <n v="398305"/>
    <n v="398305"/>
    <n v="398305"/>
    <n v="398305"/>
    <n v="0"/>
    <n v="0"/>
    <n v="0"/>
  </r>
  <r>
    <n v="241211"/>
    <x v="7"/>
    <s v="15O290"/>
    <n v="1545"/>
    <n v="2"/>
    <n v="1"/>
    <s v="08"/>
    <m/>
    <x v="1"/>
    <n v="59326"/>
    <n v="7444"/>
    <n v="7444"/>
    <n v="7444"/>
    <n v="7444"/>
    <n v="7444"/>
    <n v="0"/>
    <n v="0"/>
    <n v="0"/>
  </r>
  <r>
    <n v="241211"/>
    <x v="7"/>
    <s v="15O290"/>
    <n v="1547"/>
    <n v="1"/>
    <n v="1"/>
    <s v="08"/>
    <m/>
    <x v="1"/>
    <n v="5789"/>
    <n v="0"/>
    <n v="0"/>
    <m/>
    <n v="0"/>
    <m/>
    <n v="0"/>
    <n v="0"/>
    <n v="0"/>
  </r>
  <r>
    <n v="241211"/>
    <x v="7"/>
    <s v="15O290"/>
    <n v="2152"/>
    <n v="1"/>
    <n v="1"/>
    <s v="00"/>
    <m/>
    <x v="0"/>
    <n v="0"/>
    <n v="1435402.48"/>
    <n v="1435402.48"/>
    <n v="1435344.3"/>
    <n v="1435001.32"/>
    <n v="92769.38"/>
    <n v="58.179999999934807"/>
    <n v="342.97999999998137"/>
    <n v="1342231.94"/>
  </r>
  <r>
    <n v="241211"/>
    <x v="7"/>
    <s v="15O290"/>
    <n v="3531"/>
    <n v="1"/>
    <n v="1"/>
    <s v="00"/>
    <m/>
    <x v="2"/>
    <n v="439648"/>
    <n v="195335.88"/>
    <n v="195335.88"/>
    <n v="195335.88"/>
    <n v="195335.88"/>
    <m/>
    <n v="0"/>
    <n v="0"/>
    <n v="195335.88"/>
  </r>
  <r>
    <n v="241211"/>
    <x v="7"/>
    <s v="15O290"/>
    <n v="3571"/>
    <n v="1"/>
    <n v="1"/>
    <s v="00"/>
    <m/>
    <x v="2"/>
    <n v="0"/>
    <n v="3121364.59"/>
    <n v="3121364.59"/>
    <n v="2879661.86"/>
    <n v="2879661.86"/>
    <m/>
    <n v="241702.72999999998"/>
    <n v="0"/>
    <n v="2879661.86"/>
  </r>
  <r>
    <n v="241211"/>
    <x v="7"/>
    <s v="15O290"/>
    <n v="3981"/>
    <n v="1"/>
    <n v="2"/>
    <s v="08"/>
    <m/>
    <x v="2"/>
    <n v="47368"/>
    <n v="52483"/>
    <n v="52483"/>
    <n v="52483"/>
    <n v="52483"/>
    <n v="52483"/>
    <n v="0"/>
    <n v="0"/>
    <n v="0"/>
  </r>
  <r>
    <n v="241211"/>
    <x v="7"/>
    <s v="15O290"/>
    <n v="3982"/>
    <n v="1"/>
    <n v="1"/>
    <s v="08"/>
    <m/>
    <x v="2"/>
    <n v="5706"/>
    <n v="5098.3599999999997"/>
    <n v="5098.3599999999997"/>
    <n v="5098.3599999999997"/>
    <n v="5098.3599999999997"/>
    <n v="5098.3599999999997"/>
    <n v="0"/>
    <n v="0"/>
    <n v="0"/>
  </r>
  <r>
    <n v="241211"/>
    <x v="7"/>
    <s v="15O290"/>
    <n v="4411"/>
    <n v="1"/>
    <n v="1"/>
    <s v="00"/>
    <m/>
    <x v="3"/>
    <n v="0"/>
    <n v="450000"/>
    <n v="450000"/>
    <n v="440995.4"/>
    <n v="440995.4"/>
    <n v="129995.4"/>
    <n v="9004.5999999999767"/>
    <n v="0"/>
    <n v="311000"/>
  </r>
  <r>
    <n v="241211"/>
    <x v="7"/>
    <s v="15O290"/>
    <n v="4412"/>
    <n v="1"/>
    <n v="1"/>
    <s v="00"/>
    <m/>
    <x v="3"/>
    <n v="20600"/>
    <n v="20000"/>
    <n v="20000"/>
    <n v="20000"/>
    <n v="20000"/>
    <m/>
    <n v="0"/>
    <n v="0"/>
    <n v="20000"/>
  </r>
  <r>
    <n v="241211"/>
    <x v="7"/>
    <s v="15O390"/>
    <n v="2152"/>
    <n v="1"/>
    <n v="1"/>
    <s v="00"/>
    <m/>
    <x v="0"/>
    <n v="0"/>
    <n v="521909.98"/>
    <n v="521909.98"/>
    <n v="521909.98"/>
    <n v="510309.98"/>
    <n v="510309.98"/>
    <n v="0"/>
    <n v="11600"/>
    <n v="0"/>
  </r>
  <r>
    <n v="241211"/>
    <x v="7"/>
    <s v="15O390"/>
    <n v="2181"/>
    <n v="1"/>
    <n v="1"/>
    <s v="00"/>
    <m/>
    <x v="0"/>
    <n v="0"/>
    <n v="150000"/>
    <n v="150000"/>
    <m/>
    <n v="0"/>
    <m/>
    <n v="150000"/>
    <n v="0"/>
    <n v="0"/>
  </r>
  <r>
    <n v="241211"/>
    <x v="7"/>
    <s v="15O390"/>
    <n v="2211"/>
    <n v="1"/>
    <n v="1"/>
    <s v="00"/>
    <m/>
    <x v="0"/>
    <n v="0"/>
    <n v="250000"/>
    <n v="250000"/>
    <n v="250000"/>
    <n v="249805"/>
    <n v="199810"/>
    <n v="0"/>
    <n v="195"/>
    <n v="49995"/>
  </r>
  <r>
    <n v="241211"/>
    <x v="7"/>
    <s v="15O390"/>
    <n v="2531"/>
    <n v="1"/>
    <n v="1"/>
    <s v="00"/>
    <m/>
    <x v="0"/>
    <n v="0"/>
    <n v="25000"/>
    <n v="25000"/>
    <n v="25000"/>
    <n v="0"/>
    <m/>
    <n v="0"/>
    <n v="25000"/>
    <n v="0"/>
  </r>
  <r>
    <n v="241211"/>
    <x v="7"/>
    <s v="15O390"/>
    <n v="2541"/>
    <n v="1"/>
    <n v="1"/>
    <s v="00"/>
    <m/>
    <x v="0"/>
    <n v="0"/>
    <n v="0"/>
    <n v="0"/>
    <m/>
    <n v="0"/>
    <m/>
    <n v="0"/>
    <n v="0"/>
    <n v="0"/>
  </r>
  <r>
    <n v="241211"/>
    <x v="7"/>
    <s v="15O390"/>
    <n v="2731"/>
    <n v="1"/>
    <n v="1"/>
    <s v="00"/>
    <m/>
    <x v="0"/>
    <n v="0"/>
    <n v="400832"/>
    <n v="400832"/>
    <n v="400832"/>
    <n v="400200"/>
    <n v="400200"/>
    <n v="0"/>
    <n v="632"/>
    <n v="0"/>
  </r>
  <r>
    <n v="241211"/>
    <x v="7"/>
    <s v="15O390"/>
    <n v="3571"/>
    <n v="1"/>
    <n v="1"/>
    <s v="00"/>
    <m/>
    <x v="2"/>
    <n v="0"/>
    <n v="20300"/>
    <n v="20300"/>
    <m/>
    <n v="0"/>
    <m/>
    <n v="20300"/>
    <n v="0"/>
    <n v="0"/>
  </r>
  <r>
    <n v="241211"/>
    <x v="7"/>
    <s v="15O390"/>
    <n v="4419"/>
    <n v="1"/>
    <n v="1"/>
    <s v="00"/>
    <m/>
    <x v="3"/>
    <n v="6054850"/>
    <n v="7279850"/>
    <n v="7279850"/>
    <n v="7262236"/>
    <n v="7262236"/>
    <n v="1671108.48"/>
    <n v="17614"/>
    <n v="0"/>
    <n v="5591127.5199999996"/>
  </r>
  <r>
    <n v="241211"/>
    <x v="7"/>
    <s v="15O390"/>
    <n v="5221"/>
    <n v="2"/>
    <n v="1"/>
    <s v="00"/>
    <s v="A2D149012"/>
    <x v="4"/>
    <n v="200000"/>
    <n v="0"/>
    <n v="0"/>
    <m/>
    <n v="0"/>
    <m/>
    <n v="0"/>
    <n v="0"/>
    <n v="0"/>
  </r>
  <r>
    <n v="241211"/>
    <x v="7"/>
    <s v="15O390"/>
    <n v="5221"/>
    <n v="2"/>
    <n v="1"/>
    <s v="00"/>
    <s v="A2D149019"/>
    <x v="4"/>
    <n v="0"/>
    <n v="683235"/>
    <n v="683235"/>
    <n v="682829.36"/>
    <n v="682829.36"/>
    <m/>
    <n v="405.64000000001397"/>
    <n v="0"/>
    <n v="682829.36"/>
  </r>
  <r>
    <n v="241211"/>
    <x v="7"/>
    <s v="15O390"/>
    <n v="5291"/>
    <n v="2"/>
    <n v="1"/>
    <s v="00"/>
    <s v="A2D149011"/>
    <x v="4"/>
    <n v="753235"/>
    <n v="0"/>
    <n v="0"/>
    <m/>
    <n v="0"/>
    <m/>
    <n v="0"/>
    <n v="0"/>
    <n v="0"/>
  </r>
  <r>
    <n v="241211"/>
    <x v="7"/>
    <s v="15O390"/>
    <n v="5291"/>
    <n v="2"/>
    <n v="1"/>
    <s v="00"/>
    <s v="A2D149019"/>
    <x v="4"/>
    <n v="0"/>
    <n v="215000"/>
    <n v="215000"/>
    <m/>
    <n v="0"/>
    <m/>
    <n v="215000"/>
    <n v="0"/>
    <n v="0"/>
  </r>
  <r>
    <n v="241211"/>
    <x v="7"/>
    <s v="15O390"/>
    <n v="5661"/>
    <n v="2"/>
    <n v="1"/>
    <s v="00"/>
    <s v="A2D149019"/>
    <x v="4"/>
    <n v="0"/>
    <n v="55000"/>
    <n v="55000"/>
    <n v="54664.95"/>
    <n v="54664.95"/>
    <n v="54664.95"/>
    <n v="335.05000000000291"/>
    <n v="0"/>
    <n v="0"/>
  </r>
  <r>
    <n v="241212"/>
    <x v="2"/>
    <n v="111192"/>
    <n v="3571"/>
    <n v="1"/>
    <n v="1"/>
    <s v="00"/>
    <m/>
    <x v="2"/>
    <n v="0"/>
    <n v="2120337.06"/>
    <n v="2120337.06"/>
    <n v="2120337.06"/>
    <n v="2120337.06"/>
    <m/>
    <n v="0"/>
    <n v="0"/>
    <n v="2120337.06"/>
  </r>
  <r>
    <n v="241212"/>
    <x v="2"/>
    <s v="15O390"/>
    <n v="2161"/>
    <n v="1"/>
    <n v="1"/>
    <s v="00"/>
    <m/>
    <x v="0"/>
    <n v="0"/>
    <n v="100000"/>
    <n v="100000"/>
    <n v="100000"/>
    <n v="99960.21"/>
    <n v="99960.21"/>
    <n v="0"/>
    <n v="39.789999999993597"/>
    <n v="0"/>
  </r>
  <r>
    <n v="241212"/>
    <x v="2"/>
    <s v="15O390"/>
    <n v="2911"/>
    <n v="1"/>
    <n v="1"/>
    <s v="00"/>
    <m/>
    <x v="0"/>
    <n v="0"/>
    <n v="93100"/>
    <n v="93100"/>
    <n v="93100"/>
    <n v="38100"/>
    <n v="38100"/>
    <n v="0"/>
    <n v="55000"/>
    <n v="0"/>
  </r>
  <r>
    <n v="241212"/>
    <x v="2"/>
    <s v="15O390"/>
    <n v="6121"/>
    <n v="2"/>
    <n v="1"/>
    <n v="65"/>
    <s v="O2D149001"/>
    <x v="5"/>
    <n v="6148216"/>
    <n v="0"/>
    <n v="0"/>
    <m/>
    <n v="0"/>
    <m/>
    <n v="0"/>
    <n v="0"/>
    <n v="0"/>
  </r>
  <r>
    <n v="241212"/>
    <x v="2"/>
    <s v="25P190"/>
    <n v="6121"/>
    <n v="2"/>
    <n v="1"/>
    <s v="00"/>
    <s v="O2D149019"/>
    <x v="5"/>
    <n v="16330929"/>
    <n v="0"/>
    <n v="0"/>
    <m/>
    <n v="0"/>
    <m/>
    <n v="0"/>
    <n v="0"/>
    <n v="0"/>
  </r>
  <r>
    <n v="241212"/>
    <x v="2"/>
    <s v="25P190"/>
    <n v="6121"/>
    <n v="2"/>
    <n v="1"/>
    <s v="00"/>
    <s v="O2D149032"/>
    <x v="5"/>
    <n v="0"/>
    <n v="14530237.73"/>
    <n v="14530237.73"/>
    <n v="14530237.73"/>
    <n v="14530237.73"/>
    <n v="14530237.730000002"/>
    <n v="0"/>
    <n v="0"/>
    <n v="0"/>
  </r>
  <r>
    <n v="242214"/>
    <x v="2"/>
    <n v="111190"/>
    <n v="2419"/>
    <n v="1"/>
    <n v="1"/>
    <s v="00"/>
    <m/>
    <x v="0"/>
    <n v="105841"/>
    <n v="74550"/>
    <n v="74550"/>
    <n v="74489.399999999994"/>
    <n v="74489.399999999994"/>
    <n v="74489.399999999994"/>
    <n v="60.600000000005821"/>
    <n v="0"/>
    <n v="0"/>
  </r>
  <r>
    <n v="242214"/>
    <x v="2"/>
    <n v="111190"/>
    <n v="2461"/>
    <n v="1"/>
    <n v="1"/>
    <s v="00"/>
    <m/>
    <x v="0"/>
    <n v="0"/>
    <n v="29636"/>
    <n v="29636"/>
    <m/>
    <n v="0"/>
    <m/>
    <n v="29636"/>
    <n v="0"/>
    <n v="0"/>
  </r>
  <r>
    <n v="242214"/>
    <x v="2"/>
    <n v="111190"/>
    <n v="2471"/>
    <n v="1"/>
    <n v="1"/>
    <s v="00"/>
    <m/>
    <x v="0"/>
    <n v="157219"/>
    <n v="60883"/>
    <n v="60883"/>
    <n v="60800"/>
    <n v="60799.95"/>
    <m/>
    <n v="83"/>
    <n v="5.0000000002910383E-2"/>
    <n v="60799.95"/>
  </r>
  <r>
    <n v="242214"/>
    <x v="2"/>
    <n v="111190"/>
    <n v="2491"/>
    <n v="1"/>
    <n v="1"/>
    <s v="00"/>
    <m/>
    <x v="0"/>
    <n v="49512"/>
    <n v="185000"/>
    <n v="185000"/>
    <n v="183582"/>
    <n v="183541"/>
    <n v="135459"/>
    <n v="1418"/>
    <n v="41"/>
    <n v="48082"/>
  </r>
  <r>
    <n v="242214"/>
    <x v="2"/>
    <n v="111190"/>
    <n v="2511"/>
    <n v="1"/>
    <n v="1"/>
    <s v="00"/>
    <m/>
    <x v="0"/>
    <n v="73134"/>
    <n v="0"/>
    <n v="0"/>
    <m/>
    <n v="0"/>
    <m/>
    <n v="0"/>
    <n v="0"/>
    <n v="0"/>
  </r>
  <r>
    <n v="242214"/>
    <x v="2"/>
    <n v="111190"/>
    <n v="2561"/>
    <n v="1"/>
    <n v="1"/>
    <s v="00"/>
    <m/>
    <x v="0"/>
    <n v="0"/>
    <n v="35637"/>
    <n v="35637"/>
    <n v="35637"/>
    <n v="35636.43"/>
    <n v="35636.43"/>
    <n v="0"/>
    <n v="0.56999999999970896"/>
    <n v="0"/>
  </r>
  <r>
    <n v="242214"/>
    <x v="2"/>
    <s v="15O290"/>
    <n v="2461"/>
    <n v="1"/>
    <n v="1"/>
    <s v="00"/>
    <m/>
    <x v="0"/>
    <n v="60364"/>
    <n v="60364"/>
    <n v="60364"/>
    <n v="45041.09"/>
    <n v="45041.09"/>
    <m/>
    <n v="15322.910000000003"/>
    <n v="0"/>
    <n v="45041.09"/>
  </r>
  <r>
    <n v="242214"/>
    <x v="2"/>
    <s v="15O390"/>
    <n v="5111"/>
    <n v="2"/>
    <n v="1"/>
    <s v="00"/>
    <s v="A2D149005"/>
    <x v="4"/>
    <n v="455000"/>
    <n v="455000"/>
    <n v="455000"/>
    <m/>
    <n v="0"/>
    <m/>
    <n v="455000"/>
    <n v="0"/>
    <n v="0"/>
  </r>
  <r>
    <n v="242214"/>
    <x v="2"/>
    <s v="15O390"/>
    <n v="5412"/>
    <n v="2"/>
    <n v="2"/>
    <s v="00"/>
    <s v="A2D149006"/>
    <x v="4"/>
    <n v="1350000"/>
    <n v="0"/>
    <n v="0"/>
    <n v="0"/>
    <n v="0"/>
    <m/>
    <n v="0"/>
    <n v="0"/>
    <n v="0"/>
  </r>
  <r>
    <n v="242214"/>
    <x v="2"/>
    <s v="15O390"/>
    <n v="5621"/>
    <n v="2"/>
    <n v="1"/>
    <s v="00"/>
    <s v="A2D149007"/>
    <x v="4"/>
    <n v="60000"/>
    <n v="60000"/>
    <n v="60000"/>
    <n v="35271.68"/>
    <n v="35271.68"/>
    <n v="35271.68"/>
    <n v="24728.32"/>
    <n v="0"/>
    <n v="0"/>
  </r>
  <r>
    <n v="242214"/>
    <x v="2"/>
    <s v="15O390"/>
    <n v="5661"/>
    <n v="2"/>
    <n v="1"/>
    <s v="00"/>
    <s v="A2D149008"/>
    <x v="4"/>
    <n v="40000"/>
    <n v="40000"/>
    <n v="40000"/>
    <m/>
    <n v="0"/>
    <m/>
    <n v="40000"/>
    <n v="0"/>
    <n v="0"/>
  </r>
  <r>
    <n v="242214"/>
    <x v="2"/>
    <s v="15O390"/>
    <n v="5671"/>
    <n v="2"/>
    <n v="1"/>
    <s v="00"/>
    <s v="A2D149007"/>
    <x v="4"/>
    <n v="165000"/>
    <n v="165000"/>
    <n v="165000"/>
    <n v="165000"/>
    <n v="165000"/>
    <n v="165000"/>
    <n v="0"/>
    <n v="0"/>
    <n v="0"/>
  </r>
  <r>
    <n v="242214"/>
    <x v="2"/>
    <s v="15O590"/>
    <n v="6121"/>
    <n v="2"/>
    <n v="1"/>
    <s v="00"/>
    <s v="O2D149067"/>
    <x v="5"/>
    <n v="0"/>
    <n v="10777943.539999999"/>
    <n v="10777943.539999999"/>
    <n v="10777943.539999999"/>
    <n v="10777943.539999999"/>
    <n v="1060701.1800000002"/>
    <n v="0"/>
    <n v="0"/>
    <n v="9717242.3599999994"/>
  </r>
  <r>
    <n v="242214"/>
    <x v="2"/>
    <s v="25P190"/>
    <n v="6121"/>
    <n v="2"/>
    <n v="1"/>
    <s v="00"/>
    <s v="O2D149063"/>
    <x v="5"/>
    <n v="0"/>
    <n v="266685.77"/>
    <n v="266685.77"/>
    <n v="266685.77"/>
    <n v="266685.77"/>
    <n v="266685.77"/>
    <n v="0"/>
    <n v="0"/>
    <n v="0"/>
  </r>
  <r>
    <n v="242215"/>
    <x v="8"/>
    <n v="111190"/>
    <n v="2111"/>
    <n v="1"/>
    <n v="1"/>
    <s v="00"/>
    <m/>
    <x v="0"/>
    <n v="0"/>
    <n v="29900"/>
    <n v="29900"/>
    <n v="29900"/>
    <n v="0"/>
    <m/>
    <n v="0"/>
    <n v="29900"/>
    <n v="0"/>
  </r>
  <r>
    <n v="242215"/>
    <x v="8"/>
    <n v="111190"/>
    <n v="2141"/>
    <n v="1"/>
    <n v="1"/>
    <s v="00"/>
    <m/>
    <x v="0"/>
    <n v="0"/>
    <n v="920"/>
    <n v="920"/>
    <n v="920"/>
    <n v="0"/>
    <m/>
    <n v="0"/>
    <n v="920"/>
    <n v="0"/>
  </r>
  <r>
    <n v="242215"/>
    <x v="8"/>
    <n v="111190"/>
    <n v="2151"/>
    <n v="1"/>
    <n v="1"/>
    <s v="00"/>
    <m/>
    <x v="0"/>
    <n v="16510"/>
    <n v="16510"/>
    <n v="16510"/>
    <n v="3292.38"/>
    <n v="3292.38"/>
    <n v="3292.38"/>
    <n v="13217.619999999999"/>
    <n v="0"/>
    <n v="0"/>
  </r>
  <r>
    <n v="242215"/>
    <x v="8"/>
    <n v="111190"/>
    <n v="2171"/>
    <n v="1"/>
    <n v="1"/>
    <s v="00"/>
    <m/>
    <x v="0"/>
    <n v="212500"/>
    <n v="45107.519999999997"/>
    <n v="45107.519999999997"/>
    <n v="45100.44"/>
    <n v="1492.92"/>
    <n v="1492.92"/>
    <n v="7.0799999999944703"/>
    <n v="43607.520000000004"/>
    <n v="0"/>
  </r>
  <r>
    <n v="242215"/>
    <x v="8"/>
    <n v="111190"/>
    <n v="2211"/>
    <n v="1"/>
    <n v="1"/>
    <s v="00"/>
    <m/>
    <x v="0"/>
    <n v="0"/>
    <n v="89500"/>
    <n v="89500"/>
    <n v="89500"/>
    <n v="87346.98"/>
    <m/>
    <n v="0"/>
    <n v="2153.0200000000041"/>
    <n v="87346.98"/>
  </r>
  <r>
    <n v="242215"/>
    <x v="8"/>
    <n v="111190"/>
    <n v="2441"/>
    <n v="1"/>
    <n v="1"/>
    <s v="00"/>
    <m/>
    <x v="0"/>
    <n v="0"/>
    <n v="2800"/>
    <n v="2800"/>
    <n v="2800"/>
    <n v="0"/>
    <m/>
    <n v="0"/>
    <n v="2800"/>
    <n v="0"/>
  </r>
  <r>
    <n v="242215"/>
    <x v="8"/>
    <n v="111190"/>
    <n v="2471"/>
    <n v="1"/>
    <n v="1"/>
    <s v="00"/>
    <m/>
    <x v="0"/>
    <n v="850"/>
    <n v="20850"/>
    <n v="20850"/>
    <m/>
    <n v="0"/>
    <m/>
    <n v="20850"/>
    <n v="0"/>
    <n v="0"/>
  </r>
  <r>
    <n v="242215"/>
    <x v="8"/>
    <n v="111190"/>
    <n v="2481"/>
    <n v="1"/>
    <n v="1"/>
    <s v="00"/>
    <m/>
    <x v="0"/>
    <n v="10200"/>
    <n v="10200"/>
    <n v="10200"/>
    <n v="1392"/>
    <n v="1392"/>
    <n v="1392"/>
    <n v="8808"/>
    <n v="0"/>
    <n v="0"/>
  </r>
  <r>
    <n v="242215"/>
    <x v="8"/>
    <n v="111190"/>
    <n v="2491"/>
    <n v="1"/>
    <n v="1"/>
    <s v="00"/>
    <m/>
    <x v="0"/>
    <n v="19704"/>
    <n v="43976.480000000003"/>
    <n v="43976.480000000003"/>
    <n v="42938.080000000002"/>
    <n v="42860.94"/>
    <n v="33900.81"/>
    <n v="1038.4000000000015"/>
    <n v="77.139999999999418"/>
    <n v="8960.1300000000047"/>
  </r>
  <r>
    <n v="242215"/>
    <x v="8"/>
    <n v="111190"/>
    <n v="2721"/>
    <n v="1"/>
    <n v="1"/>
    <s v="00"/>
    <m/>
    <x v="0"/>
    <n v="25000"/>
    <n v="25000"/>
    <n v="25000"/>
    <n v="24982.93"/>
    <n v="4880.3599999999997"/>
    <n v="3684.1099999999997"/>
    <n v="17.069999999999709"/>
    <n v="20102.57"/>
    <n v="1196.25"/>
  </r>
  <r>
    <n v="242215"/>
    <x v="8"/>
    <n v="111190"/>
    <n v="2731"/>
    <n v="1"/>
    <n v="1"/>
    <s v="00"/>
    <m/>
    <x v="0"/>
    <n v="90850"/>
    <n v="90850"/>
    <n v="90850"/>
    <m/>
    <n v="0"/>
    <m/>
    <n v="90850"/>
    <n v="0"/>
    <n v="0"/>
  </r>
  <r>
    <n v="242215"/>
    <x v="8"/>
    <n v="111190"/>
    <n v="2911"/>
    <n v="1"/>
    <n v="1"/>
    <s v="00"/>
    <m/>
    <x v="0"/>
    <n v="123154"/>
    <n v="123154"/>
    <n v="123154"/>
    <n v="1937.61"/>
    <n v="737.61"/>
    <n v="737.61"/>
    <n v="121216.39"/>
    <n v="1200"/>
    <n v="0"/>
  </r>
  <r>
    <n v="242215"/>
    <x v="8"/>
    <n v="111190"/>
    <n v="3651"/>
    <n v="1"/>
    <n v="1"/>
    <s v="00"/>
    <m/>
    <x v="2"/>
    <n v="437750"/>
    <n v="437750"/>
    <n v="437750"/>
    <n v="437750"/>
    <n v="428999.99"/>
    <m/>
    <n v="0"/>
    <n v="8750.0100000000093"/>
    <n v="428999.99"/>
  </r>
  <r>
    <n v="242215"/>
    <x v="8"/>
    <n v="111190"/>
    <n v="3722"/>
    <n v="1"/>
    <n v="1"/>
    <s v="00"/>
    <m/>
    <x v="2"/>
    <n v="75618"/>
    <n v="75618"/>
    <n v="75618"/>
    <n v="75618"/>
    <n v="75618"/>
    <m/>
    <n v="0"/>
    <n v="0"/>
    <n v="75618"/>
  </r>
  <r>
    <n v="242215"/>
    <x v="8"/>
    <n v="111190"/>
    <n v="3821"/>
    <n v="1"/>
    <n v="1"/>
    <s v="00"/>
    <m/>
    <x v="2"/>
    <n v="0"/>
    <n v="94944.86"/>
    <n v="94944.86"/>
    <n v="83749.77"/>
    <n v="83749.279999999999"/>
    <n v="10573.67"/>
    <n v="11195.089999999997"/>
    <n v="0.49000000000523869"/>
    <n v="73175.61"/>
  </r>
  <r>
    <n v="242215"/>
    <x v="8"/>
    <n v="111290"/>
    <n v="1211"/>
    <n v="1"/>
    <n v="1"/>
    <s v="00"/>
    <m/>
    <x v="1"/>
    <n v="1733716"/>
    <n v="2831932.97"/>
    <n v="2831932.97"/>
    <n v="2831932.97"/>
    <n v="592208"/>
    <n v="-1056513.05"/>
    <n v="0"/>
    <n v="2239724.9700000002"/>
    <n v="1648721.05"/>
  </r>
  <r>
    <n v="242215"/>
    <x v="8"/>
    <n v="111290"/>
    <n v="2561"/>
    <n v="1"/>
    <n v="1"/>
    <s v="00"/>
    <m/>
    <x v="0"/>
    <n v="42160"/>
    <n v="0"/>
    <n v="0"/>
    <m/>
    <n v="0"/>
    <m/>
    <n v="0"/>
    <n v="0"/>
    <n v="0"/>
  </r>
  <r>
    <n v="242215"/>
    <x v="8"/>
    <n v="111290"/>
    <n v="4419"/>
    <n v="1"/>
    <n v="1"/>
    <s v="00"/>
    <m/>
    <x v="3"/>
    <n v="680400"/>
    <n v="680400"/>
    <n v="680400"/>
    <n v="680400"/>
    <n v="560722.4"/>
    <m/>
    <n v="0"/>
    <n v="119677.59999999998"/>
    <n v="560722.4"/>
  </r>
  <r>
    <n v="242215"/>
    <x v="8"/>
    <s v="15O290"/>
    <n v="1221"/>
    <n v="2"/>
    <n v="1"/>
    <s v="08"/>
    <m/>
    <x v="1"/>
    <n v="1736816"/>
    <n v="62234.74"/>
    <n v="62234.74"/>
    <n v="62234.74"/>
    <n v="62234.74"/>
    <n v="62234.740000000005"/>
    <n v="0"/>
    <n v="0"/>
    <n v="0"/>
  </r>
  <r>
    <n v="242215"/>
    <x v="8"/>
    <s v="15O290"/>
    <n v="1323"/>
    <n v="2"/>
    <n v="1"/>
    <s v="08"/>
    <m/>
    <x v="1"/>
    <n v="75890"/>
    <n v="75890"/>
    <n v="75890"/>
    <n v="75890"/>
    <n v="75890"/>
    <n v="75890"/>
    <n v="0"/>
    <n v="0"/>
    <n v="0"/>
  </r>
  <r>
    <n v="242215"/>
    <x v="8"/>
    <s v="15O290"/>
    <n v="1411"/>
    <n v="2"/>
    <n v="2"/>
    <s v="08"/>
    <m/>
    <x v="1"/>
    <n v="75606"/>
    <n v="75606"/>
    <n v="75606"/>
    <n v="75606"/>
    <n v="75606"/>
    <n v="75606"/>
    <n v="0"/>
    <n v="0"/>
    <n v="0"/>
  </r>
  <r>
    <n v="242215"/>
    <x v="8"/>
    <s v="15O290"/>
    <n v="1541"/>
    <n v="2"/>
    <n v="2"/>
    <s v="08"/>
    <m/>
    <x v="1"/>
    <n v="225356"/>
    <n v="225356"/>
    <n v="225356"/>
    <n v="225356"/>
    <n v="225356"/>
    <n v="225356"/>
    <n v="0"/>
    <n v="0"/>
    <n v="0"/>
  </r>
  <r>
    <n v="242215"/>
    <x v="8"/>
    <s v="15O290"/>
    <n v="1545"/>
    <n v="2"/>
    <n v="1"/>
    <s v="08"/>
    <m/>
    <x v="1"/>
    <n v="37562"/>
    <n v="1130"/>
    <n v="1130"/>
    <n v="1130"/>
    <n v="1130"/>
    <n v="1130"/>
    <n v="0"/>
    <n v="0"/>
    <n v="0"/>
  </r>
  <r>
    <n v="242215"/>
    <x v="8"/>
    <s v="15O290"/>
    <n v="1547"/>
    <n v="1"/>
    <n v="1"/>
    <s v="08"/>
    <m/>
    <x v="1"/>
    <n v="4248"/>
    <n v="0"/>
    <n v="0"/>
    <m/>
    <n v="0"/>
    <m/>
    <n v="0"/>
    <n v="0"/>
    <n v="0"/>
  </r>
  <r>
    <n v="242215"/>
    <x v="8"/>
    <s v="15O290"/>
    <n v="2461"/>
    <n v="1"/>
    <n v="1"/>
    <s v="00"/>
    <m/>
    <x v="0"/>
    <n v="19358"/>
    <n v="19358"/>
    <n v="19358"/>
    <m/>
    <n v="0"/>
    <m/>
    <n v="19358"/>
    <n v="0"/>
    <n v="0"/>
  </r>
  <r>
    <n v="242215"/>
    <x v="8"/>
    <s v="15O290"/>
    <n v="3821"/>
    <n v="1"/>
    <n v="1"/>
    <s v="00"/>
    <m/>
    <x v="2"/>
    <n v="6347410"/>
    <n v="8037829.8300000001"/>
    <n v="8037829.8300000001"/>
    <n v="7877059.9199999999"/>
    <n v="7877059.9100000001"/>
    <n v="110095"/>
    <n v="160769.91000000015"/>
    <n v="9.9999997764825821E-3"/>
    <n v="7766964.9100000001"/>
  </r>
  <r>
    <n v="242215"/>
    <x v="8"/>
    <s v="15O290"/>
    <n v="3981"/>
    <n v="1"/>
    <n v="2"/>
    <s v="08"/>
    <m/>
    <x v="2"/>
    <n v="22225"/>
    <n v="26052"/>
    <n v="26052"/>
    <n v="26052"/>
    <n v="26052"/>
    <n v="26052"/>
    <n v="0"/>
    <n v="0"/>
    <n v="0"/>
  </r>
  <r>
    <n v="242215"/>
    <x v="8"/>
    <s v="15O290"/>
    <n v="3982"/>
    <n v="1"/>
    <n v="1"/>
    <s v="08"/>
    <m/>
    <x v="2"/>
    <n v="2517"/>
    <n v="0"/>
    <n v="0"/>
    <m/>
    <n v="0"/>
    <m/>
    <n v="0"/>
    <n v="0"/>
    <n v="0"/>
  </r>
  <r>
    <n v="242215"/>
    <x v="8"/>
    <s v="15O390"/>
    <n v="3722"/>
    <n v="1"/>
    <n v="1"/>
    <s v="00"/>
    <m/>
    <x v="2"/>
    <n v="0"/>
    <n v="23268.85"/>
    <n v="23268.85"/>
    <n v="23268.85"/>
    <n v="23268.85"/>
    <m/>
    <n v="0"/>
    <n v="0"/>
    <n v="23268.85"/>
  </r>
  <r>
    <n v="242215"/>
    <x v="8"/>
    <s v="15O390"/>
    <n v="3821"/>
    <n v="1"/>
    <n v="1"/>
    <s v="00"/>
    <m/>
    <x v="2"/>
    <n v="0"/>
    <n v="3281092.5"/>
    <n v="3281092.5"/>
    <n v="3280439.49"/>
    <n v="3280439.49"/>
    <n v="820800"/>
    <n v="653.00999999977648"/>
    <n v="0"/>
    <n v="2459639.4900000002"/>
  </r>
  <r>
    <n v="242215"/>
    <x v="8"/>
    <s v="15O390"/>
    <n v="4419"/>
    <n v="1"/>
    <n v="1"/>
    <s v="00"/>
    <m/>
    <x v="3"/>
    <n v="16097496"/>
    <n v="14426499.300000001"/>
    <n v="14426499.300000001"/>
    <n v="14412809.83"/>
    <n v="14412809.83"/>
    <n v="4010684.53"/>
    <n v="13689.470000000671"/>
    <n v="0"/>
    <n v="10402125.300000001"/>
  </r>
  <r>
    <n v="242215"/>
    <x v="8"/>
    <s v="15O390"/>
    <n v="4419"/>
    <n v="1"/>
    <n v="1"/>
    <n v="65"/>
    <m/>
    <x v="3"/>
    <n v="0"/>
    <n v="1361884.14"/>
    <n v="1361884.14"/>
    <n v="858000"/>
    <n v="858000"/>
    <n v="858000"/>
    <n v="503884.1399999999"/>
    <n v="0"/>
    <n v="0"/>
  </r>
  <r>
    <n v="242215"/>
    <x v="8"/>
    <s v="15O390"/>
    <n v="5111"/>
    <n v="2"/>
    <n v="1"/>
    <s v="00"/>
    <s v="A2D149003"/>
    <x v="4"/>
    <n v="430000"/>
    <n v="430000"/>
    <n v="430000"/>
    <m/>
    <n v="0"/>
    <m/>
    <n v="430000"/>
    <n v="0"/>
    <n v="0"/>
  </r>
  <r>
    <n v="242215"/>
    <x v="8"/>
    <s v="15O390"/>
    <n v="5111"/>
    <n v="2"/>
    <n v="1"/>
    <s v="00"/>
    <s v="A2D149004"/>
    <x v="4"/>
    <n v="355000"/>
    <n v="355000"/>
    <n v="355000"/>
    <m/>
    <n v="0"/>
    <m/>
    <n v="355000"/>
    <n v="0"/>
    <n v="0"/>
  </r>
  <r>
    <n v="242215"/>
    <x v="8"/>
    <s v="15O390"/>
    <n v="5151"/>
    <n v="2"/>
    <n v="1"/>
    <s v="00"/>
    <s v="A2D149003"/>
    <x v="4"/>
    <n v="450000"/>
    <n v="450000"/>
    <n v="450000"/>
    <m/>
    <n v="0"/>
    <m/>
    <n v="450000"/>
    <n v="0"/>
    <n v="0"/>
  </r>
  <r>
    <n v="242215"/>
    <x v="8"/>
    <s v="15O390"/>
    <n v="5151"/>
    <n v="2"/>
    <n v="1"/>
    <s v="00"/>
    <s v="A2D149004"/>
    <x v="4"/>
    <n v="550000"/>
    <n v="550000"/>
    <n v="550000"/>
    <m/>
    <n v="0"/>
    <m/>
    <n v="550000"/>
    <n v="0"/>
    <n v="0"/>
  </r>
  <r>
    <n v="242215"/>
    <x v="8"/>
    <s v="15O390"/>
    <n v="5191"/>
    <n v="2"/>
    <n v="1"/>
    <s v="00"/>
    <s v="A2D149003"/>
    <x v="4"/>
    <n v="125000"/>
    <n v="125000"/>
    <n v="125000"/>
    <m/>
    <n v="0"/>
    <m/>
    <n v="125000"/>
    <n v="0"/>
    <n v="0"/>
  </r>
  <r>
    <n v="242215"/>
    <x v="8"/>
    <s v="15O390"/>
    <n v="5191"/>
    <n v="2"/>
    <n v="1"/>
    <s v="00"/>
    <s v="A2D149004"/>
    <x v="4"/>
    <n v="165000"/>
    <n v="165000"/>
    <n v="165000"/>
    <m/>
    <n v="0"/>
    <m/>
    <n v="165000"/>
    <n v="0"/>
    <n v="0"/>
  </r>
  <r>
    <n v="242215"/>
    <x v="8"/>
    <s v="15O390"/>
    <n v="5211"/>
    <n v="2"/>
    <n v="1"/>
    <s v="00"/>
    <s v="A2D149003"/>
    <x v="4"/>
    <n v="90000"/>
    <n v="90000"/>
    <n v="90000"/>
    <m/>
    <n v="0"/>
    <m/>
    <n v="90000"/>
    <n v="0"/>
    <n v="0"/>
  </r>
  <r>
    <n v="242215"/>
    <x v="8"/>
    <s v="15O390"/>
    <n v="5211"/>
    <n v="2"/>
    <n v="1"/>
    <s v="00"/>
    <s v="A2D149004"/>
    <x v="4"/>
    <n v="355000"/>
    <n v="355000"/>
    <n v="355000"/>
    <m/>
    <n v="0"/>
    <m/>
    <n v="355000"/>
    <n v="0"/>
    <n v="0"/>
  </r>
  <r>
    <n v="242215"/>
    <x v="8"/>
    <s v="15O390"/>
    <n v="5231"/>
    <n v="2"/>
    <n v="1"/>
    <s v="00"/>
    <s v="A2D149003"/>
    <x v="4"/>
    <n v="60000"/>
    <n v="60000"/>
    <n v="60000"/>
    <m/>
    <n v="0"/>
    <m/>
    <n v="60000"/>
    <n v="0"/>
    <n v="0"/>
  </r>
  <r>
    <n v="242215"/>
    <x v="8"/>
    <s v="15O390"/>
    <n v="5412"/>
    <n v="2"/>
    <n v="1"/>
    <s v="00"/>
    <s v="A2D149035"/>
    <x v="4"/>
    <n v="0"/>
    <n v="3055223.35"/>
    <n v="3055223.35"/>
    <n v="3055223.35"/>
    <n v="3055223.35"/>
    <n v="2538644.3800000004"/>
    <n v="0"/>
    <n v="0"/>
    <n v="516578.96999999974"/>
  </r>
  <r>
    <n v="242215"/>
    <x v="8"/>
    <s v="15O390"/>
    <n v="5412"/>
    <n v="2"/>
    <n v="2"/>
    <s v="00"/>
    <s v="A2D149035"/>
    <x v="4"/>
    <n v="0"/>
    <n v="0"/>
    <n v="0"/>
    <n v="0"/>
    <n v="0"/>
    <m/>
    <n v="0"/>
    <n v="0"/>
    <n v="0"/>
  </r>
  <r>
    <n v="242215"/>
    <x v="8"/>
    <s v="15O390"/>
    <n v="5651"/>
    <n v="2"/>
    <n v="1"/>
    <s v="00"/>
    <s v="A2D149011"/>
    <x v="4"/>
    <n v="35000"/>
    <n v="35000"/>
    <n v="35000"/>
    <m/>
    <n v="0"/>
    <m/>
    <n v="35000"/>
    <n v="0"/>
    <n v="0"/>
  </r>
  <r>
    <n v="242215"/>
    <x v="8"/>
    <s v="15O390"/>
    <n v="5661"/>
    <n v="2"/>
    <n v="1"/>
    <s v="00"/>
    <s v="A2D149003"/>
    <x v="4"/>
    <n v="50000"/>
    <n v="50000"/>
    <n v="50000"/>
    <m/>
    <n v="0"/>
    <m/>
    <n v="50000"/>
    <n v="0"/>
    <n v="0"/>
  </r>
  <r>
    <n v="242215"/>
    <x v="8"/>
    <s v="15O390"/>
    <n v="5671"/>
    <n v="2"/>
    <n v="1"/>
    <s v="00"/>
    <s v="A2D149003"/>
    <x v="4"/>
    <n v="200000"/>
    <n v="200000"/>
    <n v="200000"/>
    <m/>
    <n v="0"/>
    <m/>
    <n v="200000"/>
    <n v="0"/>
    <n v="0"/>
  </r>
  <r>
    <n v="242215"/>
    <x v="8"/>
    <s v="15O390"/>
    <n v="5671"/>
    <n v="2"/>
    <n v="1"/>
    <s v="00"/>
    <s v="A2D149004"/>
    <x v="4"/>
    <n v="175000"/>
    <n v="175000"/>
    <n v="175000"/>
    <m/>
    <n v="0"/>
    <m/>
    <n v="175000"/>
    <n v="0"/>
    <n v="0"/>
  </r>
  <r>
    <n v="242215"/>
    <x v="8"/>
    <s v="15O390"/>
    <n v="5691"/>
    <n v="2"/>
    <n v="1"/>
    <s v="00"/>
    <s v="A2D149003"/>
    <x v="4"/>
    <n v="15000"/>
    <n v="15000"/>
    <n v="15000"/>
    <m/>
    <n v="0"/>
    <m/>
    <n v="15000"/>
    <n v="0"/>
    <n v="0"/>
  </r>
  <r>
    <n v="242215"/>
    <x v="8"/>
    <s v="15O390"/>
    <n v="5911"/>
    <n v="2"/>
    <n v="1"/>
    <s v="00"/>
    <s v="A2D149003"/>
    <x v="4"/>
    <n v="50000"/>
    <n v="50000"/>
    <n v="50000"/>
    <m/>
    <n v="0"/>
    <m/>
    <n v="50000"/>
    <n v="0"/>
    <n v="0"/>
  </r>
  <r>
    <n v="242215"/>
    <x v="8"/>
    <s v="15O490"/>
    <n v="5412"/>
    <n v="2"/>
    <n v="1"/>
    <s v="00"/>
    <s v="A2D149031"/>
    <x v="4"/>
    <n v="0"/>
    <n v="3954986.96"/>
    <n v="3954986.96"/>
    <n v="3954986.96"/>
    <n v="3954986.96"/>
    <m/>
    <n v="0"/>
    <n v="0"/>
    <n v="3954986.96"/>
  </r>
  <r>
    <n v="242215"/>
    <x v="8"/>
    <s v="15O490"/>
    <n v="5412"/>
    <n v="2"/>
    <n v="1"/>
    <s v="00"/>
    <s v="A2D149035"/>
    <x v="4"/>
    <n v="0"/>
    <n v="908732.35"/>
    <n v="908732.35"/>
    <n v="908732.35"/>
    <n v="908732.35"/>
    <m/>
    <n v="0"/>
    <n v="0"/>
    <n v="908732.35"/>
  </r>
  <r>
    <n v="242215"/>
    <x v="8"/>
    <s v="15O490"/>
    <n v="5412"/>
    <n v="2"/>
    <n v="2"/>
    <s v="00"/>
    <s v="A2D149031"/>
    <x v="4"/>
    <n v="0"/>
    <n v="0"/>
    <n v="0"/>
    <n v="0"/>
    <n v="0"/>
    <m/>
    <n v="0"/>
    <n v="0"/>
    <n v="0"/>
  </r>
  <r>
    <n v="242215"/>
    <x v="8"/>
    <s v="15O490"/>
    <n v="5412"/>
    <n v="2"/>
    <n v="2"/>
    <s v="00"/>
    <s v="A2D149035"/>
    <x v="4"/>
    <n v="0"/>
    <n v="0"/>
    <n v="0"/>
    <n v="0"/>
    <n v="0"/>
    <m/>
    <n v="0"/>
    <n v="0"/>
    <n v="0"/>
  </r>
  <r>
    <n v="242215"/>
    <x v="8"/>
    <s v="15OZ94"/>
    <n v="3821"/>
    <n v="1"/>
    <n v="1"/>
    <s v="00"/>
    <m/>
    <x v="2"/>
    <n v="0"/>
    <n v="3000000"/>
    <n v="3000000"/>
    <n v="2993597"/>
    <n v="2993597"/>
    <m/>
    <n v="6403"/>
    <n v="0"/>
    <n v="2993597"/>
  </r>
  <r>
    <n v="251216"/>
    <x v="8"/>
    <n v="111190"/>
    <n v="2171"/>
    <n v="1"/>
    <n v="1"/>
    <s v="00"/>
    <m/>
    <x v="0"/>
    <n v="258750"/>
    <n v="258750"/>
    <n v="258750"/>
    <n v="258743.03"/>
    <n v="134993.01999999999"/>
    <m/>
    <n v="6.9700000000011642"/>
    <n v="123750.01000000001"/>
    <n v="134993.01999999999"/>
  </r>
  <r>
    <n v="251216"/>
    <x v="8"/>
    <s v="15O290"/>
    <n v="4411"/>
    <n v="1"/>
    <n v="1"/>
    <s v="00"/>
    <m/>
    <x v="3"/>
    <n v="36322"/>
    <n v="0"/>
    <n v="0"/>
    <m/>
    <n v="0"/>
    <m/>
    <n v="0"/>
    <n v="0"/>
    <n v="0"/>
  </r>
  <r>
    <n v="251216"/>
    <x v="8"/>
    <s v="15O290"/>
    <n v="4412"/>
    <n v="1"/>
    <n v="1"/>
    <s v="00"/>
    <m/>
    <x v="3"/>
    <n v="10403000"/>
    <n v="9936000"/>
    <n v="9936000"/>
    <n v="9936000"/>
    <n v="9936000"/>
    <n v="2600750.0099999998"/>
    <n v="0"/>
    <n v="0"/>
    <n v="7335249.9900000002"/>
  </r>
  <r>
    <n v="251216"/>
    <x v="8"/>
    <s v="15O390"/>
    <n v="2161"/>
    <n v="1"/>
    <n v="1"/>
    <s v="00"/>
    <m/>
    <x v="0"/>
    <n v="0"/>
    <n v="50000"/>
    <n v="50000"/>
    <n v="50000"/>
    <n v="49956.15"/>
    <n v="49956.15"/>
    <n v="0"/>
    <n v="43.849999999998545"/>
    <n v="0"/>
  </r>
  <r>
    <n v="251216"/>
    <x v="8"/>
    <s v="15O390"/>
    <n v="2211"/>
    <n v="1"/>
    <n v="1"/>
    <s v="00"/>
    <m/>
    <x v="0"/>
    <n v="0"/>
    <n v="250000"/>
    <n v="250000"/>
    <n v="250000"/>
    <n v="250000"/>
    <m/>
    <n v="0"/>
    <n v="0"/>
    <n v="250000"/>
  </r>
  <r>
    <n v="251216"/>
    <x v="8"/>
    <s v="15O390"/>
    <n v="4419"/>
    <n v="1"/>
    <n v="1"/>
    <s v="00"/>
    <m/>
    <x v="3"/>
    <n v="44141676"/>
    <n v="44141676"/>
    <n v="44141676"/>
    <n v="44024209.240000002"/>
    <n v="44024209.240000002"/>
    <n v="10931419"/>
    <n v="117466.75999999791"/>
    <n v="0"/>
    <n v="33092790.240000002"/>
  </r>
  <r>
    <n v="251216"/>
    <x v="8"/>
    <s v="15O390"/>
    <n v="5111"/>
    <n v="2"/>
    <n v="1"/>
    <s v="00"/>
    <s v="A2D149011"/>
    <x v="4"/>
    <n v="281420"/>
    <n v="0"/>
    <n v="0"/>
    <m/>
    <n v="0"/>
    <m/>
    <n v="0"/>
    <n v="0"/>
    <n v="0"/>
  </r>
  <r>
    <n v="251216"/>
    <x v="8"/>
    <s v="15O390"/>
    <n v="5111"/>
    <n v="2"/>
    <n v="1"/>
    <s v="00"/>
    <s v="A2D149017"/>
    <x v="4"/>
    <n v="0"/>
    <n v="281420"/>
    <n v="281420"/>
    <m/>
    <n v="0"/>
    <m/>
    <n v="281420"/>
    <n v="0"/>
    <n v="0"/>
  </r>
  <r>
    <n v="251216"/>
    <x v="8"/>
    <s v="15O390"/>
    <n v="5151"/>
    <n v="2"/>
    <n v="1"/>
    <s v="00"/>
    <s v="A2D149011"/>
    <x v="4"/>
    <n v="353537"/>
    <n v="0"/>
    <n v="0"/>
    <m/>
    <n v="0"/>
    <m/>
    <n v="0"/>
    <n v="0"/>
    <n v="0"/>
  </r>
  <r>
    <n v="251216"/>
    <x v="8"/>
    <s v="15O390"/>
    <n v="5151"/>
    <n v="2"/>
    <n v="1"/>
    <s v="00"/>
    <s v="A2D149017"/>
    <x v="4"/>
    <n v="0"/>
    <n v="353537"/>
    <n v="353537"/>
    <m/>
    <n v="0"/>
    <m/>
    <n v="353537"/>
    <n v="0"/>
    <n v="0"/>
  </r>
  <r>
    <n v="251216"/>
    <x v="8"/>
    <s v="15O390"/>
    <n v="5191"/>
    <n v="2"/>
    <n v="1"/>
    <s v="00"/>
    <s v="A2D149011"/>
    <x v="4"/>
    <n v="120000"/>
    <n v="0"/>
    <n v="0"/>
    <m/>
    <n v="0"/>
    <m/>
    <n v="0"/>
    <n v="0"/>
    <n v="0"/>
  </r>
  <r>
    <n v="251216"/>
    <x v="8"/>
    <s v="15O390"/>
    <n v="5191"/>
    <n v="2"/>
    <n v="1"/>
    <s v="00"/>
    <s v="A2D149017"/>
    <x v="4"/>
    <n v="0"/>
    <n v="135000"/>
    <n v="135000"/>
    <m/>
    <n v="0"/>
    <m/>
    <n v="135000"/>
    <n v="0"/>
    <n v="0"/>
  </r>
  <r>
    <n v="251216"/>
    <x v="8"/>
    <s v="15O390"/>
    <n v="5211"/>
    <n v="2"/>
    <n v="1"/>
    <s v="00"/>
    <s v="A2D149011"/>
    <x v="4"/>
    <n v="275000"/>
    <n v="0"/>
    <n v="0"/>
    <m/>
    <n v="0"/>
    <m/>
    <n v="0"/>
    <n v="0"/>
    <n v="0"/>
  </r>
  <r>
    <n v="251216"/>
    <x v="8"/>
    <s v="15O390"/>
    <n v="5211"/>
    <n v="2"/>
    <n v="1"/>
    <s v="00"/>
    <s v="A2D149017"/>
    <x v="4"/>
    <n v="0"/>
    <n v="340500"/>
    <n v="340500"/>
    <m/>
    <n v="0"/>
    <m/>
    <n v="340500"/>
    <n v="0"/>
    <n v="0"/>
  </r>
  <r>
    <n v="251216"/>
    <x v="8"/>
    <s v="15O390"/>
    <n v="5291"/>
    <n v="2"/>
    <n v="1"/>
    <s v="00"/>
    <s v="A2D149010"/>
    <x v="4"/>
    <n v="35000"/>
    <n v="0"/>
    <n v="0"/>
    <m/>
    <n v="0"/>
    <m/>
    <n v="0"/>
    <n v="0"/>
    <n v="0"/>
  </r>
  <r>
    <n v="251216"/>
    <x v="8"/>
    <s v="15O390"/>
    <n v="5291"/>
    <n v="2"/>
    <n v="1"/>
    <s v="00"/>
    <s v="A2D149017"/>
    <x v="4"/>
    <n v="0"/>
    <n v="80000"/>
    <n v="80000"/>
    <m/>
    <n v="0"/>
    <m/>
    <n v="80000"/>
    <n v="0"/>
    <n v="0"/>
  </r>
  <r>
    <n v="251216"/>
    <x v="8"/>
    <s v="15O390"/>
    <n v="5651"/>
    <n v="2"/>
    <n v="1"/>
    <s v="00"/>
    <s v="A2D149010"/>
    <x v="4"/>
    <n v="45500"/>
    <n v="0"/>
    <n v="0"/>
    <m/>
    <n v="0"/>
    <m/>
    <n v="0"/>
    <n v="0"/>
    <n v="0"/>
  </r>
  <r>
    <n v="251216"/>
    <x v="8"/>
    <s v="15O390"/>
    <n v="5691"/>
    <n v="2"/>
    <n v="1"/>
    <s v="00"/>
    <s v="A2D149011"/>
    <x v="4"/>
    <n v="80000"/>
    <n v="0"/>
    <n v="0"/>
    <m/>
    <n v="0"/>
    <m/>
    <n v="0"/>
    <n v="0"/>
    <n v="0"/>
  </r>
  <r>
    <n v="251217"/>
    <x v="2"/>
    <s v="25P190"/>
    <n v="6121"/>
    <n v="2"/>
    <n v="1"/>
    <s v="00"/>
    <s v="O2D149056"/>
    <x v="5"/>
    <n v="0"/>
    <n v="606194.04"/>
    <n v="606194.04"/>
    <n v="606194.04"/>
    <n v="606194.04"/>
    <n v="606194.04"/>
    <n v="0"/>
    <n v="0"/>
    <n v="0"/>
  </r>
  <r>
    <n v="251217"/>
    <x v="2"/>
    <s v="25P190"/>
    <n v="6121"/>
    <n v="2"/>
    <n v="1"/>
    <s v="00"/>
    <s v="O2D149062"/>
    <x v="5"/>
    <n v="0"/>
    <n v="929912.26"/>
    <n v="929912.26"/>
    <n v="929912.26"/>
    <n v="929912.26"/>
    <n v="929912.25999999989"/>
    <n v="0"/>
    <n v="0"/>
    <n v="0"/>
  </r>
  <r>
    <n v="251217"/>
    <x v="2"/>
    <s v="25P690"/>
    <n v="6121"/>
    <n v="2"/>
    <n v="1"/>
    <s v="00"/>
    <s v="O2D149056"/>
    <x v="5"/>
    <n v="0"/>
    <n v="4984750.32"/>
    <n v="4984750.32"/>
    <n v="4925100.66"/>
    <n v="4925100.66"/>
    <n v="4925100.6599999992"/>
    <n v="59649.660000000149"/>
    <n v="0"/>
    <n v="0"/>
  </r>
  <r>
    <n v="251218"/>
    <x v="2"/>
    <n v="111190"/>
    <n v="2431"/>
    <n v="1"/>
    <n v="1"/>
    <s v="00"/>
    <m/>
    <x v="0"/>
    <n v="90182"/>
    <n v="0"/>
    <n v="0"/>
    <m/>
    <n v="0"/>
    <m/>
    <n v="0"/>
    <n v="0"/>
    <n v="0"/>
  </r>
  <r>
    <n v="251218"/>
    <x v="2"/>
    <n v="111190"/>
    <n v="2471"/>
    <n v="1"/>
    <n v="1"/>
    <s v="00"/>
    <m/>
    <x v="0"/>
    <n v="122808"/>
    <n v="212990"/>
    <n v="212990"/>
    <m/>
    <n v="0"/>
    <m/>
    <n v="212990"/>
    <n v="0"/>
    <n v="0"/>
  </r>
  <r>
    <n v="251218"/>
    <x v="2"/>
    <n v="111190"/>
    <n v="2491"/>
    <n v="1"/>
    <n v="1"/>
    <s v="00"/>
    <m/>
    <x v="0"/>
    <n v="49500"/>
    <n v="114000"/>
    <n v="114000"/>
    <n v="113952"/>
    <n v="113952"/>
    <n v="65000"/>
    <n v="48"/>
    <n v="0"/>
    <n v="48952"/>
  </r>
  <r>
    <n v="251218"/>
    <x v="2"/>
    <n v="111190"/>
    <n v="2511"/>
    <n v="1"/>
    <n v="1"/>
    <s v="00"/>
    <m/>
    <x v="0"/>
    <n v="72000"/>
    <n v="0"/>
    <n v="0"/>
    <m/>
    <n v="0"/>
    <m/>
    <n v="0"/>
    <n v="0"/>
    <n v="0"/>
  </r>
  <r>
    <n v="251218"/>
    <x v="2"/>
    <n v="111190"/>
    <n v="2741"/>
    <n v="1"/>
    <n v="1"/>
    <s v="00"/>
    <m/>
    <x v="0"/>
    <n v="10500"/>
    <n v="10500"/>
    <n v="10500"/>
    <n v="10450.44"/>
    <n v="10450.44"/>
    <m/>
    <n v="49.559999999999491"/>
    <n v="0"/>
    <n v="10450.44"/>
  </r>
  <r>
    <n v="251218"/>
    <x v="2"/>
    <s v="15O290"/>
    <n v="2461"/>
    <n v="1"/>
    <n v="1"/>
    <s v="00"/>
    <m/>
    <x v="0"/>
    <n v="155144"/>
    <n v="155144"/>
    <n v="155144"/>
    <n v="153255.46"/>
    <n v="153255.46"/>
    <m/>
    <n v="1888.5400000000081"/>
    <n v="0"/>
    <n v="153255.46"/>
  </r>
  <r>
    <n v="251218"/>
    <x v="2"/>
    <s v="15O390"/>
    <n v="6121"/>
    <n v="2"/>
    <n v="1"/>
    <s v="00"/>
    <s v="O2D149020"/>
    <x v="5"/>
    <n v="36936426"/>
    <n v="0"/>
    <n v="0"/>
    <m/>
    <n v="0"/>
    <m/>
    <n v="0"/>
    <n v="0"/>
    <n v="0"/>
  </r>
  <r>
    <n v="251218"/>
    <x v="2"/>
    <s v="15O390"/>
    <n v="6121"/>
    <n v="2"/>
    <n v="1"/>
    <s v="00"/>
    <s v="O2D149033"/>
    <x v="5"/>
    <n v="0"/>
    <n v="14439751.029999999"/>
    <n v="14439751.029999999"/>
    <n v="14439751.02"/>
    <n v="14439751.02"/>
    <n v="2656507.3699999996"/>
    <n v="9.9999997764825821E-3"/>
    <n v="0"/>
    <n v="11783243.65"/>
  </r>
  <r>
    <n v="251218"/>
    <x v="2"/>
    <s v="15O390"/>
    <n v="6121"/>
    <n v="2"/>
    <n v="1"/>
    <n v="65"/>
    <s v="O2D149001"/>
    <x v="5"/>
    <n v="2634950"/>
    <n v="0"/>
    <n v="0"/>
    <m/>
    <n v="0"/>
    <m/>
    <n v="0"/>
    <n v="0"/>
    <n v="0"/>
  </r>
  <r>
    <n v="251218"/>
    <x v="2"/>
    <s v="15O390"/>
    <n v="6121"/>
    <n v="2"/>
    <n v="1"/>
    <n v="65"/>
    <s v="O2D149044"/>
    <x v="5"/>
    <n v="0"/>
    <n v="907922.76"/>
    <n v="907922.76"/>
    <n v="907922.3"/>
    <n v="907922.3"/>
    <n v="66581.42"/>
    <n v="0.4599999999627471"/>
    <n v="0"/>
    <n v="841340.88"/>
  </r>
  <r>
    <n v="251218"/>
    <x v="2"/>
    <s v="15O690"/>
    <n v="2419"/>
    <n v="1"/>
    <n v="1"/>
    <s v="00"/>
    <m/>
    <x v="0"/>
    <n v="0"/>
    <n v="33000"/>
    <n v="33000"/>
    <n v="32869.760000000002"/>
    <n v="32869.760000000002"/>
    <n v="32869.760000000002"/>
    <n v="130.23999999999796"/>
    <n v="0"/>
    <n v="0"/>
  </r>
  <r>
    <n v="251218"/>
    <x v="2"/>
    <s v="15O690"/>
    <n v="2471"/>
    <n v="2"/>
    <n v="1"/>
    <s v="00"/>
    <m/>
    <x v="0"/>
    <n v="0"/>
    <n v="409105"/>
    <n v="409105"/>
    <n v="409105"/>
    <n v="0"/>
    <m/>
    <n v="0"/>
    <n v="409105"/>
    <n v="0"/>
  </r>
  <r>
    <n v="251218"/>
    <x v="2"/>
    <s v="15O690"/>
    <n v="2491"/>
    <n v="1"/>
    <n v="1"/>
    <s v="00"/>
    <m/>
    <x v="0"/>
    <n v="0"/>
    <n v="171978.51"/>
    <n v="171978.51"/>
    <n v="171250.2"/>
    <n v="168601.96"/>
    <n v="4351.76"/>
    <n v="728.30999999999767"/>
    <n v="2648.2400000000198"/>
    <n v="164250.19999999998"/>
  </r>
  <r>
    <n v="251218"/>
    <x v="2"/>
    <s v="15O690"/>
    <n v="2911"/>
    <n v="1"/>
    <n v="1"/>
    <s v="00"/>
    <m/>
    <x v="0"/>
    <n v="0"/>
    <n v="30000"/>
    <n v="30000"/>
    <n v="25705.45"/>
    <n v="25705.45"/>
    <n v="25705.45"/>
    <n v="4294.5499999999993"/>
    <n v="0"/>
    <n v="0"/>
  </r>
  <r>
    <n v="251218"/>
    <x v="2"/>
    <s v="15O690"/>
    <n v="5671"/>
    <n v="2"/>
    <n v="1"/>
    <s v="00"/>
    <s v="A2D149041"/>
    <x v="4"/>
    <n v="0"/>
    <n v="48000"/>
    <n v="48000"/>
    <n v="48000"/>
    <n v="0"/>
    <m/>
    <n v="0"/>
    <n v="48000"/>
    <n v="0"/>
  </r>
  <r>
    <n v="251218"/>
    <x v="2"/>
    <s v="25P190"/>
    <n v="6121"/>
    <n v="2"/>
    <n v="1"/>
    <s v="00"/>
    <s v="O2D149033"/>
    <x v="5"/>
    <n v="0"/>
    <n v="10696098.01"/>
    <n v="10696098.01"/>
    <n v="10696098.01"/>
    <n v="10696098.01"/>
    <n v="10696098.009999998"/>
    <n v="0"/>
    <n v="0"/>
    <n v="0"/>
  </r>
  <r>
    <n v="251218"/>
    <x v="2"/>
    <s v="25P690"/>
    <n v="6121"/>
    <n v="2"/>
    <n v="1"/>
    <s v="00"/>
    <s v="O2D149056"/>
    <x v="5"/>
    <n v="0"/>
    <n v="8250489.4800000004"/>
    <n v="8250489.4800000004"/>
    <n v="7962258.7199999997"/>
    <n v="7962258.7199999997"/>
    <n v="7962258.7200000007"/>
    <n v="288230.76000000071"/>
    <n v="0"/>
    <n v="0"/>
  </r>
  <r>
    <n v="268221"/>
    <x v="7"/>
    <n v="111190"/>
    <n v="3722"/>
    <n v="1"/>
    <n v="1"/>
    <s v="00"/>
    <m/>
    <x v="2"/>
    <n v="87975"/>
    <n v="87975"/>
    <n v="87975"/>
    <n v="87975"/>
    <n v="87975"/>
    <m/>
    <n v="0"/>
    <n v="0"/>
    <n v="87975"/>
  </r>
  <r>
    <n v="268221"/>
    <x v="7"/>
    <s v="15O290"/>
    <n v="4412"/>
    <n v="1"/>
    <n v="1"/>
    <s v="00"/>
    <m/>
    <x v="3"/>
    <n v="721000"/>
    <n v="1445462.82"/>
    <n v="1445462.82"/>
    <n v="1445462.82"/>
    <n v="1445462.82"/>
    <n v="180249.99"/>
    <n v="0"/>
    <n v="0"/>
    <n v="1265212.83"/>
  </r>
  <r>
    <n v="268221"/>
    <x v="7"/>
    <s v="15O390"/>
    <n v="2171"/>
    <n v="1"/>
    <n v="1"/>
    <s v="00"/>
    <m/>
    <x v="0"/>
    <n v="0"/>
    <n v="296000"/>
    <n v="296000"/>
    <n v="296000"/>
    <n v="56648.6"/>
    <n v="56648.6"/>
    <n v="0"/>
    <n v="239351.4"/>
    <n v="0"/>
  </r>
  <r>
    <n v="268221"/>
    <x v="7"/>
    <s v="15O390"/>
    <n v="2731"/>
    <n v="1"/>
    <n v="1"/>
    <s v="00"/>
    <m/>
    <x v="0"/>
    <n v="0"/>
    <n v="154000"/>
    <n v="154000"/>
    <n v="154000"/>
    <n v="153997.85999999999"/>
    <n v="153997.85999999999"/>
    <n v="0"/>
    <n v="2.1400000000139698"/>
    <n v="0"/>
  </r>
  <r>
    <n v="268221"/>
    <x v="7"/>
    <s v="15O390"/>
    <n v="3821"/>
    <n v="1"/>
    <n v="1"/>
    <s v="00"/>
    <m/>
    <x v="2"/>
    <n v="0"/>
    <n v="250000"/>
    <n v="250000"/>
    <n v="250000"/>
    <n v="250000"/>
    <n v="250000"/>
    <n v="0"/>
    <n v="0"/>
    <n v="0"/>
  </r>
  <r>
    <n v="268221"/>
    <x v="7"/>
    <s v="15O390"/>
    <n v="4419"/>
    <n v="1"/>
    <n v="1"/>
    <s v="00"/>
    <m/>
    <x v="3"/>
    <n v="1373500"/>
    <n v="0"/>
    <n v="0"/>
    <m/>
    <n v="0"/>
    <m/>
    <n v="0"/>
    <n v="0"/>
    <n v="0"/>
  </r>
  <r>
    <n v="268221"/>
    <x v="7"/>
    <s v="15O390"/>
    <n v="4451"/>
    <n v="1"/>
    <n v="1"/>
    <s v="00"/>
    <m/>
    <x v="3"/>
    <n v="700000"/>
    <n v="0"/>
    <n v="0"/>
    <m/>
    <n v="0"/>
    <m/>
    <n v="0"/>
    <n v="0"/>
    <n v="0"/>
  </r>
  <r>
    <n v="268222"/>
    <x v="7"/>
    <s v="15O390"/>
    <n v="2141"/>
    <n v="1"/>
    <n v="1"/>
    <s v="00"/>
    <m/>
    <x v="0"/>
    <n v="0"/>
    <n v="15000"/>
    <n v="15000"/>
    <m/>
    <n v="0"/>
    <m/>
    <n v="15000"/>
    <n v="0"/>
    <n v="0"/>
  </r>
  <r>
    <n v="268222"/>
    <x v="7"/>
    <s v="15O390"/>
    <n v="2152"/>
    <n v="1"/>
    <n v="1"/>
    <s v="00"/>
    <m/>
    <x v="0"/>
    <n v="0"/>
    <n v="95000"/>
    <n v="95000"/>
    <m/>
    <n v="0"/>
    <m/>
    <n v="95000"/>
    <n v="0"/>
    <n v="0"/>
  </r>
  <r>
    <n v="268222"/>
    <x v="7"/>
    <s v="15O390"/>
    <n v="2171"/>
    <n v="1"/>
    <n v="1"/>
    <s v="00"/>
    <m/>
    <x v="0"/>
    <n v="0"/>
    <n v="325000"/>
    <n v="325000"/>
    <n v="325000"/>
    <n v="324999.63"/>
    <n v="324999.63"/>
    <n v="0"/>
    <n v="0.36999999999534339"/>
    <n v="0"/>
  </r>
  <r>
    <n v="268222"/>
    <x v="7"/>
    <s v="15O390"/>
    <n v="2419"/>
    <n v="1"/>
    <n v="1"/>
    <s v="00"/>
    <m/>
    <x v="0"/>
    <n v="0"/>
    <n v="15000"/>
    <n v="15000"/>
    <m/>
    <n v="0"/>
    <m/>
    <n v="15000"/>
    <n v="0"/>
    <n v="0"/>
  </r>
  <r>
    <n v="268222"/>
    <x v="7"/>
    <s v="15O390"/>
    <n v="4419"/>
    <n v="1"/>
    <n v="1"/>
    <s v="00"/>
    <m/>
    <x v="3"/>
    <n v="1552500"/>
    <n v="1900000"/>
    <n v="1900000"/>
    <n v="1900000"/>
    <n v="1900000"/>
    <n v="388125"/>
    <n v="0"/>
    <n v="0"/>
    <n v="1511875"/>
  </r>
  <r>
    <n v="268224"/>
    <x v="7"/>
    <n v="111190"/>
    <n v="3722"/>
    <n v="1"/>
    <n v="1"/>
    <s v="00"/>
    <m/>
    <x v="2"/>
    <n v="87975"/>
    <n v="87975"/>
    <n v="87975"/>
    <n v="87975"/>
    <n v="87975"/>
    <m/>
    <n v="0"/>
    <n v="0"/>
    <n v="87975"/>
  </r>
  <r>
    <n v="268224"/>
    <x v="7"/>
    <s v="15O390"/>
    <n v="2171"/>
    <n v="1"/>
    <n v="1"/>
    <s v="00"/>
    <m/>
    <x v="0"/>
    <n v="0"/>
    <n v="142600"/>
    <n v="142600"/>
    <m/>
    <n v="0"/>
    <m/>
    <n v="142600"/>
    <n v="0"/>
    <n v="0"/>
  </r>
  <r>
    <n v="268224"/>
    <x v="7"/>
    <s v="15O390"/>
    <n v="2541"/>
    <n v="1"/>
    <n v="1"/>
    <s v="00"/>
    <m/>
    <x v="0"/>
    <n v="0"/>
    <n v="20000"/>
    <n v="20000"/>
    <m/>
    <n v="0"/>
    <m/>
    <n v="20000"/>
    <n v="0"/>
    <n v="0"/>
  </r>
  <r>
    <n v="268224"/>
    <x v="7"/>
    <s v="15O390"/>
    <n v="2741"/>
    <n v="1"/>
    <n v="1"/>
    <s v="00"/>
    <m/>
    <x v="0"/>
    <n v="0"/>
    <n v="10000"/>
    <n v="10000"/>
    <n v="10000"/>
    <n v="8911.1200000000008"/>
    <n v="8911.1200000000008"/>
    <n v="0"/>
    <n v="1088.8799999999992"/>
    <n v="0"/>
  </r>
  <r>
    <n v="268225"/>
    <x v="7"/>
    <n v="111190"/>
    <n v="3722"/>
    <n v="1"/>
    <n v="1"/>
    <s v="00"/>
    <m/>
    <x v="2"/>
    <n v="87975"/>
    <n v="87975"/>
    <n v="87975"/>
    <n v="87975"/>
    <n v="87975"/>
    <m/>
    <n v="0"/>
    <n v="0"/>
    <n v="87975"/>
  </r>
  <r>
    <n v="268225"/>
    <x v="7"/>
    <s v="15O390"/>
    <n v="2171"/>
    <n v="1"/>
    <n v="1"/>
    <s v="00"/>
    <m/>
    <x v="0"/>
    <n v="0"/>
    <n v="90000"/>
    <n v="90000"/>
    <m/>
    <n v="0"/>
    <m/>
    <n v="90000"/>
    <n v="0"/>
    <n v="0"/>
  </r>
  <r>
    <n v="268225"/>
    <x v="7"/>
    <s v="15O390"/>
    <n v="2731"/>
    <n v="1"/>
    <n v="1"/>
    <s v="00"/>
    <m/>
    <x v="0"/>
    <n v="0"/>
    <n v="10000"/>
    <n v="10000"/>
    <m/>
    <n v="0"/>
    <m/>
    <n v="10000"/>
    <n v="0"/>
    <n v="0"/>
  </r>
  <r>
    <n v="268225"/>
    <x v="7"/>
    <s v="15O390"/>
    <n v="3722"/>
    <n v="1"/>
    <n v="1"/>
    <s v="00"/>
    <m/>
    <x v="2"/>
    <n v="0"/>
    <n v="313682.34999999998"/>
    <n v="313682.34999999998"/>
    <n v="313682.34999999998"/>
    <n v="313682.34999999998"/>
    <n v="164170.98000000001"/>
    <n v="0"/>
    <n v="0"/>
    <n v="149511.36999999997"/>
  </r>
  <r>
    <n v="268225"/>
    <x v="7"/>
    <s v="15O390"/>
    <n v="4419"/>
    <n v="1"/>
    <n v="1"/>
    <s v="00"/>
    <m/>
    <x v="3"/>
    <n v="1035000"/>
    <n v="1035000"/>
    <n v="1035000"/>
    <n v="1035000"/>
    <n v="1035000"/>
    <n v="258750"/>
    <n v="0"/>
    <n v="0"/>
    <n v="776250"/>
  </r>
  <r>
    <n v="269226"/>
    <x v="7"/>
    <n v="111190"/>
    <n v="3722"/>
    <n v="1"/>
    <n v="1"/>
    <s v="00"/>
    <m/>
    <x v="2"/>
    <n v="87975"/>
    <n v="87975"/>
    <n v="87975"/>
    <n v="87975"/>
    <n v="87975"/>
    <m/>
    <n v="0"/>
    <n v="0"/>
    <n v="87975"/>
  </r>
  <r>
    <n v="269226"/>
    <x v="7"/>
    <s v="15O390"/>
    <n v="2152"/>
    <n v="1"/>
    <n v="1"/>
    <s v="00"/>
    <m/>
    <x v="0"/>
    <n v="0"/>
    <n v="357909.88"/>
    <n v="357909.88"/>
    <n v="357909.88"/>
    <n v="357909.88"/>
    <n v="357909.88"/>
    <n v="0"/>
    <n v="0"/>
    <n v="0"/>
  </r>
  <r>
    <n v="269226"/>
    <x v="7"/>
    <s v="15O390"/>
    <n v="2171"/>
    <n v="1"/>
    <n v="1"/>
    <s v="00"/>
    <m/>
    <x v="0"/>
    <n v="0"/>
    <n v="50000"/>
    <n v="50000"/>
    <n v="50000"/>
    <n v="49996"/>
    <n v="49996"/>
    <n v="0"/>
    <n v="4"/>
    <n v="0"/>
  </r>
  <r>
    <n v="269226"/>
    <x v="7"/>
    <s v="15O390"/>
    <n v="2491"/>
    <n v="1"/>
    <n v="1"/>
    <s v="00"/>
    <m/>
    <x v="0"/>
    <n v="0"/>
    <n v="100000"/>
    <n v="100000"/>
    <n v="100000"/>
    <n v="0"/>
    <m/>
    <n v="0"/>
    <n v="100000"/>
    <n v="0"/>
  </r>
  <r>
    <n v="269226"/>
    <x v="7"/>
    <s v="15O390"/>
    <n v="3722"/>
    <n v="1"/>
    <n v="1"/>
    <s v="00"/>
    <m/>
    <x v="2"/>
    <n v="0"/>
    <n v="307969.65999999997"/>
    <n v="307969.65999999997"/>
    <n v="307969.65999999997"/>
    <n v="307969.65999999997"/>
    <n v="162742.79999999999"/>
    <n v="0"/>
    <n v="0"/>
    <n v="145226.85999999999"/>
  </r>
  <r>
    <n v="269227"/>
    <x v="2"/>
    <n v="111190"/>
    <n v="6121"/>
    <n v="2"/>
    <n v="1"/>
    <s v="00"/>
    <s v="O2D149021"/>
    <x v="5"/>
    <n v="3127392"/>
    <n v="0"/>
    <n v="0"/>
    <m/>
    <n v="0"/>
    <m/>
    <n v="0"/>
    <n v="0"/>
    <n v="0"/>
  </r>
  <r>
    <n v="269227"/>
    <x v="2"/>
    <s v="15O290"/>
    <n v="1131"/>
    <n v="1"/>
    <n v="1"/>
    <s v="00"/>
    <m/>
    <x v="1"/>
    <n v="6515428"/>
    <n v="10495507.449999999"/>
    <n v="10495507.449999999"/>
    <n v="10495507.449999999"/>
    <n v="10495507.449999999"/>
    <n v="10495507.450000001"/>
    <n v="0"/>
    <n v="0"/>
    <n v="0"/>
  </r>
  <r>
    <n v="269227"/>
    <x v="2"/>
    <s v="15O290"/>
    <n v="1131"/>
    <n v="2"/>
    <n v="1"/>
    <s v="00"/>
    <m/>
    <x v="1"/>
    <n v="3257713"/>
    <n v="2965139"/>
    <n v="2965139"/>
    <n v="2965139"/>
    <n v="2965139"/>
    <n v="2965139"/>
    <n v="0"/>
    <n v="0"/>
    <n v="0"/>
  </r>
  <r>
    <n v="269227"/>
    <x v="2"/>
    <s v="15O290"/>
    <n v="1132"/>
    <n v="1"/>
    <n v="1"/>
    <s v="00"/>
    <m/>
    <x v="1"/>
    <n v="12289639"/>
    <n v="14896386"/>
    <n v="14896386"/>
    <n v="14896386"/>
    <n v="14896386"/>
    <n v="14896385.999999998"/>
    <n v="0"/>
    <n v="0"/>
    <n v="0"/>
  </r>
  <r>
    <n v="269227"/>
    <x v="2"/>
    <s v="15O290"/>
    <n v="1132"/>
    <n v="2"/>
    <n v="1"/>
    <s v="00"/>
    <m/>
    <x v="1"/>
    <n v="6366804"/>
    <n v="6366804"/>
    <n v="6366804"/>
    <n v="6366804"/>
    <n v="6366804"/>
    <n v="6366804"/>
    <n v="0"/>
    <n v="0"/>
    <n v="0"/>
  </r>
  <r>
    <n v="269227"/>
    <x v="2"/>
    <s v="15O290"/>
    <n v="1311"/>
    <n v="1"/>
    <n v="1"/>
    <s v="00"/>
    <m/>
    <x v="1"/>
    <n v="201268"/>
    <n v="201268"/>
    <n v="201268"/>
    <n v="201268"/>
    <n v="201268"/>
    <n v="201268"/>
    <n v="0"/>
    <n v="0"/>
    <n v="0"/>
  </r>
  <r>
    <n v="269227"/>
    <x v="2"/>
    <s v="15O290"/>
    <n v="1311"/>
    <n v="2"/>
    <n v="1"/>
    <s v="00"/>
    <m/>
    <x v="1"/>
    <n v="100634"/>
    <n v="100556.5"/>
    <n v="100556.5"/>
    <n v="100556.5"/>
    <n v="100556.5"/>
    <n v="100556.5"/>
    <n v="0"/>
    <n v="0"/>
    <n v="0"/>
  </r>
  <r>
    <n v="269227"/>
    <x v="2"/>
    <s v="15O290"/>
    <n v="1321"/>
    <n v="1"/>
    <n v="1"/>
    <s v="00"/>
    <m/>
    <x v="1"/>
    <n v="548933"/>
    <n v="547870.32999999996"/>
    <n v="547870.32999999996"/>
    <n v="547870.32999999996"/>
    <n v="547870.32999999996"/>
    <n v="547870.33000000007"/>
    <n v="0"/>
    <n v="0"/>
    <n v="0"/>
  </r>
  <r>
    <n v="269227"/>
    <x v="2"/>
    <s v="15O290"/>
    <n v="1321"/>
    <n v="2"/>
    <n v="1"/>
    <s v="00"/>
    <m/>
    <x v="1"/>
    <n v="274466"/>
    <n v="274466"/>
    <n v="274466"/>
    <n v="274466"/>
    <n v="274466"/>
    <n v="274466"/>
    <n v="0"/>
    <n v="0"/>
    <n v="0"/>
  </r>
  <r>
    <n v="269227"/>
    <x v="2"/>
    <s v="15O290"/>
    <n v="1322"/>
    <n v="1"/>
    <n v="1"/>
    <s v="00"/>
    <m/>
    <x v="1"/>
    <n v="11500"/>
    <n v="11500"/>
    <n v="11500"/>
    <n v="11500"/>
    <n v="11500"/>
    <n v="11500"/>
    <n v="0"/>
    <n v="0"/>
    <n v="0"/>
  </r>
  <r>
    <n v="269227"/>
    <x v="2"/>
    <s v="15O290"/>
    <n v="1322"/>
    <n v="2"/>
    <n v="1"/>
    <s v="00"/>
    <m/>
    <x v="1"/>
    <n v="6562"/>
    <n v="14645.5"/>
    <n v="14645.5"/>
    <n v="14645.5"/>
    <n v="14645.5"/>
    <n v="14645.500000000002"/>
    <n v="0"/>
    <n v="0"/>
    <n v="0"/>
  </r>
  <r>
    <n v="269227"/>
    <x v="2"/>
    <s v="15O290"/>
    <n v="1323"/>
    <n v="1"/>
    <n v="1"/>
    <s v="00"/>
    <m/>
    <x v="1"/>
    <n v="2810497"/>
    <n v="2810497"/>
    <n v="2810497"/>
    <n v="2810497"/>
    <n v="2810497"/>
    <n v="2810497"/>
    <n v="0"/>
    <n v="0"/>
    <n v="0"/>
  </r>
  <r>
    <n v="269227"/>
    <x v="2"/>
    <s v="15O290"/>
    <n v="1323"/>
    <n v="2"/>
    <n v="1"/>
    <s v="00"/>
    <m/>
    <x v="1"/>
    <n v="1405249"/>
    <n v="1302310.26"/>
    <n v="1302310.26"/>
    <n v="1224814.3700000001"/>
    <n v="1224814.3700000001"/>
    <n v="1224814.3700000001"/>
    <n v="77495.889999999898"/>
    <n v="0"/>
    <n v="0"/>
  </r>
  <r>
    <n v="269227"/>
    <x v="2"/>
    <s v="15O290"/>
    <n v="1331"/>
    <n v="1"/>
    <n v="1"/>
    <s v="00"/>
    <m/>
    <x v="1"/>
    <n v="1905957"/>
    <n v="2771972"/>
    <n v="2771972"/>
    <n v="2771972"/>
    <n v="2771972"/>
    <n v="2771972"/>
    <n v="0"/>
    <n v="0"/>
    <n v="0"/>
  </r>
  <r>
    <n v="269227"/>
    <x v="2"/>
    <s v="15O290"/>
    <n v="1331"/>
    <n v="2"/>
    <n v="1"/>
    <s v="00"/>
    <m/>
    <x v="1"/>
    <n v="952979"/>
    <n v="952979"/>
    <n v="952979"/>
    <n v="952979"/>
    <n v="952979"/>
    <n v="952979"/>
    <n v="0"/>
    <n v="0"/>
    <n v="0"/>
  </r>
  <r>
    <n v="269227"/>
    <x v="2"/>
    <s v="15O290"/>
    <n v="1332"/>
    <n v="1"/>
    <n v="1"/>
    <s v="00"/>
    <m/>
    <x v="1"/>
    <n v="1097988"/>
    <n v="1097988"/>
    <n v="1097988"/>
    <n v="1097988"/>
    <n v="1097988"/>
    <n v="1097987.9999999998"/>
    <n v="0"/>
    <n v="0"/>
    <n v="0"/>
  </r>
  <r>
    <n v="269227"/>
    <x v="2"/>
    <s v="15O290"/>
    <n v="1332"/>
    <n v="2"/>
    <n v="1"/>
    <s v="00"/>
    <m/>
    <x v="1"/>
    <n v="548994"/>
    <n v="1142440"/>
    <n v="1142440"/>
    <n v="1142440"/>
    <n v="1142440"/>
    <n v="1142439.9999999998"/>
    <n v="0"/>
    <n v="0"/>
    <n v="0"/>
  </r>
  <r>
    <n v="269227"/>
    <x v="2"/>
    <s v="15O290"/>
    <n v="1341"/>
    <n v="1"/>
    <n v="1"/>
    <s v="00"/>
    <m/>
    <x v="1"/>
    <n v="135890"/>
    <n v="11324"/>
    <n v="11324"/>
    <n v="11324"/>
    <n v="11324"/>
    <n v="11324"/>
    <n v="0"/>
    <n v="0"/>
    <n v="0"/>
  </r>
  <r>
    <n v="269227"/>
    <x v="2"/>
    <s v="15O290"/>
    <n v="1343"/>
    <n v="1"/>
    <n v="1"/>
    <s v="00"/>
    <m/>
    <x v="1"/>
    <n v="1509878"/>
    <n v="1509878"/>
    <n v="1509878"/>
    <n v="1509878"/>
    <n v="1509878"/>
    <n v="1509878"/>
    <n v="0"/>
    <n v="0"/>
    <n v="0"/>
  </r>
  <r>
    <n v="269227"/>
    <x v="2"/>
    <s v="15O290"/>
    <n v="1343"/>
    <n v="2"/>
    <n v="1"/>
    <s v="00"/>
    <m/>
    <x v="1"/>
    <n v="754891"/>
    <n v="754891"/>
    <n v="754891"/>
    <n v="754891"/>
    <n v="754891"/>
    <n v="754891"/>
    <n v="0"/>
    <n v="0"/>
    <n v="0"/>
  </r>
  <r>
    <n v="269227"/>
    <x v="2"/>
    <s v="15O290"/>
    <n v="1411"/>
    <n v="1"/>
    <n v="2"/>
    <s v="01"/>
    <m/>
    <x v="1"/>
    <n v="2074253"/>
    <n v="1840029.91"/>
    <n v="1840029.91"/>
    <n v="1840029.91"/>
    <n v="1840029.91"/>
    <n v="1840029.9099999997"/>
    <n v="0"/>
    <n v="0"/>
    <n v="0"/>
  </r>
  <r>
    <n v="269227"/>
    <x v="2"/>
    <s v="15O290"/>
    <n v="1411"/>
    <n v="1"/>
    <n v="2"/>
    <s v="03"/>
    <m/>
    <x v="1"/>
    <n v="931859"/>
    <n v="847122.91"/>
    <n v="847122.91"/>
    <n v="847122.91"/>
    <n v="847122.91"/>
    <n v="847122.91"/>
    <n v="0"/>
    <n v="0"/>
    <n v="0"/>
  </r>
  <r>
    <n v="269227"/>
    <x v="2"/>
    <s v="15O290"/>
    <n v="1411"/>
    <n v="2"/>
    <n v="2"/>
    <s v="01"/>
    <m/>
    <x v="1"/>
    <n v="1037007"/>
    <n v="919908.98"/>
    <n v="919908.98"/>
    <n v="919908.98"/>
    <n v="919908.98"/>
    <n v="919908.98000000021"/>
    <n v="0"/>
    <n v="0"/>
    <n v="0"/>
  </r>
  <r>
    <n v="269227"/>
    <x v="2"/>
    <s v="15O290"/>
    <n v="1411"/>
    <n v="2"/>
    <n v="2"/>
    <s v="03"/>
    <m/>
    <x v="1"/>
    <n v="465587"/>
    <n v="423250.07"/>
    <n v="423250.07"/>
    <n v="423250.07"/>
    <n v="423250.07"/>
    <n v="423250.06999999995"/>
    <n v="0"/>
    <n v="0"/>
    <n v="0"/>
  </r>
  <r>
    <n v="269227"/>
    <x v="2"/>
    <s v="15O290"/>
    <n v="1421"/>
    <n v="1"/>
    <n v="2"/>
    <s v="01"/>
    <m/>
    <x v="1"/>
    <n v="346213"/>
    <n v="346213"/>
    <n v="346213"/>
    <n v="346213"/>
    <n v="346213"/>
    <n v="346213.00000000006"/>
    <n v="0"/>
    <n v="0"/>
    <n v="0"/>
  </r>
  <r>
    <n v="269227"/>
    <x v="2"/>
    <s v="15O290"/>
    <n v="1421"/>
    <n v="1"/>
    <n v="2"/>
    <s v="03"/>
    <m/>
    <x v="1"/>
    <n v="689392"/>
    <n v="667626.05000000005"/>
    <n v="667626.05000000005"/>
    <n v="667626.05000000005"/>
    <n v="667626.05000000005"/>
    <n v="667626.04999999993"/>
    <n v="0"/>
    <n v="0"/>
    <n v="0"/>
  </r>
  <r>
    <n v="269227"/>
    <x v="2"/>
    <s v="15O290"/>
    <n v="1421"/>
    <n v="2"/>
    <n v="2"/>
    <s v="01"/>
    <m/>
    <x v="1"/>
    <n v="173439"/>
    <n v="173439"/>
    <n v="173439"/>
    <n v="173439"/>
    <n v="173439"/>
    <n v="173439"/>
    <n v="0"/>
    <n v="0"/>
    <n v="0"/>
  </r>
  <r>
    <n v="269227"/>
    <x v="2"/>
    <s v="15O290"/>
    <n v="1421"/>
    <n v="2"/>
    <n v="2"/>
    <s v="03"/>
    <m/>
    <x v="1"/>
    <n v="345820"/>
    <n v="334901.5"/>
    <n v="334901.5"/>
    <n v="334901.5"/>
    <n v="334901.5"/>
    <n v="334901.50000000006"/>
    <n v="0"/>
    <n v="0"/>
    <n v="0"/>
  </r>
  <r>
    <n v="269227"/>
    <x v="2"/>
    <s v="15O290"/>
    <n v="1431"/>
    <n v="1"/>
    <n v="2"/>
    <s v="00"/>
    <m/>
    <x v="1"/>
    <n v="494484"/>
    <n v="494484"/>
    <n v="494484"/>
    <n v="494484"/>
    <n v="494484"/>
    <n v="494484"/>
    <n v="0"/>
    <n v="0"/>
    <n v="0"/>
  </r>
  <r>
    <n v="269227"/>
    <x v="2"/>
    <s v="15O290"/>
    <n v="1431"/>
    <n v="2"/>
    <n v="2"/>
    <s v="00"/>
    <m/>
    <x v="1"/>
    <n v="247707"/>
    <n v="247707"/>
    <n v="247707"/>
    <n v="247707"/>
    <n v="247707"/>
    <n v="247707"/>
    <n v="0"/>
    <n v="0"/>
    <n v="0"/>
  </r>
  <r>
    <n v="269227"/>
    <x v="2"/>
    <s v="15O290"/>
    <n v="1441"/>
    <n v="1"/>
    <n v="2"/>
    <s v="00"/>
    <m/>
    <x v="1"/>
    <n v="760254"/>
    <n v="760254"/>
    <n v="760254"/>
    <n v="760254"/>
    <n v="760254"/>
    <n v="760253.99999999988"/>
    <n v="0"/>
    <n v="0"/>
    <n v="0"/>
  </r>
  <r>
    <n v="269227"/>
    <x v="2"/>
    <s v="15O290"/>
    <n v="1441"/>
    <n v="2"/>
    <n v="2"/>
    <s v="00"/>
    <m/>
    <x v="1"/>
    <n v="380991"/>
    <n v="380991"/>
    <n v="380991"/>
    <n v="380991"/>
    <n v="380991"/>
    <n v="380991.00000000006"/>
    <n v="0"/>
    <n v="0"/>
    <n v="0"/>
  </r>
  <r>
    <n v="269227"/>
    <x v="2"/>
    <s v="15O290"/>
    <n v="1443"/>
    <n v="1"/>
    <n v="2"/>
    <s v="00"/>
    <m/>
    <x v="1"/>
    <n v="201477"/>
    <n v="124073.41"/>
    <n v="124073.41"/>
    <n v="124073.41"/>
    <n v="124073.41"/>
    <n v="124073.40999999997"/>
    <n v="0"/>
    <n v="0"/>
    <n v="0"/>
  </r>
  <r>
    <n v="269227"/>
    <x v="2"/>
    <s v="15O290"/>
    <n v="1443"/>
    <n v="2"/>
    <n v="2"/>
    <s v="00"/>
    <m/>
    <x v="1"/>
    <n v="105878"/>
    <n v="65202.12"/>
    <n v="65202.12"/>
    <n v="65202.12"/>
    <n v="65202.12"/>
    <n v="65202.119999999995"/>
    <n v="0"/>
    <n v="0"/>
    <n v="0"/>
  </r>
  <r>
    <n v="269227"/>
    <x v="2"/>
    <s v="15O290"/>
    <n v="1511"/>
    <n v="1"/>
    <n v="2"/>
    <s v="00"/>
    <m/>
    <x v="1"/>
    <n v="1999275"/>
    <n v="1999275"/>
    <n v="1999275"/>
    <n v="1999275"/>
    <n v="1999275"/>
    <n v="1999275"/>
    <n v="0"/>
    <n v="0"/>
    <n v="0"/>
  </r>
  <r>
    <n v="269227"/>
    <x v="2"/>
    <s v="15O290"/>
    <n v="1511"/>
    <n v="2"/>
    <n v="2"/>
    <s v="00"/>
    <m/>
    <x v="1"/>
    <n v="998284"/>
    <n v="998284"/>
    <n v="998284"/>
    <n v="998284"/>
    <n v="998284"/>
    <n v="998284"/>
    <n v="0"/>
    <n v="0"/>
    <n v="0"/>
  </r>
  <r>
    <n v="269227"/>
    <x v="2"/>
    <s v="15O290"/>
    <n v="1541"/>
    <n v="1"/>
    <n v="1"/>
    <s v="00"/>
    <m/>
    <x v="1"/>
    <n v="568324"/>
    <n v="508324"/>
    <n v="508324"/>
    <n v="508324"/>
    <n v="508324"/>
    <n v="508324"/>
    <n v="0"/>
    <n v="0"/>
    <n v="0"/>
  </r>
  <r>
    <n v="269227"/>
    <x v="2"/>
    <s v="15O290"/>
    <n v="1541"/>
    <n v="1"/>
    <n v="2"/>
    <n v="18"/>
    <m/>
    <x v="1"/>
    <n v="1925000"/>
    <n v="1925000"/>
    <n v="1925000"/>
    <n v="1925000"/>
    <n v="1925000"/>
    <n v="1925000"/>
    <n v="0"/>
    <n v="0"/>
    <n v="0"/>
  </r>
  <r>
    <n v="269227"/>
    <x v="2"/>
    <s v="15O290"/>
    <n v="1541"/>
    <n v="2"/>
    <n v="1"/>
    <s v="00"/>
    <m/>
    <x v="1"/>
    <n v="285481"/>
    <n v="244966"/>
    <n v="244966"/>
    <n v="244966"/>
    <n v="244966"/>
    <n v="244966"/>
    <n v="0"/>
    <n v="0"/>
    <n v="0"/>
  </r>
  <r>
    <n v="269227"/>
    <x v="2"/>
    <s v="15O290"/>
    <n v="1541"/>
    <n v="2"/>
    <n v="2"/>
    <n v="18"/>
    <m/>
    <x v="1"/>
    <n v="1535891"/>
    <n v="1535891"/>
    <n v="1535891"/>
    <n v="1535891"/>
    <n v="1535891"/>
    <n v="1535891"/>
    <n v="0"/>
    <n v="0"/>
    <n v="0"/>
  </r>
  <r>
    <n v="269227"/>
    <x v="2"/>
    <s v="15O290"/>
    <n v="1544"/>
    <n v="1"/>
    <n v="1"/>
    <s v="00"/>
    <m/>
    <x v="1"/>
    <n v="1137294"/>
    <n v="1137294"/>
    <n v="1137294"/>
    <n v="1136906.95"/>
    <n v="1136906.95"/>
    <n v="1136906.95"/>
    <n v="387.05000000004657"/>
    <n v="0"/>
    <n v="0"/>
  </r>
  <r>
    <n v="269227"/>
    <x v="2"/>
    <s v="15O290"/>
    <n v="1544"/>
    <n v="2"/>
    <n v="1"/>
    <s v="00"/>
    <m/>
    <x v="1"/>
    <n v="568647"/>
    <n v="568647"/>
    <n v="568647"/>
    <n v="568647"/>
    <n v="568647"/>
    <n v="568647"/>
    <n v="0"/>
    <n v="0"/>
    <n v="0"/>
  </r>
  <r>
    <n v="269227"/>
    <x v="2"/>
    <s v="15O290"/>
    <n v="1545"/>
    <n v="1"/>
    <n v="1"/>
    <s v="00"/>
    <m/>
    <x v="1"/>
    <n v="225165"/>
    <n v="182750.51"/>
    <n v="182750.51"/>
    <n v="182750.51"/>
    <n v="182706.86"/>
    <n v="182706.86000000002"/>
    <n v="0"/>
    <n v="43.650000000023283"/>
    <n v="0"/>
  </r>
  <r>
    <n v="269227"/>
    <x v="2"/>
    <s v="15O290"/>
    <n v="1545"/>
    <n v="1"/>
    <n v="1"/>
    <s v="09"/>
    <m/>
    <x v="1"/>
    <n v="946788"/>
    <n v="946788"/>
    <n v="946788"/>
    <n v="946788"/>
    <n v="946788"/>
    <n v="946788"/>
    <n v="0"/>
    <n v="0"/>
    <n v="0"/>
  </r>
  <r>
    <n v="269227"/>
    <x v="2"/>
    <s v="15O290"/>
    <n v="1545"/>
    <n v="1"/>
    <n v="1"/>
    <n v="10"/>
    <m/>
    <x v="1"/>
    <n v="116581"/>
    <n v="116581"/>
    <n v="116581"/>
    <n v="116581"/>
    <n v="116581"/>
    <n v="116581"/>
    <n v="0"/>
    <n v="0"/>
    <n v="0"/>
  </r>
  <r>
    <n v="269227"/>
    <x v="2"/>
    <s v="15O290"/>
    <n v="1545"/>
    <n v="2"/>
    <n v="1"/>
    <s v="00"/>
    <m/>
    <x v="1"/>
    <n v="115009"/>
    <n v="181408"/>
    <n v="181408"/>
    <n v="181408"/>
    <n v="181408"/>
    <n v="181408"/>
    <n v="0"/>
    <n v="0"/>
    <n v="0"/>
  </r>
  <r>
    <n v="269227"/>
    <x v="2"/>
    <s v="15O290"/>
    <n v="1545"/>
    <n v="2"/>
    <n v="1"/>
    <s v="09"/>
    <m/>
    <x v="1"/>
    <n v="473124"/>
    <n v="473124"/>
    <n v="473124"/>
    <n v="472176.8"/>
    <n v="472176.8"/>
    <n v="472176.8"/>
    <n v="947.20000000001164"/>
    <n v="0"/>
    <n v="0"/>
  </r>
  <r>
    <n v="269227"/>
    <x v="2"/>
    <s v="15O290"/>
    <n v="1545"/>
    <n v="2"/>
    <n v="1"/>
    <n v="10"/>
    <m/>
    <x v="1"/>
    <n v="68992"/>
    <n v="68992"/>
    <n v="68992"/>
    <n v="68992"/>
    <n v="68992"/>
    <n v="68992"/>
    <n v="0"/>
    <n v="0"/>
    <n v="0"/>
  </r>
  <r>
    <n v="269227"/>
    <x v="2"/>
    <s v="15O290"/>
    <n v="1546"/>
    <n v="1"/>
    <n v="1"/>
    <s v="00"/>
    <m/>
    <x v="1"/>
    <n v="357092"/>
    <n v="310969.94"/>
    <n v="310969.94"/>
    <n v="310969.94"/>
    <n v="310969.94"/>
    <n v="310969.94"/>
    <n v="0"/>
    <n v="0"/>
    <n v="0"/>
  </r>
  <r>
    <n v="269227"/>
    <x v="2"/>
    <s v="15O290"/>
    <n v="1546"/>
    <n v="1"/>
    <n v="1"/>
    <n v="51"/>
    <m/>
    <x v="1"/>
    <n v="2125348"/>
    <n v="2125348"/>
    <n v="2125348"/>
    <n v="2120848"/>
    <n v="2120848"/>
    <n v="2120848"/>
    <n v="4500"/>
    <n v="0"/>
    <n v="0"/>
  </r>
  <r>
    <n v="269227"/>
    <x v="2"/>
    <s v="15O290"/>
    <n v="1546"/>
    <n v="2"/>
    <n v="1"/>
    <s v="00"/>
    <m/>
    <x v="1"/>
    <n v="20836"/>
    <n v="20836"/>
    <n v="20836"/>
    <n v="20836"/>
    <n v="20836"/>
    <n v="20836"/>
    <n v="0"/>
    <n v="0"/>
    <n v="0"/>
  </r>
  <r>
    <n v="269227"/>
    <x v="2"/>
    <s v="15O290"/>
    <n v="1546"/>
    <n v="2"/>
    <n v="1"/>
    <n v="51"/>
    <m/>
    <x v="1"/>
    <n v="1336383"/>
    <n v="1336383"/>
    <n v="1336383"/>
    <n v="1336383"/>
    <n v="1336383"/>
    <n v="1336383"/>
    <n v="0"/>
    <n v="0"/>
    <n v="0"/>
  </r>
  <r>
    <n v="269227"/>
    <x v="2"/>
    <s v="15O290"/>
    <n v="1547"/>
    <n v="1"/>
    <n v="1"/>
    <s v="00"/>
    <m/>
    <x v="1"/>
    <n v="112080"/>
    <n v="102080"/>
    <n v="102080"/>
    <n v="102080"/>
    <n v="102080"/>
    <n v="102080"/>
    <n v="0"/>
    <n v="0"/>
    <n v="0"/>
  </r>
  <r>
    <n v="269227"/>
    <x v="2"/>
    <s v="15O290"/>
    <n v="1547"/>
    <n v="2"/>
    <n v="1"/>
    <s v="00"/>
    <m/>
    <x v="1"/>
    <n v="56227"/>
    <n v="141931"/>
    <n v="141931"/>
    <n v="141931"/>
    <n v="141931"/>
    <n v="141931"/>
    <n v="0"/>
    <n v="0"/>
    <n v="0"/>
  </r>
  <r>
    <n v="269227"/>
    <x v="2"/>
    <s v="15O290"/>
    <n v="1548"/>
    <n v="1"/>
    <n v="1"/>
    <s v="00"/>
    <m/>
    <x v="1"/>
    <n v="1631153"/>
    <n v="1631153"/>
    <n v="1631153"/>
    <n v="1631153"/>
    <n v="1631153"/>
    <n v="1631153"/>
    <n v="0"/>
    <n v="0"/>
    <n v="0"/>
  </r>
  <r>
    <n v="269227"/>
    <x v="2"/>
    <s v="15O290"/>
    <n v="1548"/>
    <n v="2"/>
    <n v="1"/>
    <s v="00"/>
    <m/>
    <x v="1"/>
    <n v="815396"/>
    <n v="815396"/>
    <n v="815396"/>
    <n v="815396"/>
    <n v="815396"/>
    <n v="815396"/>
    <n v="0"/>
    <n v="0"/>
    <n v="0"/>
  </r>
  <r>
    <n v="269227"/>
    <x v="2"/>
    <s v="15O290"/>
    <n v="1551"/>
    <n v="1"/>
    <n v="1"/>
    <s v="00"/>
    <m/>
    <x v="1"/>
    <n v="4701"/>
    <n v="4701"/>
    <n v="4701"/>
    <n v="4701"/>
    <n v="4701"/>
    <n v="4701"/>
    <n v="0"/>
    <n v="0"/>
    <n v="0"/>
  </r>
  <r>
    <n v="269227"/>
    <x v="2"/>
    <s v="15O290"/>
    <n v="1551"/>
    <n v="2"/>
    <n v="1"/>
    <s v="00"/>
    <m/>
    <x v="1"/>
    <n v="1668"/>
    <n v="1668"/>
    <n v="1668"/>
    <n v="1668"/>
    <n v="1668"/>
    <n v="1668"/>
    <n v="0"/>
    <n v="0"/>
    <n v="0"/>
  </r>
  <r>
    <n v="269227"/>
    <x v="2"/>
    <s v="15O290"/>
    <n v="1591"/>
    <n v="1"/>
    <n v="1"/>
    <s v="00"/>
    <m/>
    <x v="1"/>
    <n v="2213009"/>
    <n v="2213009"/>
    <n v="2213009"/>
    <n v="2213009"/>
    <n v="2213009"/>
    <n v="2213009"/>
    <n v="0"/>
    <n v="0"/>
    <n v="0"/>
  </r>
  <r>
    <n v="269227"/>
    <x v="2"/>
    <s v="15O290"/>
    <n v="1591"/>
    <n v="2"/>
    <n v="1"/>
    <s v="00"/>
    <m/>
    <x v="1"/>
    <n v="1497161"/>
    <n v="4550965.25"/>
    <n v="4550965.25"/>
    <n v="4550965.25"/>
    <n v="4550965.25"/>
    <n v="4550965.25"/>
    <n v="0"/>
    <n v="0"/>
    <n v="0"/>
  </r>
  <r>
    <n v="269227"/>
    <x v="2"/>
    <s v="15O290"/>
    <n v="1599"/>
    <n v="1"/>
    <n v="1"/>
    <s v="00"/>
    <m/>
    <x v="1"/>
    <n v="246141"/>
    <n v="0"/>
    <n v="0"/>
    <m/>
    <n v="0"/>
    <m/>
    <n v="0"/>
    <n v="0"/>
    <n v="0"/>
  </r>
  <r>
    <n v="269227"/>
    <x v="2"/>
    <s v="15O290"/>
    <n v="1599"/>
    <n v="2"/>
    <n v="1"/>
    <s v="00"/>
    <m/>
    <x v="1"/>
    <n v="123348"/>
    <n v="0"/>
    <n v="0"/>
    <m/>
    <n v="0"/>
    <m/>
    <n v="0"/>
    <n v="0"/>
    <n v="0"/>
  </r>
  <r>
    <n v="269227"/>
    <x v="2"/>
    <s v="15O290"/>
    <n v="1714"/>
    <n v="1"/>
    <n v="1"/>
    <s v="00"/>
    <m/>
    <x v="1"/>
    <n v="953173"/>
    <n v="60000"/>
    <n v="60000"/>
    <n v="60000"/>
    <n v="56144"/>
    <n v="56144"/>
    <n v="0"/>
    <n v="3856"/>
    <n v="0"/>
  </r>
  <r>
    <n v="269227"/>
    <x v="2"/>
    <s v="15O290"/>
    <n v="1714"/>
    <n v="2"/>
    <n v="1"/>
    <s v="00"/>
    <m/>
    <x v="1"/>
    <n v="476922"/>
    <n v="60000"/>
    <n v="60000"/>
    <n v="60000"/>
    <n v="60000"/>
    <n v="60000"/>
    <n v="0"/>
    <n v="0"/>
    <n v="0"/>
  </r>
  <r>
    <n v="269227"/>
    <x v="2"/>
    <s v="15O290"/>
    <n v="3981"/>
    <n v="1"/>
    <n v="2"/>
    <s v="00"/>
    <m/>
    <x v="2"/>
    <n v="1530472"/>
    <n v="1524750"/>
    <n v="1524750"/>
    <n v="1524750"/>
    <n v="1524750"/>
    <n v="1524750"/>
    <n v="0"/>
    <n v="0"/>
    <n v="0"/>
  </r>
  <r>
    <n v="269227"/>
    <x v="2"/>
    <s v="15O290"/>
    <n v="3982"/>
    <n v="1"/>
    <n v="1"/>
    <s v="00"/>
    <m/>
    <x v="2"/>
    <n v="926447"/>
    <n v="926447"/>
    <n v="926447"/>
    <n v="877880.37"/>
    <n v="877880.37"/>
    <n v="877880.37"/>
    <n v="48566.630000000005"/>
    <n v="0"/>
    <n v="0"/>
  </r>
  <r>
    <n v="269227"/>
    <x v="2"/>
    <s v="15O390"/>
    <n v="6121"/>
    <n v="2"/>
    <n v="1"/>
    <n v="65"/>
    <s v="O2D149001"/>
    <x v="5"/>
    <n v="10539799"/>
    <n v="0"/>
    <n v="0"/>
    <m/>
    <n v="0"/>
    <m/>
    <n v="0"/>
    <n v="0"/>
    <n v="0"/>
  </r>
  <r>
    <n v="269227"/>
    <x v="2"/>
    <s v="15O390"/>
    <n v="6141"/>
    <n v="2"/>
    <n v="1"/>
    <n v="65"/>
    <s v="O2D149071"/>
    <x v="5"/>
    <n v="0"/>
    <n v="453961.38"/>
    <n v="453961.38"/>
    <n v="453961.31"/>
    <n v="453961.31"/>
    <n v="31354.66"/>
    <n v="7.0000000006984919E-2"/>
    <n v="0"/>
    <n v="422606.65"/>
  </r>
  <r>
    <n v="269227"/>
    <x v="2"/>
    <s v="15O490"/>
    <n v="6121"/>
    <n v="2"/>
    <n v="1"/>
    <s v="00"/>
    <s v="O2D149034"/>
    <x v="5"/>
    <n v="0"/>
    <n v="0"/>
    <n v="0"/>
    <m/>
    <n v="0"/>
    <m/>
    <n v="0"/>
    <n v="0"/>
    <n v="0"/>
  </r>
  <r>
    <n v="269227"/>
    <x v="2"/>
    <s v="25P190"/>
    <n v="6121"/>
    <n v="2"/>
    <n v="1"/>
    <s v="00"/>
    <s v="O2D149072"/>
    <x v="5"/>
    <n v="0"/>
    <n v="6529857.6900000004"/>
    <n v="6529857.6900000004"/>
    <n v="6529857.6900000004"/>
    <n v="6529857.6900000004"/>
    <n v="6529857.6899999976"/>
    <n v="0"/>
    <n v="0"/>
    <n v="0"/>
  </r>
  <r>
    <n v="269228"/>
    <x v="2"/>
    <n v="111190"/>
    <n v="2419"/>
    <n v="1"/>
    <n v="1"/>
    <s v="00"/>
    <m/>
    <x v="0"/>
    <n v="30257"/>
    <n v="85557"/>
    <n v="85557"/>
    <n v="84167.76"/>
    <n v="84167.33"/>
    <n v="84167.33"/>
    <n v="1389.2400000000052"/>
    <n v="0.42999999999301508"/>
    <n v="0"/>
  </r>
  <r>
    <n v="269228"/>
    <x v="2"/>
    <n v="111190"/>
    <n v="2421"/>
    <n v="1"/>
    <n v="1"/>
    <s v="00"/>
    <m/>
    <x v="0"/>
    <n v="55300"/>
    <n v="0"/>
    <n v="0"/>
    <m/>
    <n v="0"/>
    <m/>
    <n v="0"/>
    <n v="0"/>
    <n v="0"/>
  </r>
  <r>
    <n v="269228"/>
    <x v="2"/>
    <n v="111190"/>
    <n v="2471"/>
    <n v="1"/>
    <n v="1"/>
    <s v="00"/>
    <m/>
    <x v="0"/>
    <n v="65154"/>
    <n v="45127"/>
    <n v="45127"/>
    <n v="45100"/>
    <n v="44023.06"/>
    <m/>
    <n v="27"/>
    <n v="1076.9400000000023"/>
    <n v="44023.06"/>
  </r>
  <r>
    <n v="269228"/>
    <x v="2"/>
    <n v="111190"/>
    <n v="2491"/>
    <n v="1"/>
    <n v="1"/>
    <s v="00"/>
    <m/>
    <x v="0"/>
    <n v="46900"/>
    <n v="66927"/>
    <n v="66927"/>
    <n v="66761"/>
    <n v="65709.36"/>
    <n v="20875.36"/>
    <n v="166"/>
    <n v="1051.6399999999994"/>
    <n v="44834"/>
  </r>
  <r>
    <n v="269228"/>
    <x v="2"/>
    <n v="111190"/>
    <n v="2511"/>
    <n v="1"/>
    <n v="1"/>
    <s v="00"/>
    <m/>
    <x v="0"/>
    <n v="43183"/>
    <n v="0"/>
    <n v="0"/>
    <m/>
    <n v="0"/>
    <m/>
    <n v="0"/>
    <n v="0"/>
    <n v="0"/>
  </r>
  <r>
    <n v="269228"/>
    <x v="2"/>
    <n v="111190"/>
    <n v="2561"/>
    <n v="1"/>
    <n v="1"/>
    <s v="00"/>
    <m/>
    <x v="0"/>
    <n v="0"/>
    <n v="43183"/>
    <n v="43183"/>
    <n v="43183"/>
    <n v="0"/>
    <m/>
    <n v="0"/>
    <n v="43183"/>
    <n v="0"/>
  </r>
  <r>
    <n v="269228"/>
    <x v="2"/>
    <s v="15O290"/>
    <n v="1221"/>
    <n v="2"/>
    <n v="1"/>
    <s v="08"/>
    <m/>
    <x v="1"/>
    <n v="50000"/>
    <n v="2000000"/>
    <n v="2000000"/>
    <n v="2000000"/>
    <n v="2000000"/>
    <n v="2000000"/>
    <n v="0"/>
    <n v="0"/>
    <n v="0"/>
  </r>
  <r>
    <n v="269228"/>
    <x v="2"/>
    <s v="15O290"/>
    <n v="2461"/>
    <n v="1"/>
    <n v="1"/>
    <s v="00"/>
    <m/>
    <x v="0"/>
    <n v="37458"/>
    <n v="37458"/>
    <n v="37458"/>
    <n v="36853"/>
    <n v="36853"/>
    <m/>
    <n v="605"/>
    <n v="0"/>
    <n v="36853"/>
  </r>
  <r>
    <n v="269228"/>
    <x v="2"/>
    <s v="15O690"/>
    <n v="2461"/>
    <n v="1"/>
    <n v="1"/>
    <s v="00"/>
    <m/>
    <x v="0"/>
    <n v="0"/>
    <n v="77192"/>
    <n v="77192"/>
    <n v="76976.5"/>
    <n v="76976.5"/>
    <m/>
    <n v="215.5"/>
    <n v="0"/>
    <n v="76976.5"/>
  </r>
  <r>
    <n v="269228"/>
    <x v="2"/>
    <s v="15O690"/>
    <n v="2491"/>
    <n v="1"/>
    <n v="1"/>
    <s v="00"/>
    <m/>
    <x v="0"/>
    <n v="0"/>
    <n v="258773"/>
    <n v="258773"/>
    <n v="257854.07999999999"/>
    <n v="257854.07999999999"/>
    <m/>
    <n v="918.92000000001281"/>
    <n v="0"/>
    <n v="257854.07999999999"/>
  </r>
  <r>
    <n v="269228"/>
    <x v="2"/>
    <s v="15O690"/>
    <n v="2911"/>
    <n v="1"/>
    <n v="1"/>
    <s v="00"/>
    <m/>
    <x v="0"/>
    <n v="0"/>
    <n v="7520"/>
    <n v="7520"/>
    <n v="7433.3"/>
    <n v="7433.3"/>
    <m/>
    <n v="86.699999999999818"/>
    <n v="0"/>
    <n v="7433.3"/>
  </r>
  <r>
    <n v="269228"/>
    <x v="2"/>
    <s v="15O690"/>
    <n v="2921"/>
    <n v="1"/>
    <n v="1"/>
    <s v="00"/>
    <m/>
    <x v="0"/>
    <n v="0"/>
    <n v="3150"/>
    <n v="3150"/>
    <n v="3007.07"/>
    <n v="3007.07"/>
    <m/>
    <n v="142.92999999999984"/>
    <n v="0"/>
    <n v="3007.07"/>
  </r>
  <r>
    <n v="269228"/>
    <x v="2"/>
    <s v="15O690"/>
    <n v="2991"/>
    <n v="1"/>
    <n v="1"/>
    <s v="00"/>
    <m/>
    <x v="0"/>
    <n v="0"/>
    <n v="4330"/>
    <n v="4330"/>
    <n v="4247.9799999999996"/>
    <n v="4247.9799999999996"/>
    <m/>
    <n v="82.020000000000437"/>
    <n v="0"/>
    <n v="4247.9799999999996"/>
  </r>
  <r>
    <n v="269228"/>
    <x v="2"/>
    <s v="25P190"/>
    <n v="6121"/>
    <n v="2"/>
    <n v="1"/>
    <s v="00"/>
    <s v="O2D149021"/>
    <x v="5"/>
    <n v="4274135"/>
    <n v="952885.62"/>
    <n v="952885.62"/>
    <n v="952885.62"/>
    <n v="952885.62"/>
    <n v="952885.62"/>
    <n v="0"/>
    <n v="0"/>
    <n v="0"/>
  </r>
  <r>
    <n v="269229"/>
    <x v="8"/>
    <n v="111290"/>
    <n v="2111"/>
    <n v="1"/>
    <n v="1"/>
    <s v="00"/>
    <m/>
    <x v="0"/>
    <n v="4323924"/>
    <n v="2562689.09"/>
    <n v="2562689.09"/>
    <n v="2562689.09"/>
    <n v="0"/>
    <m/>
    <n v="0"/>
    <n v="2562689.09"/>
    <n v="0"/>
  </r>
  <r>
    <n v="269229"/>
    <x v="8"/>
    <n v="111290"/>
    <n v="3362"/>
    <n v="1"/>
    <n v="1"/>
    <s v="00"/>
    <m/>
    <x v="2"/>
    <n v="31501"/>
    <n v="31501"/>
    <n v="31501"/>
    <n v="31501"/>
    <n v="0"/>
    <m/>
    <n v="0"/>
    <n v="31501"/>
    <n v="0"/>
  </r>
  <r>
    <n v="269229"/>
    <x v="8"/>
    <s v="15O290"/>
    <n v="2211"/>
    <n v="1"/>
    <n v="1"/>
    <n v="26"/>
    <m/>
    <x v="0"/>
    <n v="4130931"/>
    <n v="4130931"/>
    <n v="4130931"/>
    <n v="4130710.62"/>
    <n v="3665920.15"/>
    <n v="1714367.8800000001"/>
    <n v="220.37999999988824"/>
    <n v="464790.4700000002"/>
    <n v="1951552.2699999998"/>
  </r>
  <r>
    <n v="269229"/>
    <x v="8"/>
    <s v="15O390"/>
    <n v="2171"/>
    <n v="1"/>
    <n v="1"/>
    <n v="26"/>
    <m/>
    <x v="0"/>
    <n v="0"/>
    <n v="200000"/>
    <n v="200000"/>
    <m/>
    <n v="0"/>
    <m/>
    <n v="200000"/>
    <n v="0"/>
    <n v="0"/>
  </r>
  <r>
    <n v="269229"/>
    <x v="8"/>
    <s v="15O390"/>
    <n v="2231"/>
    <n v="1"/>
    <n v="1"/>
    <n v="26"/>
    <m/>
    <x v="0"/>
    <n v="0"/>
    <n v="250000"/>
    <n v="250000"/>
    <n v="250000"/>
    <n v="0"/>
    <m/>
    <n v="0"/>
    <n v="250000"/>
    <n v="0"/>
  </r>
  <r>
    <n v="269229"/>
    <x v="8"/>
    <s v="15O390"/>
    <n v="2531"/>
    <n v="1"/>
    <n v="1"/>
    <n v="26"/>
    <m/>
    <x v="0"/>
    <n v="0"/>
    <n v="0"/>
    <n v="0"/>
    <m/>
    <n v="0"/>
    <m/>
    <n v="0"/>
    <n v="0"/>
    <n v="0"/>
  </r>
  <r>
    <n v="269229"/>
    <x v="8"/>
    <s v="15O390"/>
    <n v="2541"/>
    <n v="1"/>
    <n v="1"/>
    <n v="26"/>
    <m/>
    <x v="0"/>
    <n v="0"/>
    <n v="50000"/>
    <n v="50000"/>
    <n v="50000"/>
    <n v="49867.9"/>
    <n v="49867.9"/>
    <n v="0"/>
    <n v="132.09999999999854"/>
    <n v="0"/>
  </r>
  <r>
    <n v="269229"/>
    <x v="8"/>
    <s v="15O390"/>
    <n v="5111"/>
    <n v="2"/>
    <n v="1"/>
    <n v="26"/>
    <s v="A2D149015"/>
    <x v="4"/>
    <n v="82000"/>
    <n v="60000"/>
    <n v="60000"/>
    <m/>
    <n v="0"/>
    <m/>
    <n v="60000"/>
    <n v="0"/>
    <n v="0"/>
  </r>
  <r>
    <n v="269229"/>
    <x v="8"/>
    <s v="15O390"/>
    <n v="5121"/>
    <n v="2"/>
    <n v="1"/>
    <n v="26"/>
    <s v="A2D149015"/>
    <x v="4"/>
    <n v="89024"/>
    <n v="89024"/>
    <n v="89024"/>
    <n v="86373.6"/>
    <n v="86373.6"/>
    <n v="86373.6"/>
    <n v="2650.3999999999942"/>
    <n v="0"/>
    <n v="0"/>
  </r>
  <r>
    <n v="269229"/>
    <x v="8"/>
    <s v="15O390"/>
    <n v="5191"/>
    <n v="2"/>
    <n v="1"/>
    <n v="26"/>
    <s v="A2D149015"/>
    <x v="4"/>
    <n v="1500"/>
    <n v="0"/>
    <n v="0"/>
    <m/>
    <n v="0"/>
    <m/>
    <n v="0"/>
    <n v="0"/>
    <n v="0"/>
  </r>
  <r>
    <n v="269229"/>
    <x v="8"/>
    <s v="15O390"/>
    <n v="5211"/>
    <n v="2"/>
    <n v="1"/>
    <n v="26"/>
    <s v="A2D149015"/>
    <x v="4"/>
    <n v="0"/>
    <n v="45000"/>
    <n v="45000"/>
    <n v="42453.62"/>
    <n v="42453.62"/>
    <n v="42453.619999999995"/>
    <n v="2546.3799999999974"/>
    <n v="0"/>
    <n v="0"/>
  </r>
  <r>
    <n v="269229"/>
    <x v="8"/>
    <s v="15O390"/>
    <n v="5291"/>
    <n v="2"/>
    <n v="1"/>
    <n v="26"/>
    <s v="A2D149015"/>
    <x v="4"/>
    <n v="0"/>
    <n v="28500"/>
    <n v="28500"/>
    <m/>
    <n v="0"/>
    <m/>
    <n v="28500"/>
    <n v="0"/>
    <n v="0"/>
  </r>
  <r>
    <n v="269229"/>
    <x v="8"/>
    <s v="15O390"/>
    <n v="5651"/>
    <n v="2"/>
    <n v="1"/>
    <n v="26"/>
    <s v="A2D149015"/>
    <x v="4"/>
    <n v="35000"/>
    <n v="0"/>
    <n v="0"/>
    <m/>
    <n v="0"/>
    <m/>
    <n v="0"/>
    <n v="0"/>
    <n v="0"/>
  </r>
  <r>
    <n v="269229"/>
    <x v="8"/>
    <s v="15O390"/>
    <n v="5691"/>
    <n v="2"/>
    <n v="1"/>
    <s v="00"/>
    <s v="A2D149015"/>
    <x v="4"/>
    <n v="15000"/>
    <n v="0"/>
    <n v="0"/>
    <m/>
    <n v="0"/>
    <m/>
    <n v="0"/>
    <n v="0"/>
    <n v="0"/>
  </r>
  <r>
    <n v="269230"/>
    <x v="7"/>
    <n v="111190"/>
    <n v="2491"/>
    <n v="1"/>
    <n v="1"/>
    <s v="00"/>
    <m/>
    <x v="0"/>
    <n v="0"/>
    <n v="7500"/>
    <n v="7500"/>
    <m/>
    <n v="0"/>
    <m/>
    <n v="7500"/>
    <n v="0"/>
    <n v="0"/>
  </r>
  <r>
    <n v="269230"/>
    <x v="7"/>
    <n v="111190"/>
    <n v="2711"/>
    <n v="1"/>
    <n v="1"/>
    <s v="00"/>
    <m/>
    <x v="0"/>
    <n v="196500"/>
    <n v="196500"/>
    <n v="196500"/>
    <n v="196156"/>
    <n v="196156"/>
    <m/>
    <n v="344"/>
    <n v="0"/>
    <n v="196156"/>
  </r>
  <r>
    <n v="269230"/>
    <x v="7"/>
    <n v="111190"/>
    <n v="2731"/>
    <n v="1"/>
    <n v="1"/>
    <s v="00"/>
    <m/>
    <x v="0"/>
    <n v="91412"/>
    <n v="91412"/>
    <n v="91412"/>
    <m/>
    <n v="0"/>
    <m/>
    <n v="91412"/>
    <n v="0"/>
    <n v="0"/>
  </r>
  <r>
    <n v="269230"/>
    <x v="7"/>
    <n v="111290"/>
    <n v="4419"/>
    <n v="1"/>
    <n v="1"/>
    <s v="00"/>
    <m/>
    <x v="3"/>
    <n v="567000"/>
    <n v="567000"/>
    <n v="567000"/>
    <n v="567000"/>
    <n v="471524.9"/>
    <m/>
    <n v="0"/>
    <n v="95475.099999999977"/>
    <n v="471524.9"/>
  </r>
  <r>
    <n v="269230"/>
    <x v="7"/>
    <s v="15O290"/>
    <n v="1131"/>
    <n v="1"/>
    <n v="1"/>
    <s v="00"/>
    <m/>
    <x v="1"/>
    <n v="6429340"/>
    <n v="9018767.5"/>
    <n v="9018767.5"/>
    <n v="9018767.5"/>
    <n v="9018767.5"/>
    <n v="9018767.5"/>
    <n v="0"/>
    <n v="0"/>
    <n v="0"/>
  </r>
  <r>
    <n v="269230"/>
    <x v="7"/>
    <s v="15O290"/>
    <n v="1131"/>
    <n v="2"/>
    <n v="1"/>
    <s v="00"/>
    <m/>
    <x v="1"/>
    <n v="3357804"/>
    <n v="4638808.3499999996"/>
    <n v="4638808.3499999996"/>
    <n v="4638808.3499999996"/>
    <n v="4638808.3499999996"/>
    <n v="4638808.3499999996"/>
    <n v="0"/>
    <n v="0"/>
    <n v="0"/>
  </r>
  <r>
    <n v="269230"/>
    <x v="7"/>
    <s v="15O290"/>
    <n v="1132"/>
    <n v="1"/>
    <n v="1"/>
    <s v="00"/>
    <m/>
    <x v="1"/>
    <n v="10611196"/>
    <n v="14111196"/>
    <n v="14111196"/>
    <n v="14111196"/>
    <n v="14111196"/>
    <n v="14111196"/>
    <n v="0"/>
    <n v="0"/>
    <n v="0"/>
  </r>
  <r>
    <n v="269230"/>
    <x v="7"/>
    <s v="15O290"/>
    <n v="1132"/>
    <n v="2"/>
    <n v="1"/>
    <s v="00"/>
    <m/>
    <x v="1"/>
    <n v="6366723"/>
    <n v="8466723"/>
    <n v="8466723"/>
    <n v="8466723"/>
    <n v="8466723"/>
    <n v="8466723"/>
    <n v="0"/>
    <n v="0"/>
    <n v="0"/>
  </r>
  <r>
    <n v="269230"/>
    <x v="7"/>
    <s v="15O290"/>
    <n v="1221"/>
    <n v="2"/>
    <n v="1"/>
    <s v="08"/>
    <m/>
    <x v="1"/>
    <n v="1398444"/>
    <n v="2696407.33"/>
    <n v="2696407.33"/>
    <n v="2696407.33"/>
    <n v="2696407.33"/>
    <n v="2696407.33"/>
    <n v="0"/>
    <n v="0"/>
    <n v="0"/>
  </r>
  <r>
    <n v="269230"/>
    <x v="7"/>
    <s v="15O290"/>
    <n v="1311"/>
    <n v="1"/>
    <n v="1"/>
    <s v="00"/>
    <m/>
    <x v="1"/>
    <n v="167835"/>
    <n v="108530.27"/>
    <n v="108530.27"/>
    <n v="108530.27"/>
    <n v="108530.27"/>
    <n v="108530.27"/>
    <n v="0"/>
    <n v="0"/>
    <n v="0"/>
  </r>
  <r>
    <n v="269230"/>
    <x v="7"/>
    <s v="15O290"/>
    <n v="1311"/>
    <n v="2"/>
    <n v="1"/>
    <s v="00"/>
    <m/>
    <x v="1"/>
    <n v="101466"/>
    <n v="101466"/>
    <n v="101466"/>
    <n v="101466"/>
    <n v="101466"/>
    <n v="101466"/>
    <n v="0"/>
    <n v="0"/>
    <n v="0"/>
  </r>
  <r>
    <n v="269230"/>
    <x v="7"/>
    <s v="15O290"/>
    <n v="1321"/>
    <n v="1"/>
    <n v="1"/>
    <s v="00"/>
    <m/>
    <x v="1"/>
    <n v="457994"/>
    <n v="457994"/>
    <n v="457994"/>
    <n v="457994"/>
    <n v="457994"/>
    <n v="457994"/>
    <n v="0"/>
    <n v="0"/>
    <n v="0"/>
  </r>
  <r>
    <n v="269230"/>
    <x v="7"/>
    <s v="15O290"/>
    <n v="1321"/>
    <n v="2"/>
    <n v="1"/>
    <s v="00"/>
    <m/>
    <x v="1"/>
    <n v="274270"/>
    <n v="746270"/>
    <n v="746270"/>
    <n v="746270"/>
    <n v="746270"/>
    <n v="746270"/>
    <n v="0"/>
    <n v="0"/>
    <n v="0"/>
  </r>
  <r>
    <n v="269230"/>
    <x v="7"/>
    <s v="15O290"/>
    <n v="1322"/>
    <n v="1"/>
    <n v="1"/>
    <s v="00"/>
    <m/>
    <x v="1"/>
    <n v="10570"/>
    <n v="10570"/>
    <n v="10570"/>
    <n v="10570"/>
    <n v="10570"/>
    <n v="10570"/>
    <n v="0"/>
    <n v="0"/>
    <n v="0"/>
  </r>
  <r>
    <n v="269230"/>
    <x v="7"/>
    <s v="15O290"/>
    <n v="1322"/>
    <n v="2"/>
    <n v="1"/>
    <s v="00"/>
    <m/>
    <x v="1"/>
    <n v="6562"/>
    <n v="6562"/>
    <n v="6562"/>
    <n v="6562"/>
    <n v="6562"/>
    <n v="6562"/>
    <n v="0"/>
    <n v="0"/>
    <n v="0"/>
  </r>
  <r>
    <n v="269230"/>
    <x v="7"/>
    <s v="15O290"/>
    <n v="1323"/>
    <n v="1"/>
    <n v="1"/>
    <s v="00"/>
    <m/>
    <x v="1"/>
    <n v="2342248"/>
    <n v="2342248"/>
    <n v="2342248"/>
    <n v="2342248"/>
    <n v="2342248"/>
    <n v="2342248"/>
    <n v="0"/>
    <n v="0"/>
    <n v="0"/>
  </r>
  <r>
    <n v="269230"/>
    <x v="7"/>
    <s v="15O290"/>
    <n v="1323"/>
    <n v="2"/>
    <n v="1"/>
    <s v="00"/>
    <m/>
    <x v="1"/>
    <n v="1405878"/>
    <n v="1405878"/>
    <n v="1405878"/>
    <n v="1405878"/>
    <n v="1405878"/>
    <n v="1405878"/>
    <n v="0"/>
    <n v="0"/>
    <n v="0"/>
  </r>
  <r>
    <n v="269230"/>
    <x v="7"/>
    <s v="15O290"/>
    <n v="1323"/>
    <n v="2"/>
    <n v="1"/>
    <s v="08"/>
    <m/>
    <x v="1"/>
    <n v="156050"/>
    <n v="156050"/>
    <n v="156050"/>
    <n v="156050"/>
    <n v="156050"/>
    <n v="156050"/>
    <n v="0"/>
    <n v="0"/>
    <n v="0"/>
  </r>
  <r>
    <n v="269230"/>
    <x v="7"/>
    <s v="15O290"/>
    <n v="1331"/>
    <n v="1"/>
    <n v="1"/>
    <s v="00"/>
    <m/>
    <x v="1"/>
    <n v="1588297"/>
    <n v="1588297"/>
    <n v="1588297"/>
    <n v="1588297"/>
    <n v="1588297"/>
    <n v="1588297"/>
    <n v="0"/>
    <n v="0"/>
    <n v="0"/>
  </r>
  <r>
    <n v="269230"/>
    <x v="7"/>
    <s v="15O290"/>
    <n v="1331"/>
    <n v="2"/>
    <n v="1"/>
    <s v="00"/>
    <m/>
    <x v="1"/>
    <n v="952978"/>
    <n v="952978"/>
    <n v="952978"/>
    <n v="952978"/>
    <n v="952978"/>
    <n v="952978"/>
    <n v="0"/>
    <n v="0"/>
    <n v="0"/>
  </r>
  <r>
    <n v="269230"/>
    <x v="7"/>
    <s v="15O290"/>
    <n v="1332"/>
    <n v="1"/>
    <n v="1"/>
    <s v="00"/>
    <m/>
    <x v="1"/>
    <n v="914990"/>
    <n v="914990"/>
    <n v="914990"/>
    <n v="914990"/>
    <n v="914990"/>
    <n v="914990"/>
    <n v="0"/>
    <n v="0"/>
    <n v="0"/>
  </r>
  <r>
    <n v="269230"/>
    <x v="7"/>
    <s v="15O290"/>
    <n v="1332"/>
    <n v="2"/>
    <n v="1"/>
    <s v="00"/>
    <m/>
    <x v="1"/>
    <n v="548994"/>
    <n v="548994"/>
    <n v="548994"/>
    <n v="548994"/>
    <n v="548994"/>
    <n v="548994"/>
    <n v="0"/>
    <n v="0"/>
    <n v="0"/>
  </r>
  <r>
    <n v="269230"/>
    <x v="7"/>
    <s v="15O290"/>
    <n v="1343"/>
    <n v="1"/>
    <n v="1"/>
    <s v="00"/>
    <m/>
    <x v="1"/>
    <n v="1258123"/>
    <n v="1258123"/>
    <n v="1258123"/>
    <n v="1258123"/>
    <n v="1258123"/>
    <n v="1258123"/>
    <n v="0"/>
    <n v="0"/>
    <n v="0"/>
  </r>
  <r>
    <n v="269230"/>
    <x v="7"/>
    <s v="15O290"/>
    <n v="1343"/>
    <n v="2"/>
    <n v="1"/>
    <s v="00"/>
    <m/>
    <x v="1"/>
    <n v="754873"/>
    <n v="754873"/>
    <n v="754873"/>
    <n v="754873"/>
    <n v="754873"/>
    <n v="754873"/>
    <n v="0"/>
    <n v="0"/>
    <n v="0"/>
  </r>
  <r>
    <n v="269230"/>
    <x v="7"/>
    <s v="15O290"/>
    <n v="1411"/>
    <n v="1"/>
    <n v="2"/>
    <s v="01"/>
    <m/>
    <x v="1"/>
    <n v="1728756"/>
    <n v="1533545.84"/>
    <n v="1533545.84"/>
    <n v="1533545.84"/>
    <n v="1533545.84"/>
    <n v="1533545.84"/>
    <n v="0"/>
    <n v="0"/>
    <n v="0"/>
  </r>
  <r>
    <n v="269230"/>
    <x v="7"/>
    <s v="15O290"/>
    <n v="1411"/>
    <n v="1"/>
    <n v="2"/>
    <s v="03"/>
    <m/>
    <x v="1"/>
    <n v="775982"/>
    <n v="705420.35"/>
    <n v="705420.35"/>
    <n v="705420.35"/>
    <n v="705420.35"/>
    <n v="705420.35000000021"/>
    <n v="0"/>
    <n v="0"/>
    <n v="0"/>
  </r>
  <r>
    <n v="269230"/>
    <x v="7"/>
    <s v="15O290"/>
    <n v="1411"/>
    <n v="2"/>
    <n v="2"/>
    <s v="01"/>
    <m/>
    <x v="1"/>
    <n v="1037253"/>
    <n v="920126.74"/>
    <n v="920126.74"/>
    <n v="920126.74"/>
    <n v="920126.74"/>
    <n v="920126.74000000022"/>
    <n v="0"/>
    <n v="0"/>
    <n v="0"/>
  </r>
  <r>
    <n v="269230"/>
    <x v="7"/>
    <s v="15O290"/>
    <n v="1411"/>
    <n v="2"/>
    <n v="2"/>
    <s v="03"/>
    <m/>
    <x v="1"/>
    <n v="465588"/>
    <n v="423251.04"/>
    <n v="423251.04"/>
    <n v="423251.04"/>
    <n v="423251.04"/>
    <n v="423251.04000000004"/>
    <n v="0"/>
    <n v="0"/>
    <n v="0"/>
  </r>
  <r>
    <n v="269230"/>
    <x v="7"/>
    <s v="15O290"/>
    <n v="1411"/>
    <n v="2"/>
    <n v="2"/>
    <s v="08"/>
    <m/>
    <x v="1"/>
    <n v="147035"/>
    <n v="147035"/>
    <n v="147035"/>
    <n v="147035"/>
    <n v="147035"/>
    <n v="147035"/>
    <n v="0"/>
    <n v="0"/>
    <n v="0"/>
  </r>
  <r>
    <n v="269230"/>
    <x v="7"/>
    <s v="15O290"/>
    <n v="1421"/>
    <n v="1"/>
    <n v="2"/>
    <s v="01"/>
    <m/>
    <x v="1"/>
    <n v="288685"/>
    <n v="288685"/>
    <n v="288685"/>
    <n v="288685"/>
    <n v="288685"/>
    <n v="288684.99999999994"/>
    <n v="0"/>
    <n v="0"/>
    <n v="0"/>
  </r>
  <r>
    <n v="269230"/>
    <x v="7"/>
    <s v="15O290"/>
    <n v="1421"/>
    <n v="1"/>
    <n v="2"/>
    <s v="03"/>
    <m/>
    <x v="1"/>
    <n v="574804"/>
    <n v="556655.87"/>
    <n v="556655.87"/>
    <n v="556655.87"/>
    <n v="556655.87"/>
    <n v="556655.87"/>
    <n v="0"/>
    <n v="0"/>
    <n v="0"/>
  </r>
  <r>
    <n v="269230"/>
    <x v="7"/>
    <s v="15O290"/>
    <n v="1421"/>
    <n v="2"/>
    <n v="2"/>
    <s v="01"/>
    <m/>
    <x v="1"/>
    <n v="173212"/>
    <n v="173212"/>
    <n v="173212"/>
    <n v="173212"/>
    <n v="173212"/>
    <n v="173212"/>
    <n v="0"/>
    <n v="0"/>
    <n v="0"/>
  </r>
  <r>
    <n v="269230"/>
    <x v="7"/>
    <s v="15O290"/>
    <n v="1421"/>
    <n v="2"/>
    <n v="2"/>
    <s v="03"/>
    <m/>
    <x v="1"/>
    <n v="344883"/>
    <n v="333994.19"/>
    <n v="333994.19"/>
    <n v="333994.19"/>
    <n v="333994.19"/>
    <n v="333994.18999999994"/>
    <n v="0"/>
    <n v="0"/>
    <n v="0"/>
  </r>
  <r>
    <n v="269230"/>
    <x v="7"/>
    <s v="15O290"/>
    <n v="1431"/>
    <n v="1"/>
    <n v="2"/>
    <s v="00"/>
    <m/>
    <x v="1"/>
    <n v="412032"/>
    <n v="412032"/>
    <n v="412032"/>
    <n v="412032"/>
    <n v="412032"/>
    <n v="412032"/>
    <n v="0"/>
    <n v="0"/>
    <n v="0"/>
  </r>
  <r>
    <n v="269230"/>
    <x v="7"/>
    <s v="15O290"/>
    <n v="1431"/>
    <n v="2"/>
    <n v="2"/>
    <s v="00"/>
    <m/>
    <x v="1"/>
    <n v="247219"/>
    <n v="247219"/>
    <n v="247219"/>
    <n v="247219"/>
    <n v="247219"/>
    <n v="247219"/>
    <n v="0"/>
    <n v="0"/>
    <n v="0"/>
  </r>
  <r>
    <n v="269230"/>
    <x v="7"/>
    <s v="15O290"/>
    <n v="1441"/>
    <n v="1"/>
    <n v="2"/>
    <s v="00"/>
    <m/>
    <x v="1"/>
    <n v="633824"/>
    <n v="633824"/>
    <n v="633824"/>
    <n v="633824"/>
    <n v="633824"/>
    <n v="633824"/>
    <n v="0"/>
    <n v="0"/>
    <n v="0"/>
  </r>
  <r>
    <n v="269230"/>
    <x v="7"/>
    <s v="15O290"/>
    <n v="1441"/>
    <n v="2"/>
    <n v="2"/>
    <s v="00"/>
    <m/>
    <x v="1"/>
    <n v="380259"/>
    <n v="380259"/>
    <n v="380259"/>
    <n v="380259"/>
    <n v="380259"/>
    <n v="380258.99999999994"/>
    <n v="0"/>
    <n v="0"/>
    <n v="0"/>
  </r>
  <r>
    <n v="269230"/>
    <x v="7"/>
    <s v="15O290"/>
    <n v="1443"/>
    <n v="1"/>
    <n v="2"/>
    <s v="00"/>
    <m/>
    <x v="1"/>
    <n v="167123"/>
    <n v="102917.72"/>
    <n v="102917.72"/>
    <n v="102917.72"/>
    <n v="102917.72"/>
    <n v="102917.72000000003"/>
    <n v="0"/>
    <n v="0"/>
    <n v="0"/>
  </r>
  <r>
    <n v="269230"/>
    <x v="7"/>
    <s v="15O290"/>
    <n v="1443"/>
    <n v="2"/>
    <n v="2"/>
    <s v="00"/>
    <m/>
    <x v="1"/>
    <n v="101789"/>
    <n v="62684.37"/>
    <n v="62684.37"/>
    <n v="62684.37"/>
    <n v="62684.37"/>
    <n v="62684.369999999995"/>
    <n v="0"/>
    <n v="0"/>
    <n v="0"/>
  </r>
  <r>
    <n v="269230"/>
    <x v="7"/>
    <s v="15O290"/>
    <n v="1511"/>
    <n v="1"/>
    <n v="2"/>
    <s v="00"/>
    <m/>
    <x v="1"/>
    <n v="1662997"/>
    <n v="1662997"/>
    <n v="1662997"/>
    <n v="1662997"/>
    <n v="1662997"/>
    <n v="1662997"/>
    <n v="0"/>
    <n v="0"/>
    <n v="0"/>
  </r>
  <r>
    <n v="269230"/>
    <x v="7"/>
    <s v="15O290"/>
    <n v="1511"/>
    <n v="2"/>
    <n v="2"/>
    <s v="00"/>
    <m/>
    <x v="1"/>
    <n v="997919"/>
    <n v="997919"/>
    <n v="997919"/>
    <n v="997919"/>
    <n v="997919"/>
    <n v="997919.00000000012"/>
    <n v="0"/>
    <n v="0"/>
    <n v="0"/>
  </r>
  <r>
    <n v="269230"/>
    <x v="7"/>
    <s v="15O290"/>
    <n v="1541"/>
    <n v="1"/>
    <n v="1"/>
    <s v="00"/>
    <m/>
    <x v="1"/>
    <n v="473151"/>
    <n v="473151"/>
    <n v="473151"/>
    <n v="473151"/>
    <n v="473151"/>
    <n v="473151"/>
    <n v="0"/>
    <n v="0"/>
    <n v="0"/>
  </r>
  <r>
    <n v="269230"/>
    <x v="7"/>
    <s v="15O290"/>
    <n v="1541"/>
    <n v="1"/>
    <n v="2"/>
    <n v="18"/>
    <m/>
    <x v="1"/>
    <n v="1919583"/>
    <n v="1919583"/>
    <n v="1919583"/>
    <n v="1919583"/>
    <n v="1919583"/>
    <n v="1919583"/>
    <n v="0"/>
    <n v="0"/>
    <n v="0"/>
  </r>
  <r>
    <n v="269230"/>
    <x v="7"/>
    <s v="15O290"/>
    <n v="1541"/>
    <n v="2"/>
    <n v="1"/>
    <s v="00"/>
    <m/>
    <x v="1"/>
    <n v="284611"/>
    <n v="284611"/>
    <n v="284611"/>
    <n v="284611"/>
    <n v="284611"/>
    <n v="284611"/>
    <n v="0"/>
    <n v="0"/>
    <n v="0"/>
  </r>
  <r>
    <n v="269230"/>
    <x v="7"/>
    <s v="15O290"/>
    <n v="1541"/>
    <n v="2"/>
    <n v="2"/>
    <n v="18"/>
    <m/>
    <x v="1"/>
    <n v="1151394"/>
    <n v="1151394"/>
    <n v="1151394"/>
    <n v="1151394"/>
    <n v="1151394"/>
    <n v="1151394"/>
    <n v="0"/>
    <n v="0"/>
    <n v="0"/>
  </r>
  <r>
    <n v="269230"/>
    <x v="7"/>
    <s v="15O290"/>
    <n v="1544"/>
    <n v="1"/>
    <n v="1"/>
    <s v="00"/>
    <m/>
    <x v="1"/>
    <n v="1100940"/>
    <n v="1977454"/>
    <n v="1977454"/>
    <n v="1977454"/>
    <n v="1977454"/>
    <n v="1977454"/>
    <n v="0"/>
    <n v="0"/>
    <n v="0"/>
  </r>
  <r>
    <n v="269230"/>
    <x v="7"/>
    <s v="15O290"/>
    <n v="1544"/>
    <n v="2"/>
    <n v="1"/>
    <s v="00"/>
    <m/>
    <x v="1"/>
    <n v="568646"/>
    <n v="1375470"/>
    <n v="1375470"/>
    <n v="1375470"/>
    <n v="1375470"/>
    <n v="1375470"/>
    <n v="0"/>
    <n v="0"/>
    <n v="0"/>
  </r>
  <r>
    <n v="269230"/>
    <x v="7"/>
    <s v="15O290"/>
    <n v="1545"/>
    <n v="1"/>
    <n v="1"/>
    <s v="00"/>
    <m/>
    <x v="1"/>
    <n v="187699"/>
    <n v="146567.65"/>
    <n v="146567.65"/>
    <n v="146567.65"/>
    <n v="146567.65"/>
    <n v="146567.65"/>
    <n v="0"/>
    <n v="0"/>
    <n v="0"/>
  </r>
  <r>
    <n v="269230"/>
    <x v="7"/>
    <s v="15O290"/>
    <n v="1545"/>
    <n v="1"/>
    <n v="1"/>
    <s v="09"/>
    <m/>
    <x v="1"/>
    <n v="788324"/>
    <n v="676671.16"/>
    <n v="676671.16"/>
    <n v="676671.16"/>
    <n v="676671.16"/>
    <n v="676671.15999999992"/>
    <n v="0"/>
    <n v="0"/>
    <n v="0"/>
  </r>
  <r>
    <n v="269230"/>
    <x v="7"/>
    <s v="15O290"/>
    <n v="1545"/>
    <n v="1"/>
    <n v="1"/>
    <n v="10"/>
    <m/>
    <x v="1"/>
    <n v="97856"/>
    <n v="97856"/>
    <n v="97856"/>
    <n v="97856"/>
    <n v="97856"/>
    <n v="97856"/>
    <n v="0"/>
    <n v="0"/>
    <n v="0"/>
  </r>
  <r>
    <n v="269230"/>
    <x v="7"/>
    <s v="15O290"/>
    <n v="1545"/>
    <n v="2"/>
    <n v="1"/>
    <s v="00"/>
    <m/>
    <x v="1"/>
    <n v="112256"/>
    <n v="112256"/>
    <n v="112256"/>
    <n v="112256"/>
    <n v="112256"/>
    <n v="112256"/>
    <n v="0"/>
    <n v="0"/>
    <n v="0"/>
  </r>
  <r>
    <n v="269230"/>
    <x v="7"/>
    <s v="15O290"/>
    <n v="1545"/>
    <n v="2"/>
    <n v="1"/>
    <s v="08"/>
    <m/>
    <x v="1"/>
    <n v="57422"/>
    <n v="4570"/>
    <n v="4570"/>
    <n v="4570"/>
    <n v="4570"/>
    <n v="4570"/>
    <n v="0"/>
    <n v="0"/>
    <n v="0"/>
  </r>
  <r>
    <n v="269230"/>
    <x v="7"/>
    <s v="15O290"/>
    <n v="1545"/>
    <n v="2"/>
    <n v="1"/>
    <s v="09"/>
    <m/>
    <x v="1"/>
    <n v="473009"/>
    <n v="473009"/>
    <n v="473009"/>
    <n v="473009"/>
    <n v="473009"/>
    <n v="473009"/>
    <n v="0"/>
    <n v="0"/>
    <n v="0"/>
  </r>
  <r>
    <n v="269230"/>
    <x v="7"/>
    <s v="15O290"/>
    <n v="1545"/>
    <n v="2"/>
    <n v="1"/>
    <n v="10"/>
    <m/>
    <x v="1"/>
    <n v="58369"/>
    <n v="58369"/>
    <n v="58369"/>
    <n v="58369"/>
    <n v="58369"/>
    <n v="58369"/>
    <n v="0"/>
    <n v="0"/>
    <n v="0"/>
  </r>
  <r>
    <n v="269230"/>
    <x v="7"/>
    <s v="15O290"/>
    <n v="1546"/>
    <n v="1"/>
    <n v="1"/>
    <s v="00"/>
    <m/>
    <x v="1"/>
    <n v="297635"/>
    <n v="193250.57"/>
    <n v="193250.57"/>
    <n v="193250.57"/>
    <n v="193250.57"/>
    <n v="193250.57"/>
    <n v="0"/>
    <n v="0"/>
    <n v="0"/>
  </r>
  <r>
    <n v="269230"/>
    <x v="7"/>
    <s v="15O290"/>
    <n v="1546"/>
    <n v="1"/>
    <n v="1"/>
    <n v="51"/>
    <m/>
    <x v="1"/>
    <n v="1588674"/>
    <n v="1172426.79"/>
    <n v="1172426.79"/>
    <n v="1172426.79"/>
    <n v="1172426.79"/>
    <n v="1172426.79"/>
    <n v="0"/>
    <n v="0"/>
    <n v="0"/>
  </r>
  <r>
    <n v="269230"/>
    <x v="7"/>
    <s v="15O290"/>
    <n v="1546"/>
    <n v="2"/>
    <n v="1"/>
    <s v="00"/>
    <m/>
    <x v="1"/>
    <n v="178569"/>
    <n v="178569"/>
    <n v="178569"/>
    <n v="178569"/>
    <n v="178569"/>
    <n v="178569"/>
    <n v="0"/>
    <n v="0"/>
    <n v="0"/>
  </r>
  <r>
    <n v="269230"/>
    <x v="7"/>
    <s v="15O290"/>
    <n v="1546"/>
    <n v="2"/>
    <n v="1"/>
    <n v="51"/>
    <m/>
    <x v="1"/>
    <n v="953689"/>
    <n v="953689"/>
    <n v="953689"/>
    <n v="953689"/>
    <n v="953689"/>
    <n v="953689"/>
    <n v="0"/>
    <n v="0"/>
    <n v="0"/>
  </r>
  <r>
    <n v="269230"/>
    <x v="7"/>
    <s v="15O290"/>
    <n v="1547"/>
    <n v="1"/>
    <n v="1"/>
    <s v="00"/>
    <m/>
    <x v="1"/>
    <n v="93500"/>
    <n v="83500"/>
    <n v="83500"/>
    <n v="83500"/>
    <n v="83500"/>
    <n v="83500"/>
    <n v="0"/>
    <n v="0"/>
    <n v="0"/>
  </r>
  <r>
    <n v="269230"/>
    <x v="7"/>
    <s v="15O290"/>
    <n v="1547"/>
    <n v="1"/>
    <n v="1"/>
    <s v="08"/>
    <m/>
    <x v="1"/>
    <n v="5050"/>
    <n v="0"/>
    <n v="0"/>
    <m/>
    <n v="0"/>
    <m/>
    <n v="0"/>
    <n v="0"/>
    <n v="0"/>
  </r>
  <r>
    <n v="269230"/>
    <x v="7"/>
    <s v="15O290"/>
    <n v="1547"/>
    <n v="2"/>
    <n v="1"/>
    <s v="00"/>
    <m/>
    <x v="1"/>
    <n v="56124"/>
    <n v="46124"/>
    <n v="46124"/>
    <n v="46124"/>
    <n v="46124"/>
    <n v="46124"/>
    <n v="0"/>
    <n v="0"/>
    <n v="0"/>
  </r>
  <r>
    <n v="269230"/>
    <x v="7"/>
    <s v="15O290"/>
    <n v="1548"/>
    <n v="1"/>
    <n v="1"/>
    <s v="00"/>
    <m/>
    <x v="1"/>
    <n v="1359500"/>
    <n v="1378217.87"/>
    <n v="1378217.87"/>
    <n v="1378217.87"/>
    <n v="1378217.87"/>
    <n v="1378217.87"/>
    <n v="0"/>
    <n v="0"/>
    <n v="0"/>
  </r>
  <r>
    <n v="269230"/>
    <x v="7"/>
    <s v="15O290"/>
    <n v="1548"/>
    <n v="2"/>
    <n v="1"/>
    <s v="00"/>
    <m/>
    <x v="1"/>
    <n v="815890"/>
    <n v="815890"/>
    <n v="815890"/>
    <n v="815890"/>
    <n v="815890"/>
    <n v="815890"/>
    <n v="0"/>
    <n v="0"/>
    <n v="0"/>
  </r>
  <r>
    <n v="269230"/>
    <x v="7"/>
    <s v="15O290"/>
    <n v="1549"/>
    <n v="1"/>
    <n v="1"/>
    <s v="06"/>
    <m/>
    <x v="1"/>
    <n v="1978064"/>
    <n v="1978064"/>
    <n v="1978064"/>
    <n v="1978064"/>
    <n v="1903554.37"/>
    <n v="1903554.37"/>
    <n v="0"/>
    <n v="74509.629999999888"/>
    <n v="0"/>
  </r>
  <r>
    <n v="269230"/>
    <x v="7"/>
    <s v="15O290"/>
    <n v="1549"/>
    <n v="2"/>
    <n v="1"/>
    <s v="06"/>
    <m/>
    <x v="1"/>
    <n v="1344772"/>
    <n v="1633401"/>
    <n v="1633401"/>
    <n v="1633297.83"/>
    <n v="1631256.23"/>
    <n v="1631256.23"/>
    <n v="103.16999999992549"/>
    <n v="2041.6000000000931"/>
    <n v="0"/>
  </r>
  <r>
    <n v="269230"/>
    <x v="7"/>
    <s v="15O290"/>
    <n v="1551"/>
    <n v="1"/>
    <n v="1"/>
    <s v="00"/>
    <m/>
    <x v="1"/>
    <n v="367"/>
    <n v="367"/>
    <n v="367"/>
    <n v="367"/>
    <n v="367"/>
    <n v="367"/>
    <n v="0"/>
    <n v="0"/>
    <n v="0"/>
  </r>
  <r>
    <n v="269230"/>
    <x v="7"/>
    <s v="15O290"/>
    <n v="1551"/>
    <n v="2"/>
    <n v="1"/>
    <s v="00"/>
    <m/>
    <x v="1"/>
    <n v="2285"/>
    <n v="2285"/>
    <n v="2285"/>
    <n v="2285"/>
    <n v="2285"/>
    <n v="2285"/>
    <n v="0"/>
    <n v="0"/>
    <n v="0"/>
  </r>
  <r>
    <n v="269230"/>
    <x v="7"/>
    <s v="15O290"/>
    <n v="1591"/>
    <n v="1"/>
    <n v="1"/>
    <s v="00"/>
    <m/>
    <x v="1"/>
    <n v="3042903"/>
    <n v="3042903"/>
    <n v="3042903"/>
    <n v="3042903"/>
    <n v="3042903"/>
    <n v="3042903"/>
    <n v="0"/>
    <n v="0"/>
    <n v="0"/>
  </r>
  <r>
    <n v="269230"/>
    <x v="7"/>
    <s v="15O290"/>
    <n v="1591"/>
    <n v="2"/>
    <n v="1"/>
    <s v="00"/>
    <m/>
    <x v="1"/>
    <n v="1119585"/>
    <n v="1119585"/>
    <n v="1119585"/>
    <n v="1119585"/>
    <n v="1119585"/>
    <n v="1119585"/>
    <n v="0"/>
    <n v="0"/>
    <n v="0"/>
  </r>
  <r>
    <n v="269230"/>
    <x v="7"/>
    <s v="15O290"/>
    <n v="1599"/>
    <n v="1"/>
    <n v="1"/>
    <s v="00"/>
    <m/>
    <x v="1"/>
    <n v="205000"/>
    <n v="0"/>
    <n v="0"/>
    <m/>
    <n v="0"/>
    <m/>
    <n v="0"/>
    <n v="0"/>
    <n v="0"/>
  </r>
  <r>
    <n v="269230"/>
    <x v="7"/>
    <s v="15O290"/>
    <n v="1599"/>
    <n v="2"/>
    <n v="1"/>
    <s v="00"/>
    <m/>
    <x v="1"/>
    <n v="121230"/>
    <n v="0"/>
    <n v="0"/>
    <m/>
    <n v="0"/>
    <m/>
    <n v="0"/>
    <n v="0"/>
    <n v="0"/>
  </r>
  <r>
    <n v="269230"/>
    <x v="7"/>
    <s v="15O290"/>
    <n v="1714"/>
    <n v="1"/>
    <n v="1"/>
    <s v="00"/>
    <m/>
    <x v="1"/>
    <n v="780285"/>
    <n v="373059.23"/>
    <n v="373059.23"/>
    <n v="373059.23"/>
    <n v="373059.23"/>
    <n v="373059.23"/>
    <n v="0"/>
    <n v="0"/>
    <n v="0"/>
  </r>
  <r>
    <n v="269230"/>
    <x v="7"/>
    <s v="15O290"/>
    <n v="1714"/>
    <n v="2"/>
    <n v="1"/>
    <s v="00"/>
    <m/>
    <x v="1"/>
    <n v="471472"/>
    <n v="130643.37"/>
    <n v="130643.37"/>
    <n v="130643.37"/>
    <n v="130643.37"/>
    <n v="130643.37000000001"/>
    <n v="0"/>
    <n v="0"/>
    <n v="0"/>
  </r>
  <r>
    <n v="269230"/>
    <x v="7"/>
    <s v="15O290"/>
    <n v="3611"/>
    <n v="1"/>
    <n v="1"/>
    <s v="00"/>
    <m/>
    <x v="2"/>
    <n v="402351"/>
    <n v="0"/>
    <n v="0"/>
    <m/>
    <n v="0"/>
    <m/>
    <n v="0"/>
    <n v="0"/>
    <n v="0"/>
  </r>
  <r>
    <n v="269230"/>
    <x v="7"/>
    <s v="15O290"/>
    <n v="3981"/>
    <n v="1"/>
    <n v="2"/>
    <s v="00"/>
    <m/>
    <x v="2"/>
    <n v="1360665"/>
    <n v="1354577"/>
    <n v="1354577"/>
    <n v="1354577"/>
    <n v="1354577"/>
    <n v="1354577"/>
    <n v="0"/>
    <n v="0"/>
    <n v="0"/>
  </r>
  <r>
    <n v="269230"/>
    <x v="7"/>
    <s v="15O290"/>
    <n v="3981"/>
    <n v="1"/>
    <n v="2"/>
    <s v="08"/>
    <m/>
    <x v="2"/>
    <n v="46650"/>
    <n v="51081"/>
    <n v="51081"/>
    <n v="51081"/>
    <n v="51081"/>
    <n v="51081"/>
    <n v="0"/>
    <n v="0"/>
    <n v="0"/>
  </r>
  <r>
    <n v="269230"/>
    <x v="7"/>
    <s v="15O290"/>
    <n v="3982"/>
    <n v="1"/>
    <n v="1"/>
    <s v="00"/>
    <m/>
    <x v="2"/>
    <n v="823509"/>
    <n v="823509"/>
    <n v="823509"/>
    <n v="823509"/>
    <n v="823509"/>
    <n v="823509"/>
    <n v="0"/>
    <n v="0"/>
    <n v="0"/>
  </r>
  <r>
    <n v="269230"/>
    <x v="7"/>
    <s v="15O290"/>
    <n v="3982"/>
    <n v="1"/>
    <n v="1"/>
    <s v="08"/>
    <m/>
    <x v="2"/>
    <n v="3834"/>
    <n v="0"/>
    <n v="0"/>
    <m/>
    <n v="0"/>
    <m/>
    <n v="0"/>
    <n v="0"/>
    <n v="0"/>
  </r>
  <r>
    <n v="269230"/>
    <x v="7"/>
    <s v="15O290"/>
    <n v="4412"/>
    <n v="1"/>
    <n v="1"/>
    <s v="00"/>
    <m/>
    <x v="3"/>
    <n v="2700165"/>
    <n v="1500000"/>
    <n v="1500000"/>
    <n v="1500000"/>
    <n v="1500000"/>
    <n v="400000"/>
    <n v="0"/>
    <n v="0"/>
    <n v="1100000"/>
  </r>
  <r>
    <n v="269230"/>
    <x v="7"/>
    <s v="15O390"/>
    <n v="2161"/>
    <n v="1"/>
    <n v="1"/>
    <s v="00"/>
    <m/>
    <x v="0"/>
    <n v="0"/>
    <n v="142412"/>
    <n v="142412"/>
    <n v="142412"/>
    <n v="0"/>
    <m/>
    <n v="0"/>
    <n v="142412"/>
    <n v="0"/>
  </r>
  <r>
    <n v="269230"/>
    <x v="7"/>
    <s v="15O390"/>
    <n v="2451"/>
    <n v="1"/>
    <n v="1"/>
    <s v="00"/>
    <m/>
    <x v="0"/>
    <n v="0"/>
    <n v="70000"/>
    <n v="70000"/>
    <n v="70000"/>
    <n v="69931.3"/>
    <n v="69931.3"/>
    <n v="0"/>
    <n v="68.69999999999709"/>
    <n v="0"/>
  </r>
  <r>
    <n v="269230"/>
    <x v="7"/>
    <s v="15O390"/>
    <n v="2741"/>
    <n v="1"/>
    <n v="1"/>
    <s v="00"/>
    <m/>
    <x v="0"/>
    <n v="0"/>
    <n v="74500"/>
    <n v="74500"/>
    <n v="74500"/>
    <n v="74426.759999999995"/>
    <n v="74426.759999999995"/>
    <n v="0"/>
    <n v="73.240000000005239"/>
    <n v="0"/>
  </r>
  <r>
    <n v="269230"/>
    <x v="7"/>
    <s v="15O390"/>
    <n v="3581"/>
    <n v="1"/>
    <n v="1"/>
    <s v="00"/>
    <m/>
    <x v="2"/>
    <n v="0"/>
    <n v="7275641"/>
    <n v="7275641"/>
    <n v="6734807.6200000001"/>
    <n v="5614100.5599999996"/>
    <n v="1437574"/>
    <n v="540833.37999999989"/>
    <n v="1120707.0600000005"/>
    <n v="4176526.5599999996"/>
  </r>
  <r>
    <n v="269230"/>
    <x v="7"/>
    <s v="15O390"/>
    <n v="4451"/>
    <n v="1"/>
    <n v="1"/>
    <s v="00"/>
    <m/>
    <x v="3"/>
    <n v="12084998"/>
    <n v="0"/>
    <n v="0"/>
    <m/>
    <n v="0"/>
    <m/>
    <n v="0"/>
    <n v="0"/>
    <n v="0"/>
  </r>
  <r>
    <n v="269230"/>
    <x v="7"/>
    <s v="15O390"/>
    <n v="5111"/>
    <n v="2"/>
    <n v="1"/>
    <s v="00"/>
    <s v="A2D149010"/>
    <x v="4"/>
    <n v="650000"/>
    <n v="0"/>
    <n v="0"/>
    <m/>
    <n v="0"/>
    <m/>
    <n v="0"/>
    <n v="0"/>
    <n v="0"/>
  </r>
  <r>
    <n v="269230"/>
    <x v="7"/>
    <s v="15O390"/>
    <n v="5111"/>
    <n v="2"/>
    <n v="1"/>
    <s v="00"/>
    <s v="A2D149018"/>
    <x v="4"/>
    <n v="0"/>
    <n v="439401"/>
    <n v="439401"/>
    <m/>
    <n v="0"/>
    <m/>
    <n v="439401"/>
    <n v="0"/>
    <n v="0"/>
  </r>
  <r>
    <n v="269230"/>
    <x v="7"/>
    <s v="15O390"/>
    <n v="5151"/>
    <n v="2"/>
    <n v="1"/>
    <s v="00"/>
    <s v="A2D149010"/>
    <x v="4"/>
    <n v="116370"/>
    <n v="0"/>
    <n v="0"/>
    <m/>
    <n v="0"/>
    <m/>
    <n v="0"/>
    <n v="0"/>
    <n v="0"/>
  </r>
  <r>
    <n v="269230"/>
    <x v="7"/>
    <s v="15O390"/>
    <n v="5151"/>
    <n v="2"/>
    <n v="1"/>
    <s v="00"/>
    <s v="A2D149018"/>
    <x v="4"/>
    <n v="0"/>
    <n v="280590"/>
    <n v="280590"/>
    <m/>
    <n v="0"/>
    <m/>
    <n v="280590"/>
    <n v="0"/>
    <n v="0"/>
  </r>
  <r>
    <n v="269230"/>
    <x v="7"/>
    <s v="15O390"/>
    <n v="5191"/>
    <n v="2"/>
    <n v="1"/>
    <s v="00"/>
    <s v="A2D149010"/>
    <x v="4"/>
    <n v="335000"/>
    <n v="0"/>
    <n v="0"/>
    <m/>
    <n v="0"/>
    <m/>
    <n v="0"/>
    <n v="0"/>
    <n v="0"/>
  </r>
  <r>
    <n v="269230"/>
    <x v="7"/>
    <s v="15O390"/>
    <n v="5191"/>
    <n v="2"/>
    <n v="1"/>
    <s v="00"/>
    <s v="A2D149018"/>
    <x v="4"/>
    <n v="0"/>
    <n v="627239"/>
    <n v="627239"/>
    <m/>
    <n v="0"/>
    <m/>
    <n v="627239"/>
    <n v="0"/>
    <n v="0"/>
  </r>
  <r>
    <n v="269230"/>
    <x v="7"/>
    <s v="15O390"/>
    <n v="5211"/>
    <n v="2"/>
    <n v="1"/>
    <s v="00"/>
    <s v="A2D149010"/>
    <x v="4"/>
    <n v="175000"/>
    <n v="0"/>
    <n v="0"/>
    <m/>
    <n v="0"/>
    <m/>
    <n v="0"/>
    <n v="0"/>
    <n v="0"/>
  </r>
  <r>
    <n v="269230"/>
    <x v="7"/>
    <s v="15O390"/>
    <n v="5211"/>
    <n v="2"/>
    <n v="1"/>
    <s v="00"/>
    <s v="A2D149018"/>
    <x v="4"/>
    <n v="0"/>
    <n v="93360"/>
    <n v="93360"/>
    <m/>
    <n v="0"/>
    <m/>
    <n v="93360"/>
    <n v="0"/>
    <n v="0"/>
  </r>
  <r>
    <n v="269230"/>
    <x v="7"/>
    <s v="15O390"/>
    <n v="5291"/>
    <n v="2"/>
    <n v="1"/>
    <s v="00"/>
    <s v="A2D149010"/>
    <x v="4"/>
    <n v="270000"/>
    <n v="0"/>
    <n v="0"/>
    <m/>
    <n v="0"/>
    <m/>
    <n v="0"/>
    <n v="0"/>
    <n v="0"/>
  </r>
  <r>
    <n v="269230"/>
    <x v="7"/>
    <s v="15O390"/>
    <n v="5291"/>
    <n v="2"/>
    <n v="1"/>
    <s v="00"/>
    <s v="A2D149018"/>
    <x v="4"/>
    <n v="0"/>
    <n v="155780"/>
    <n v="155780"/>
    <m/>
    <n v="0"/>
    <m/>
    <n v="155780"/>
    <n v="0"/>
    <n v="0"/>
  </r>
  <r>
    <n v="269230"/>
    <x v="7"/>
    <s v="15O390"/>
    <n v="5651"/>
    <n v="2"/>
    <n v="1"/>
    <s v="00"/>
    <s v="A2D149010"/>
    <x v="4"/>
    <n v="50000"/>
    <n v="0"/>
    <n v="0"/>
    <m/>
    <n v="0"/>
    <m/>
    <n v="0"/>
    <n v="0"/>
    <n v="0"/>
  </r>
  <r>
    <n v="269230"/>
    <x v="7"/>
    <s v="15O490"/>
    <n v="5412"/>
    <n v="2"/>
    <n v="1"/>
    <s v="00"/>
    <s v="A2D149032"/>
    <x v="4"/>
    <n v="0"/>
    <n v="920668.99"/>
    <n v="920668.99"/>
    <n v="920668.99"/>
    <n v="920668.99"/>
    <m/>
    <n v="0"/>
    <n v="0"/>
    <n v="920668.99"/>
  </r>
  <r>
    <n v="269230"/>
    <x v="7"/>
    <s v="15O490"/>
    <n v="5412"/>
    <n v="2"/>
    <n v="2"/>
    <s v="00"/>
    <s v="A2D149032"/>
    <x v="4"/>
    <n v="0"/>
    <n v="0"/>
    <n v="0"/>
    <n v="0"/>
    <n v="0"/>
    <m/>
    <n v="0"/>
    <n v="0"/>
    <n v="0"/>
  </r>
  <r>
    <n v="311215"/>
    <x v="1"/>
    <n v="111290"/>
    <n v="1211"/>
    <n v="1"/>
    <n v="1"/>
    <s v="00"/>
    <m/>
    <x v="1"/>
    <n v="4362182"/>
    <n v="7195177.4000000004"/>
    <n v="7195177.4000000004"/>
    <n v="7195177.4000000004"/>
    <n v="1539885"/>
    <n v="-2750683.7800000003"/>
    <n v="0"/>
    <n v="5655292.4000000004"/>
    <n v="4290568.78"/>
  </r>
  <r>
    <n v="311215"/>
    <x v="1"/>
    <n v="111290"/>
    <n v="3362"/>
    <n v="1"/>
    <n v="1"/>
    <s v="00"/>
    <m/>
    <x v="2"/>
    <n v="31500"/>
    <n v="0"/>
    <n v="0"/>
    <m/>
    <n v="0"/>
    <m/>
    <n v="0"/>
    <n v="0"/>
    <n v="0"/>
  </r>
  <r>
    <n v="311215"/>
    <x v="1"/>
    <n v="111290"/>
    <n v="3411"/>
    <n v="1"/>
    <n v="1"/>
    <s v="00"/>
    <m/>
    <x v="2"/>
    <n v="162"/>
    <n v="0"/>
    <n v="0"/>
    <m/>
    <n v="0"/>
    <m/>
    <n v="0"/>
    <n v="0"/>
    <n v="0"/>
  </r>
  <r>
    <n v="311215"/>
    <x v="1"/>
    <s v="15O290"/>
    <n v="1131"/>
    <n v="1"/>
    <n v="1"/>
    <s v="00"/>
    <m/>
    <x v="1"/>
    <n v="8630398"/>
    <n v="2830176.07"/>
    <n v="2830176.07"/>
    <n v="2830176.07"/>
    <n v="2830176.07"/>
    <n v="2830176.0700000003"/>
    <n v="0"/>
    <n v="0"/>
    <n v="0"/>
  </r>
  <r>
    <n v="311215"/>
    <x v="1"/>
    <s v="15O290"/>
    <n v="1131"/>
    <n v="2"/>
    <n v="1"/>
    <s v="00"/>
    <m/>
    <x v="1"/>
    <n v="3965248"/>
    <n v="883615"/>
    <n v="883615"/>
    <n v="883615"/>
    <n v="883615"/>
    <n v="883615"/>
    <n v="0"/>
    <n v="0"/>
    <n v="0"/>
  </r>
  <r>
    <n v="311215"/>
    <x v="1"/>
    <s v="15O290"/>
    <n v="1132"/>
    <n v="1"/>
    <n v="1"/>
    <s v="00"/>
    <m/>
    <x v="1"/>
    <n v="11096297"/>
    <n v="4948537"/>
    <n v="4948537"/>
    <n v="4948537"/>
    <n v="4948061.07"/>
    <n v="4948061.0699999994"/>
    <n v="0"/>
    <n v="475.92999999970198"/>
    <n v="0"/>
  </r>
  <r>
    <n v="311215"/>
    <x v="1"/>
    <s v="15O290"/>
    <n v="1132"/>
    <n v="2"/>
    <n v="1"/>
    <s v="00"/>
    <m/>
    <x v="1"/>
    <n v="6366483"/>
    <n v="2828854.22"/>
    <n v="2828854.22"/>
    <n v="2828854.22"/>
    <n v="2828854.22"/>
    <n v="2828854.22"/>
    <n v="0"/>
    <n v="0"/>
    <n v="0"/>
  </r>
  <r>
    <n v="311215"/>
    <x v="1"/>
    <s v="15O290"/>
    <n v="1221"/>
    <n v="2"/>
    <n v="1"/>
    <s v="08"/>
    <m/>
    <x v="1"/>
    <n v="5963723"/>
    <n v="268665"/>
    <n v="268665"/>
    <n v="268665"/>
    <n v="268665"/>
    <n v="268665"/>
    <n v="0"/>
    <n v="0"/>
    <n v="0"/>
  </r>
  <r>
    <n v="311215"/>
    <x v="1"/>
    <s v="15O290"/>
    <n v="1311"/>
    <n v="1"/>
    <n v="1"/>
    <s v="00"/>
    <m/>
    <x v="1"/>
    <n v="167723"/>
    <n v="167723"/>
    <n v="167723"/>
    <n v="167723"/>
    <n v="167719.32999999999"/>
    <n v="167719.32999999999"/>
    <n v="0"/>
    <n v="3.6700000000128057"/>
    <n v="0"/>
  </r>
  <r>
    <n v="311215"/>
    <x v="1"/>
    <s v="15O290"/>
    <n v="1311"/>
    <n v="2"/>
    <n v="1"/>
    <s v="00"/>
    <m/>
    <x v="1"/>
    <n v="100444"/>
    <n v="100444"/>
    <n v="100444"/>
    <n v="100444"/>
    <n v="100444"/>
    <n v="100444"/>
    <n v="0"/>
    <n v="0"/>
    <n v="0"/>
  </r>
  <r>
    <n v="311215"/>
    <x v="1"/>
    <s v="15O290"/>
    <n v="1321"/>
    <n v="1"/>
    <n v="1"/>
    <s v="00"/>
    <m/>
    <x v="1"/>
    <n v="457466"/>
    <n v="457466"/>
    <n v="457466"/>
    <n v="457466"/>
    <n v="457466"/>
    <n v="457466"/>
    <n v="0"/>
    <n v="0"/>
    <n v="0"/>
  </r>
  <r>
    <n v="311215"/>
    <x v="1"/>
    <s v="15O290"/>
    <n v="1321"/>
    <n v="2"/>
    <n v="1"/>
    <s v="00"/>
    <m/>
    <x v="1"/>
    <n v="274965"/>
    <n v="183208.61"/>
    <n v="183208.61"/>
    <n v="183208.61"/>
    <n v="183208.61"/>
    <n v="183208.61"/>
    <n v="0"/>
    <n v="0"/>
    <n v="0"/>
  </r>
  <r>
    <n v="311215"/>
    <x v="1"/>
    <s v="15O290"/>
    <n v="1322"/>
    <n v="1"/>
    <n v="1"/>
    <s v="00"/>
    <m/>
    <x v="1"/>
    <n v="10270"/>
    <n v="10270"/>
    <n v="10270"/>
    <n v="10270"/>
    <n v="10270"/>
    <n v="10270"/>
    <n v="0"/>
    <n v="0"/>
    <n v="0"/>
  </r>
  <r>
    <n v="311215"/>
    <x v="1"/>
    <s v="15O290"/>
    <n v="1322"/>
    <n v="2"/>
    <n v="1"/>
    <s v="00"/>
    <m/>
    <x v="1"/>
    <n v="5265"/>
    <n v="5265"/>
    <n v="5265"/>
    <n v="5265"/>
    <n v="5265"/>
    <n v="5265"/>
    <n v="0"/>
    <n v="0"/>
    <n v="0"/>
  </r>
  <r>
    <n v="311215"/>
    <x v="1"/>
    <s v="15O290"/>
    <n v="1323"/>
    <n v="1"/>
    <n v="1"/>
    <s v="00"/>
    <m/>
    <x v="1"/>
    <n v="2342500"/>
    <n v="2342500"/>
    <n v="2342500"/>
    <n v="2342500"/>
    <n v="2342500"/>
    <n v="2342500"/>
    <n v="0"/>
    <n v="0"/>
    <n v="0"/>
  </r>
  <r>
    <n v="311215"/>
    <x v="1"/>
    <s v="15O290"/>
    <n v="1323"/>
    <n v="2"/>
    <n v="1"/>
    <s v="00"/>
    <m/>
    <x v="1"/>
    <n v="1405852"/>
    <n v="1405852"/>
    <n v="1405852"/>
    <n v="1405852"/>
    <n v="1405852"/>
    <n v="1405852"/>
    <n v="0"/>
    <n v="0"/>
    <n v="0"/>
  </r>
  <r>
    <n v="311215"/>
    <x v="1"/>
    <s v="15O290"/>
    <n v="1323"/>
    <n v="2"/>
    <n v="1"/>
    <s v="08"/>
    <m/>
    <x v="1"/>
    <n v="492400"/>
    <n v="492400"/>
    <n v="492400"/>
    <n v="492400"/>
    <n v="492400"/>
    <n v="492400"/>
    <n v="0"/>
    <n v="0"/>
    <n v="0"/>
  </r>
  <r>
    <n v="311215"/>
    <x v="1"/>
    <s v="15O290"/>
    <n v="1331"/>
    <n v="1"/>
    <n v="1"/>
    <s v="00"/>
    <m/>
    <x v="1"/>
    <n v="1588297"/>
    <n v="1588297"/>
    <n v="1588297"/>
    <n v="1588297"/>
    <n v="1588297"/>
    <n v="1588297"/>
    <n v="0"/>
    <n v="0"/>
    <n v="0"/>
  </r>
  <r>
    <n v="311215"/>
    <x v="1"/>
    <s v="15O290"/>
    <n v="1331"/>
    <n v="2"/>
    <n v="1"/>
    <s v="00"/>
    <m/>
    <x v="1"/>
    <n v="952978"/>
    <n v="952978"/>
    <n v="952978"/>
    <n v="952978"/>
    <n v="952978"/>
    <n v="952978"/>
    <n v="0"/>
    <n v="0"/>
    <n v="0"/>
  </r>
  <r>
    <n v="311215"/>
    <x v="1"/>
    <s v="15O290"/>
    <n v="1332"/>
    <n v="1"/>
    <n v="1"/>
    <s v="00"/>
    <m/>
    <x v="1"/>
    <n v="914990"/>
    <n v="914990"/>
    <n v="914990"/>
    <n v="914990"/>
    <n v="914990"/>
    <n v="914989.99999999988"/>
    <n v="0"/>
    <n v="0"/>
    <n v="0"/>
  </r>
  <r>
    <n v="311215"/>
    <x v="1"/>
    <s v="15O290"/>
    <n v="1332"/>
    <n v="2"/>
    <n v="1"/>
    <s v="00"/>
    <m/>
    <x v="1"/>
    <n v="548994"/>
    <n v="548994"/>
    <n v="548994"/>
    <n v="548994"/>
    <n v="548994"/>
    <n v="548994"/>
    <n v="0"/>
    <n v="0"/>
    <n v="0"/>
  </r>
  <r>
    <n v="311215"/>
    <x v="1"/>
    <s v="15O290"/>
    <n v="1343"/>
    <n v="1"/>
    <n v="1"/>
    <s v="00"/>
    <m/>
    <x v="1"/>
    <n v="1250501"/>
    <n v="389847.28"/>
    <n v="389847.28"/>
    <n v="389847.28"/>
    <n v="389847.28"/>
    <n v="389847.28"/>
    <n v="0"/>
    <n v="0"/>
    <n v="0"/>
  </r>
  <r>
    <n v="311215"/>
    <x v="1"/>
    <s v="15O290"/>
    <n v="1343"/>
    <n v="2"/>
    <n v="1"/>
    <s v="00"/>
    <m/>
    <x v="1"/>
    <n v="547780"/>
    <n v="547780"/>
    <n v="547780"/>
    <n v="547780"/>
    <n v="547780"/>
    <n v="547780"/>
    <n v="0"/>
    <n v="0"/>
    <n v="0"/>
  </r>
  <r>
    <n v="311215"/>
    <x v="1"/>
    <s v="15O290"/>
    <n v="1411"/>
    <n v="1"/>
    <n v="2"/>
    <s v="01"/>
    <m/>
    <x v="1"/>
    <n v="1728900"/>
    <n v="1533673.58"/>
    <n v="1533673.58"/>
    <n v="1533673.58"/>
    <n v="1533673.58"/>
    <n v="1533673.5799999998"/>
    <n v="0"/>
    <n v="0"/>
    <n v="0"/>
  </r>
  <r>
    <n v="311215"/>
    <x v="1"/>
    <s v="15O290"/>
    <n v="1411"/>
    <n v="1"/>
    <n v="2"/>
    <s v="03"/>
    <m/>
    <x v="1"/>
    <n v="775986"/>
    <n v="705423.47"/>
    <n v="705423.47"/>
    <n v="705423.47"/>
    <n v="705423.47"/>
    <n v="705423.47000000009"/>
    <n v="0"/>
    <n v="0"/>
    <n v="0"/>
  </r>
  <r>
    <n v="311215"/>
    <x v="1"/>
    <s v="15O290"/>
    <n v="1411"/>
    <n v="2"/>
    <n v="2"/>
    <s v="01"/>
    <m/>
    <x v="1"/>
    <n v="1037588"/>
    <n v="920423.82"/>
    <n v="920423.82"/>
    <n v="920423.82"/>
    <n v="920423.82"/>
    <n v="920423.81999999983"/>
    <n v="0"/>
    <n v="0"/>
    <n v="0"/>
  </r>
  <r>
    <n v="311215"/>
    <x v="1"/>
    <s v="15O290"/>
    <n v="1411"/>
    <n v="2"/>
    <n v="2"/>
    <s v="03"/>
    <m/>
    <x v="1"/>
    <n v="465989"/>
    <n v="423615.91"/>
    <n v="423615.91"/>
    <n v="423615.91"/>
    <n v="423615.91"/>
    <n v="423615.91000000003"/>
    <n v="0"/>
    <n v="0"/>
    <n v="0"/>
  </r>
  <r>
    <n v="311215"/>
    <x v="1"/>
    <s v="15O290"/>
    <n v="1411"/>
    <n v="2"/>
    <n v="2"/>
    <s v="08"/>
    <m/>
    <x v="1"/>
    <n v="461883"/>
    <n v="461883"/>
    <n v="461883"/>
    <n v="461883"/>
    <n v="461883"/>
    <n v="461883.00000000012"/>
    <n v="0"/>
    <n v="0"/>
    <n v="0"/>
  </r>
  <r>
    <n v="311215"/>
    <x v="1"/>
    <s v="15O290"/>
    <n v="1421"/>
    <n v="1"/>
    <n v="2"/>
    <s v="01"/>
    <m/>
    <x v="1"/>
    <n v="288658"/>
    <n v="288658"/>
    <n v="288658"/>
    <n v="288658"/>
    <n v="288658"/>
    <n v="288657.99999999994"/>
    <n v="0"/>
    <n v="0"/>
    <n v="0"/>
  </r>
  <r>
    <n v="311215"/>
    <x v="1"/>
    <s v="15O290"/>
    <n v="1421"/>
    <n v="1"/>
    <n v="2"/>
    <s v="03"/>
    <m/>
    <x v="1"/>
    <n v="57419"/>
    <n v="55605.97"/>
    <n v="55605.97"/>
    <n v="55605.97"/>
    <n v="55605.97"/>
    <n v="55605.97"/>
    <n v="0"/>
    <n v="0"/>
    <n v="0"/>
  </r>
  <r>
    <n v="311215"/>
    <x v="1"/>
    <s v="15O290"/>
    <n v="1421"/>
    <n v="2"/>
    <n v="2"/>
    <s v="01"/>
    <m/>
    <x v="1"/>
    <n v="173204"/>
    <n v="173204"/>
    <n v="173204"/>
    <n v="173204"/>
    <n v="173204"/>
    <n v="173204.00000000003"/>
    <n v="0"/>
    <n v="0"/>
    <n v="0"/>
  </r>
  <r>
    <n v="311215"/>
    <x v="1"/>
    <s v="15O290"/>
    <n v="1421"/>
    <n v="2"/>
    <n v="2"/>
    <s v="03"/>
    <m/>
    <x v="1"/>
    <n v="344121"/>
    <n v="333256.25"/>
    <n v="333256.25"/>
    <n v="333256.25"/>
    <n v="333256.25"/>
    <n v="333256.24999999994"/>
    <n v="0"/>
    <n v="0"/>
    <n v="0"/>
  </r>
  <r>
    <n v="311215"/>
    <x v="1"/>
    <s v="15O290"/>
    <n v="1431"/>
    <n v="1"/>
    <n v="2"/>
    <s v="00"/>
    <m/>
    <x v="1"/>
    <n v="412221"/>
    <n v="412221"/>
    <n v="412221"/>
    <n v="412221"/>
    <n v="412221"/>
    <n v="412221"/>
    <n v="0"/>
    <n v="0"/>
    <n v="0"/>
  </r>
  <r>
    <n v="311215"/>
    <x v="1"/>
    <s v="15O290"/>
    <n v="1431"/>
    <n v="2"/>
    <n v="2"/>
    <s v="00"/>
    <m/>
    <x v="1"/>
    <n v="247159"/>
    <n v="247159"/>
    <n v="247159"/>
    <n v="247159"/>
    <n v="247159"/>
    <n v="247159.00000000003"/>
    <n v="0"/>
    <n v="0"/>
    <n v="0"/>
  </r>
  <r>
    <n v="311215"/>
    <x v="1"/>
    <s v="15O290"/>
    <n v="1441"/>
    <n v="1"/>
    <n v="2"/>
    <s v="00"/>
    <m/>
    <x v="1"/>
    <n v="633131"/>
    <n v="633131"/>
    <n v="633131"/>
    <n v="633131"/>
    <n v="633131"/>
    <n v="633131"/>
    <n v="0"/>
    <n v="0"/>
    <n v="0"/>
  </r>
  <r>
    <n v="311215"/>
    <x v="1"/>
    <s v="15O290"/>
    <n v="1441"/>
    <n v="2"/>
    <n v="2"/>
    <s v="00"/>
    <m/>
    <x v="1"/>
    <n v="38084"/>
    <n v="38084"/>
    <n v="38084"/>
    <n v="38084"/>
    <n v="38084"/>
    <n v="38084"/>
    <n v="0"/>
    <n v="0"/>
    <n v="0"/>
  </r>
  <r>
    <n v="311215"/>
    <x v="1"/>
    <s v="15O290"/>
    <n v="1443"/>
    <n v="1"/>
    <n v="2"/>
    <s v="00"/>
    <m/>
    <x v="1"/>
    <n v="168126"/>
    <n v="103534.77"/>
    <n v="103534.77"/>
    <n v="103534.77"/>
    <n v="103534.77"/>
    <n v="103534.76999999999"/>
    <n v="0"/>
    <n v="0"/>
    <n v="0"/>
  </r>
  <r>
    <n v="311215"/>
    <x v="1"/>
    <s v="15O290"/>
    <n v="1443"/>
    <n v="2"/>
    <n v="2"/>
    <s v="00"/>
    <m/>
    <x v="1"/>
    <n v="101767"/>
    <n v="62669.67"/>
    <n v="62669.67"/>
    <n v="62669.67"/>
    <n v="62669.67"/>
    <n v="62669.670000000006"/>
    <n v="0"/>
    <n v="0"/>
    <n v="0"/>
  </r>
  <r>
    <n v="311215"/>
    <x v="1"/>
    <s v="15O290"/>
    <n v="1511"/>
    <n v="1"/>
    <n v="2"/>
    <s v="00"/>
    <m/>
    <x v="1"/>
    <n v="1662197"/>
    <n v="1662197"/>
    <n v="1662197"/>
    <n v="1662197"/>
    <n v="1662197"/>
    <n v="1662196.9999999995"/>
    <n v="0"/>
    <n v="0"/>
    <n v="0"/>
  </r>
  <r>
    <n v="311215"/>
    <x v="1"/>
    <s v="15O290"/>
    <n v="1511"/>
    <n v="2"/>
    <n v="2"/>
    <s v="00"/>
    <m/>
    <x v="1"/>
    <n v="997179"/>
    <n v="997179"/>
    <n v="997179"/>
    <n v="997179"/>
    <n v="997179"/>
    <n v="997179"/>
    <n v="0"/>
    <n v="0"/>
    <n v="0"/>
  </r>
  <r>
    <n v="311215"/>
    <x v="1"/>
    <s v="15O290"/>
    <n v="1541"/>
    <n v="1"/>
    <n v="1"/>
    <s v="00"/>
    <m/>
    <x v="1"/>
    <n v="473570"/>
    <n v="473570"/>
    <n v="473570"/>
    <n v="473570"/>
    <n v="473570"/>
    <n v="473570"/>
    <n v="0"/>
    <n v="0"/>
    <n v="0"/>
  </r>
  <r>
    <n v="311215"/>
    <x v="1"/>
    <s v="15O290"/>
    <n v="1541"/>
    <n v="1"/>
    <n v="2"/>
    <n v="18"/>
    <m/>
    <x v="1"/>
    <n v="1919589"/>
    <n v="1919589"/>
    <n v="1919589"/>
    <n v="1919589"/>
    <n v="1919589"/>
    <n v="1919589"/>
    <n v="0"/>
    <n v="0"/>
    <n v="0"/>
  </r>
  <r>
    <n v="311215"/>
    <x v="1"/>
    <s v="15O290"/>
    <n v="1541"/>
    <n v="2"/>
    <n v="1"/>
    <s v="00"/>
    <m/>
    <x v="1"/>
    <n v="284102"/>
    <n v="284102"/>
    <n v="284102"/>
    <n v="284102"/>
    <n v="284102"/>
    <n v="284102"/>
    <n v="0"/>
    <n v="0"/>
    <n v="0"/>
  </r>
  <r>
    <n v="311215"/>
    <x v="1"/>
    <s v="15O290"/>
    <n v="1541"/>
    <n v="2"/>
    <n v="2"/>
    <n v="18"/>
    <m/>
    <x v="1"/>
    <n v="1535303"/>
    <n v="1535303"/>
    <n v="1535303"/>
    <n v="1535303"/>
    <n v="1535303"/>
    <n v="1535303"/>
    <n v="0"/>
    <n v="0"/>
    <n v="0"/>
  </r>
  <r>
    <n v="311215"/>
    <x v="1"/>
    <s v="15O290"/>
    <n v="1544"/>
    <n v="1"/>
    <n v="1"/>
    <s v="00"/>
    <m/>
    <x v="1"/>
    <n v="947121"/>
    <n v="931522"/>
    <n v="931522"/>
    <n v="931522"/>
    <n v="931522"/>
    <n v="931522"/>
    <n v="0"/>
    <n v="0"/>
    <n v="0"/>
  </r>
  <r>
    <n v="311215"/>
    <x v="1"/>
    <s v="15O290"/>
    <n v="1544"/>
    <n v="2"/>
    <n v="1"/>
    <s v="00"/>
    <m/>
    <x v="1"/>
    <n v="568120"/>
    <n v="558763"/>
    <n v="558763"/>
    <n v="558763"/>
    <n v="558763"/>
    <n v="558763"/>
    <n v="0"/>
    <n v="0"/>
    <n v="0"/>
  </r>
  <r>
    <n v="311215"/>
    <x v="1"/>
    <s v="15O290"/>
    <n v="1545"/>
    <n v="1"/>
    <n v="1"/>
    <s v="00"/>
    <m/>
    <x v="1"/>
    <n v="187200"/>
    <n v="176547.31"/>
    <n v="176547.31"/>
    <n v="176547.31"/>
    <n v="176547.31"/>
    <n v="176547.31"/>
    <n v="0"/>
    <n v="0"/>
    <n v="0"/>
  </r>
  <r>
    <n v="311215"/>
    <x v="1"/>
    <s v="15O290"/>
    <n v="1545"/>
    <n v="1"/>
    <n v="1"/>
    <s v="09"/>
    <m/>
    <x v="1"/>
    <n v="788324"/>
    <n v="499166.88"/>
    <n v="499166.88"/>
    <n v="499129.78"/>
    <n v="498872.76"/>
    <n v="498872.76"/>
    <n v="37.099999999976717"/>
    <n v="257.02000000001863"/>
    <n v="0"/>
  </r>
  <r>
    <n v="311215"/>
    <x v="1"/>
    <s v="15O290"/>
    <n v="1545"/>
    <n v="1"/>
    <n v="1"/>
    <n v="10"/>
    <m/>
    <x v="1"/>
    <n v="97126"/>
    <n v="97126"/>
    <n v="97126"/>
    <n v="97126"/>
    <n v="97126"/>
    <n v="97126.000000000015"/>
    <n v="0"/>
    <n v="0"/>
    <n v="0"/>
  </r>
  <r>
    <n v="311215"/>
    <x v="1"/>
    <s v="15O290"/>
    <n v="1545"/>
    <n v="2"/>
    <n v="1"/>
    <s v="00"/>
    <m/>
    <x v="1"/>
    <n v="112555"/>
    <n v="112555"/>
    <n v="112555"/>
    <n v="112555"/>
    <n v="112555"/>
    <n v="112555"/>
    <n v="0"/>
    <n v="0"/>
    <n v="0"/>
  </r>
  <r>
    <n v="311215"/>
    <x v="1"/>
    <s v="15O290"/>
    <n v="1545"/>
    <n v="2"/>
    <n v="1"/>
    <s v="08"/>
    <m/>
    <x v="1"/>
    <n v="203893"/>
    <n v="98352.84"/>
    <n v="98352.84"/>
    <n v="97713.97"/>
    <n v="97529.53"/>
    <n v="97529.529999999984"/>
    <n v="638.86999999999534"/>
    <n v="184.44000000000233"/>
    <n v="0"/>
  </r>
  <r>
    <n v="311215"/>
    <x v="1"/>
    <s v="15O290"/>
    <n v="1545"/>
    <n v="2"/>
    <n v="1"/>
    <s v="09"/>
    <m/>
    <x v="1"/>
    <n v="473009"/>
    <n v="472882.23"/>
    <n v="472882.23"/>
    <n v="472882.23"/>
    <n v="472882.23"/>
    <n v="472882.23"/>
    <n v="0"/>
    <n v="0"/>
    <n v="0"/>
  </r>
  <r>
    <n v="311215"/>
    <x v="1"/>
    <s v="15O290"/>
    <n v="1545"/>
    <n v="2"/>
    <n v="1"/>
    <n v="10"/>
    <m/>
    <x v="1"/>
    <n v="58968"/>
    <n v="58968"/>
    <n v="58968"/>
    <n v="58968"/>
    <n v="58968"/>
    <n v="58968"/>
    <n v="0"/>
    <n v="0"/>
    <n v="0"/>
  </r>
  <r>
    <n v="311215"/>
    <x v="1"/>
    <s v="15O290"/>
    <n v="1546"/>
    <n v="1"/>
    <n v="1"/>
    <s v="00"/>
    <m/>
    <x v="1"/>
    <n v="297835"/>
    <n v="144812.24"/>
    <n v="144812.24"/>
    <n v="144812.24"/>
    <n v="144812.24"/>
    <n v="144812.24"/>
    <n v="0"/>
    <n v="0"/>
    <n v="0"/>
  </r>
  <r>
    <n v="311215"/>
    <x v="1"/>
    <s v="15O290"/>
    <n v="1546"/>
    <n v="1"/>
    <n v="1"/>
    <n v="51"/>
    <m/>
    <x v="1"/>
    <n v="1589989"/>
    <n v="803493"/>
    <n v="803493"/>
    <n v="803493"/>
    <n v="796293"/>
    <n v="796293"/>
    <n v="0"/>
    <n v="7200"/>
    <n v="0"/>
  </r>
  <r>
    <n v="311215"/>
    <x v="1"/>
    <s v="15O290"/>
    <n v="1546"/>
    <n v="2"/>
    <n v="1"/>
    <s v="00"/>
    <m/>
    <x v="1"/>
    <n v="178678"/>
    <n v="171772.38"/>
    <n v="171772.38"/>
    <n v="171772.38"/>
    <n v="171772.38"/>
    <n v="171772.38"/>
    <n v="0"/>
    <n v="0"/>
    <n v="0"/>
  </r>
  <r>
    <n v="311215"/>
    <x v="1"/>
    <s v="15O290"/>
    <n v="1546"/>
    <n v="2"/>
    <n v="1"/>
    <n v="51"/>
    <m/>
    <x v="1"/>
    <n v="953896"/>
    <n v="953896"/>
    <n v="953896"/>
    <n v="953896"/>
    <n v="953896"/>
    <n v="953896"/>
    <n v="0"/>
    <n v="0"/>
    <n v="0"/>
  </r>
  <r>
    <n v="311215"/>
    <x v="1"/>
    <s v="15O290"/>
    <n v="1547"/>
    <n v="1"/>
    <n v="1"/>
    <s v="00"/>
    <m/>
    <x v="1"/>
    <n v="101356"/>
    <n v="32289"/>
    <n v="32289"/>
    <n v="32289"/>
    <n v="32289"/>
    <n v="32289"/>
    <n v="0"/>
    <n v="0"/>
    <n v="0"/>
  </r>
  <r>
    <n v="311215"/>
    <x v="1"/>
    <s v="15O290"/>
    <n v="1547"/>
    <n v="1"/>
    <n v="1"/>
    <s v="08"/>
    <m/>
    <x v="1"/>
    <n v="16204"/>
    <n v="0"/>
    <n v="0"/>
    <m/>
    <n v="0"/>
    <m/>
    <n v="0"/>
    <n v="0"/>
    <n v="0"/>
  </r>
  <r>
    <n v="311215"/>
    <x v="1"/>
    <s v="15O290"/>
    <n v="1547"/>
    <n v="2"/>
    <n v="1"/>
    <s v="00"/>
    <m/>
    <x v="1"/>
    <n v="56500"/>
    <n v="36500"/>
    <n v="36500"/>
    <n v="36500"/>
    <n v="36500"/>
    <n v="36500"/>
    <n v="0"/>
    <n v="0"/>
    <n v="0"/>
  </r>
  <r>
    <n v="311215"/>
    <x v="1"/>
    <s v="15O290"/>
    <n v="1548"/>
    <n v="1"/>
    <n v="1"/>
    <s v="00"/>
    <m/>
    <x v="1"/>
    <n v="1359600"/>
    <n v="1359600"/>
    <n v="1359600"/>
    <n v="1359600"/>
    <n v="1359600"/>
    <n v="1359600"/>
    <n v="0"/>
    <n v="0"/>
    <n v="0"/>
  </r>
  <r>
    <n v="311215"/>
    <x v="1"/>
    <s v="15O290"/>
    <n v="1548"/>
    <n v="2"/>
    <n v="1"/>
    <s v="00"/>
    <m/>
    <x v="1"/>
    <n v="875387"/>
    <n v="875387"/>
    <n v="875387"/>
    <n v="875387"/>
    <n v="875387"/>
    <n v="875387"/>
    <n v="0"/>
    <n v="0"/>
    <n v="0"/>
  </r>
  <r>
    <n v="311215"/>
    <x v="1"/>
    <s v="15O290"/>
    <n v="1549"/>
    <n v="1"/>
    <n v="1"/>
    <s v="06"/>
    <m/>
    <x v="1"/>
    <n v="2564506"/>
    <n v="2564506"/>
    <n v="2564506"/>
    <n v="2564506"/>
    <n v="2536156"/>
    <n v="2536156"/>
    <n v="0"/>
    <n v="28350"/>
    <n v="0"/>
  </r>
  <r>
    <n v="311215"/>
    <x v="1"/>
    <s v="15O290"/>
    <n v="1549"/>
    <n v="2"/>
    <n v="1"/>
    <s v="06"/>
    <m/>
    <x v="1"/>
    <n v="1743459"/>
    <n v="1743459"/>
    <n v="1743459"/>
    <n v="1743459"/>
    <n v="1743459"/>
    <n v="1743459"/>
    <n v="0"/>
    <n v="0"/>
    <n v="0"/>
  </r>
  <r>
    <n v="311215"/>
    <x v="1"/>
    <s v="15O290"/>
    <n v="1551"/>
    <n v="1"/>
    <n v="1"/>
    <s v="00"/>
    <m/>
    <x v="1"/>
    <n v="3778"/>
    <n v="3778"/>
    <n v="3778"/>
    <n v="3778"/>
    <n v="3778"/>
    <n v="3778"/>
    <n v="0"/>
    <n v="0"/>
    <n v="0"/>
  </r>
  <r>
    <n v="311215"/>
    <x v="1"/>
    <s v="15O290"/>
    <n v="1551"/>
    <n v="2"/>
    <n v="1"/>
    <s v="00"/>
    <m/>
    <x v="1"/>
    <n v="1667"/>
    <n v="1667"/>
    <n v="1667"/>
    <n v="1667"/>
    <n v="1667"/>
    <n v="1667"/>
    <n v="0"/>
    <n v="0"/>
    <n v="0"/>
  </r>
  <r>
    <n v="311215"/>
    <x v="1"/>
    <s v="15O290"/>
    <n v="1591"/>
    <n v="1"/>
    <n v="1"/>
    <s v="00"/>
    <m/>
    <x v="1"/>
    <n v="2309844"/>
    <n v="1154922"/>
    <n v="1154922"/>
    <n v="1154922"/>
    <n v="1154922"/>
    <n v="1154922"/>
    <n v="0"/>
    <n v="0"/>
    <n v="0"/>
  </r>
  <r>
    <n v="311215"/>
    <x v="1"/>
    <s v="15O290"/>
    <n v="1591"/>
    <n v="2"/>
    <n v="1"/>
    <s v="00"/>
    <m/>
    <x v="1"/>
    <n v="1646112"/>
    <n v="823056"/>
    <n v="823056"/>
    <n v="823056"/>
    <n v="823056"/>
    <n v="823056"/>
    <n v="0"/>
    <n v="0"/>
    <n v="0"/>
  </r>
  <r>
    <n v="311215"/>
    <x v="1"/>
    <s v="15O290"/>
    <n v="1599"/>
    <n v="1"/>
    <n v="1"/>
    <s v="00"/>
    <m/>
    <x v="1"/>
    <n v="205960"/>
    <n v="0"/>
    <n v="0"/>
    <m/>
    <n v="0"/>
    <m/>
    <n v="0"/>
    <n v="0"/>
    <n v="0"/>
  </r>
  <r>
    <n v="311215"/>
    <x v="1"/>
    <s v="15O290"/>
    <n v="1599"/>
    <n v="2"/>
    <n v="1"/>
    <s v="00"/>
    <m/>
    <x v="1"/>
    <n v="12204"/>
    <n v="0"/>
    <n v="0"/>
    <m/>
    <n v="0"/>
    <m/>
    <n v="0"/>
    <n v="0"/>
    <n v="0"/>
  </r>
  <r>
    <n v="311215"/>
    <x v="1"/>
    <s v="15O290"/>
    <n v="1714"/>
    <n v="1"/>
    <n v="1"/>
    <s v="00"/>
    <m/>
    <x v="1"/>
    <n v="794102"/>
    <n v="337209"/>
    <n v="337209"/>
    <n v="337209"/>
    <n v="337209"/>
    <n v="337209"/>
    <n v="0"/>
    <n v="0"/>
    <n v="0"/>
  </r>
  <r>
    <n v="311215"/>
    <x v="1"/>
    <s v="15O290"/>
    <n v="1714"/>
    <n v="2"/>
    <n v="1"/>
    <s v="00"/>
    <m/>
    <x v="1"/>
    <n v="476065"/>
    <n v="202159"/>
    <n v="202159"/>
    <n v="202159"/>
    <n v="202159"/>
    <n v="202159"/>
    <n v="0"/>
    <n v="0"/>
    <n v="0"/>
  </r>
  <r>
    <n v="311215"/>
    <x v="1"/>
    <s v="15O290"/>
    <n v="3621"/>
    <n v="1"/>
    <n v="1"/>
    <s v="00"/>
    <m/>
    <x v="2"/>
    <n v="422507"/>
    <n v="0"/>
    <n v="0"/>
    <m/>
    <n v="0"/>
    <m/>
    <n v="0"/>
    <n v="0"/>
    <n v="0"/>
  </r>
  <r>
    <n v="311215"/>
    <x v="1"/>
    <s v="15O290"/>
    <n v="3981"/>
    <n v="1"/>
    <n v="2"/>
    <s v="00"/>
    <m/>
    <x v="2"/>
    <n v="1382138"/>
    <n v="1375970"/>
    <n v="1375970"/>
    <n v="1375970"/>
    <n v="1375970"/>
    <n v="1375970"/>
    <n v="0"/>
    <n v="0"/>
    <n v="0"/>
  </r>
  <r>
    <n v="311215"/>
    <x v="1"/>
    <s v="15O290"/>
    <n v="3981"/>
    <n v="1"/>
    <n v="2"/>
    <s v="08"/>
    <m/>
    <x v="2"/>
    <n v="163680"/>
    <n v="177816"/>
    <n v="177816"/>
    <n v="177816"/>
    <n v="177816"/>
    <n v="177816"/>
    <n v="0"/>
    <n v="0"/>
    <n v="0"/>
  </r>
  <r>
    <n v="311215"/>
    <x v="1"/>
    <s v="15O290"/>
    <n v="3982"/>
    <n v="1"/>
    <n v="1"/>
    <s v="00"/>
    <m/>
    <x v="2"/>
    <n v="823508"/>
    <n v="823508"/>
    <n v="823508"/>
    <n v="823508"/>
    <n v="823508"/>
    <n v="823508"/>
    <n v="0"/>
    <n v="0"/>
    <n v="0"/>
  </r>
  <r>
    <n v="311215"/>
    <x v="1"/>
    <s v="15O290"/>
    <n v="3982"/>
    <n v="1"/>
    <n v="1"/>
    <s v="08"/>
    <m/>
    <x v="2"/>
    <n v="117290"/>
    <n v="117290"/>
    <n v="117290"/>
    <n v="117290"/>
    <n v="117290"/>
    <n v="117290"/>
    <n v="0"/>
    <n v="0"/>
    <n v="0"/>
  </r>
  <r>
    <n v="311215"/>
    <x v="1"/>
    <s v="15O390"/>
    <n v="3362"/>
    <n v="1"/>
    <n v="1"/>
    <s v="00"/>
    <m/>
    <x v="2"/>
    <n v="0"/>
    <n v="950000"/>
    <n v="950000"/>
    <n v="950000"/>
    <n v="950000"/>
    <m/>
    <n v="0"/>
    <n v="0"/>
    <n v="950000"/>
  </r>
  <r>
    <n v="321206"/>
    <x v="5"/>
    <n v="111190"/>
    <n v="2521"/>
    <n v="1"/>
    <n v="1"/>
    <s v="00"/>
    <m/>
    <x v="0"/>
    <n v="120000"/>
    <n v="0"/>
    <n v="0"/>
    <m/>
    <n v="0"/>
    <m/>
    <n v="0"/>
    <n v="0"/>
    <n v="0"/>
  </r>
  <r>
    <n v="321206"/>
    <x v="5"/>
    <n v="111190"/>
    <n v="2911"/>
    <n v="1"/>
    <n v="1"/>
    <s v="00"/>
    <m/>
    <x v="0"/>
    <n v="6600"/>
    <n v="6600"/>
    <n v="6600"/>
    <m/>
    <n v="0"/>
    <m/>
    <n v="6600"/>
    <n v="0"/>
    <n v="0"/>
  </r>
  <r>
    <n v="321206"/>
    <x v="5"/>
    <s v="15O290"/>
    <n v="1221"/>
    <n v="2"/>
    <n v="1"/>
    <s v="08"/>
    <m/>
    <x v="1"/>
    <n v="1345646"/>
    <n v="0"/>
    <n v="0"/>
    <m/>
    <n v="0"/>
    <m/>
    <n v="0"/>
    <n v="0"/>
    <n v="0"/>
  </r>
  <r>
    <n v="321206"/>
    <x v="5"/>
    <s v="15O290"/>
    <n v="1323"/>
    <n v="2"/>
    <n v="1"/>
    <s v="08"/>
    <m/>
    <x v="1"/>
    <n v="155095"/>
    <n v="155095"/>
    <n v="155095"/>
    <n v="155095"/>
    <n v="155095"/>
    <n v="155095"/>
    <n v="0"/>
    <n v="0"/>
    <n v="0"/>
  </r>
  <r>
    <n v="321206"/>
    <x v="5"/>
    <s v="15O290"/>
    <n v="1411"/>
    <n v="2"/>
    <n v="2"/>
    <s v="08"/>
    <m/>
    <x v="1"/>
    <n v="145352"/>
    <n v="145352"/>
    <n v="145352"/>
    <n v="145352"/>
    <n v="145352"/>
    <n v="145352"/>
    <n v="0"/>
    <n v="0"/>
    <n v="0"/>
  </r>
  <r>
    <n v="321206"/>
    <x v="5"/>
    <s v="15O290"/>
    <n v="1541"/>
    <n v="2"/>
    <n v="2"/>
    <s v="08"/>
    <m/>
    <x v="1"/>
    <n v="331644"/>
    <n v="331644"/>
    <n v="331644"/>
    <n v="331644"/>
    <n v="331644"/>
    <n v="331644"/>
    <n v="0"/>
    <n v="0"/>
    <n v="0"/>
  </r>
  <r>
    <n v="321206"/>
    <x v="5"/>
    <s v="15O290"/>
    <n v="1545"/>
    <n v="2"/>
    <n v="1"/>
    <s v="08"/>
    <m/>
    <x v="1"/>
    <n v="56973"/>
    <n v="12568.05"/>
    <n v="12568.05"/>
    <n v="12568.05"/>
    <n v="12568.05"/>
    <n v="12568.05"/>
    <n v="0"/>
    <n v="0"/>
    <n v="0"/>
  </r>
  <r>
    <n v="321206"/>
    <x v="5"/>
    <s v="15O290"/>
    <n v="1547"/>
    <n v="1"/>
    <n v="1"/>
    <s v="08"/>
    <m/>
    <x v="1"/>
    <n v="4880"/>
    <n v="0"/>
    <n v="0"/>
    <m/>
    <n v="0"/>
    <m/>
    <n v="0"/>
    <n v="0"/>
    <n v="0"/>
  </r>
  <r>
    <n v="321206"/>
    <x v="5"/>
    <s v="15O290"/>
    <n v="2461"/>
    <n v="1"/>
    <n v="1"/>
    <s v="00"/>
    <m/>
    <x v="0"/>
    <n v="0"/>
    <n v="20100"/>
    <n v="20100"/>
    <n v="20100"/>
    <n v="0"/>
    <m/>
    <n v="0"/>
    <n v="20100"/>
    <n v="0"/>
  </r>
  <r>
    <n v="321206"/>
    <x v="5"/>
    <s v="15O290"/>
    <n v="2471"/>
    <n v="1"/>
    <n v="1"/>
    <s v="00"/>
    <m/>
    <x v="0"/>
    <n v="0"/>
    <n v="3500"/>
    <n v="3500"/>
    <n v="2999.76"/>
    <n v="2999.76"/>
    <n v="2999.76"/>
    <n v="500.23999999999978"/>
    <n v="0"/>
    <n v="0"/>
  </r>
  <r>
    <n v="321206"/>
    <x v="5"/>
    <s v="15O290"/>
    <n v="2561"/>
    <n v="1"/>
    <n v="1"/>
    <s v="00"/>
    <m/>
    <x v="0"/>
    <n v="258865"/>
    <n v="10000"/>
    <n v="10000"/>
    <n v="9947"/>
    <n v="9947"/>
    <n v="5353.4"/>
    <n v="53"/>
    <n v="0"/>
    <n v="4593.6000000000004"/>
  </r>
  <r>
    <n v="321206"/>
    <x v="5"/>
    <s v="15O290"/>
    <n v="2911"/>
    <n v="1"/>
    <n v="1"/>
    <s v="00"/>
    <m/>
    <x v="0"/>
    <n v="0"/>
    <n v="43100"/>
    <n v="43100"/>
    <n v="43073.120000000003"/>
    <n v="43073.120000000003"/>
    <n v="43073.120000000003"/>
    <n v="26.879999999997381"/>
    <n v="0"/>
    <n v="0"/>
  </r>
  <r>
    <n v="321206"/>
    <x v="5"/>
    <s v="15O290"/>
    <n v="3981"/>
    <n v="1"/>
    <n v="2"/>
    <s v="08"/>
    <m/>
    <x v="2"/>
    <n v="46209"/>
    <n v="50484"/>
    <n v="50484"/>
    <n v="50484"/>
    <n v="50484"/>
    <n v="50484"/>
    <n v="0"/>
    <n v="0"/>
    <n v="0"/>
  </r>
  <r>
    <n v="321206"/>
    <x v="5"/>
    <s v="15O290"/>
    <n v="3982"/>
    <n v="1"/>
    <n v="1"/>
    <s v="08"/>
    <m/>
    <x v="2"/>
    <n v="6296"/>
    <n v="6296"/>
    <n v="6296"/>
    <n v="6296"/>
    <n v="0"/>
    <m/>
    <n v="0"/>
    <n v="6296"/>
    <n v="0"/>
  </r>
  <r>
    <n v="321206"/>
    <x v="5"/>
    <s v="15O390"/>
    <n v="2531"/>
    <n v="1"/>
    <n v="1"/>
    <s v="00"/>
    <m/>
    <x v="0"/>
    <n v="0"/>
    <n v="78300"/>
    <n v="78300"/>
    <n v="78300"/>
    <n v="0"/>
    <m/>
    <n v="0"/>
    <n v="78300"/>
    <n v="0"/>
  </r>
  <r>
    <n v="321206"/>
    <x v="5"/>
    <s v="15O390"/>
    <n v="2541"/>
    <n v="1"/>
    <n v="1"/>
    <s v="00"/>
    <m/>
    <x v="0"/>
    <n v="0"/>
    <n v="11400"/>
    <n v="11400"/>
    <n v="11400"/>
    <n v="0"/>
    <m/>
    <n v="0"/>
    <n v="11400"/>
    <n v="0"/>
  </r>
  <r>
    <n v="321206"/>
    <x v="5"/>
    <s v="15O390"/>
    <n v="2711"/>
    <n v="1"/>
    <n v="1"/>
    <s v="00"/>
    <m/>
    <x v="0"/>
    <n v="0"/>
    <n v="11500"/>
    <n v="11500"/>
    <n v="11500"/>
    <n v="11499.08"/>
    <n v="11499.08"/>
    <n v="0"/>
    <n v="0.92000000000007276"/>
    <n v="0"/>
  </r>
  <r>
    <n v="321206"/>
    <x v="5"/>
    <s v="15O390"/>
    <n v="2721"/>
    <n v="1"/>
    <n v="1"/>
    <s v="00"/>
    <m/>
    <x v="0"/>
    <n v="0"/>
    <n v="35000"/>
    <n v="35000"/>
    <n v="35000"/>
    <n v="34999.519999999997"/>
    <n v="34999.519999999997"/>
    <n v="0"/>
    <n v="0.48000000000320142"/>
    <n v="0"/>
  </r>
  <r>
    <n v="321206"/>
    <x v="5"/>
    <s v="15O390"/>
    <n v="2931"/>
    <n v="1"/>
    <n v="1"/>
    <s v="00"/>
    <m/>
    <x v="0"/>
    <n v="0"/>
    <n v="5000"/>
    <n v="5000"/>
    <n v="5000"/>
    <n v="0"/>
    <m/>
    <n v="0"/>
    <n v="5000"/>
    <n v="0"/>
  </r>
  <r>
    <n v="321206"/>
    <x v="5"/>
    <s v="15O390"/>
    <n v="4419"/>
    <n v="1"/>
    <n v="1"/>
    <s v="00"/>
    <m/>
    <x v="3"/>
    <n v="14177913"/>
    <n v="14177913"/>
    <n v="14177913"/>
    <n v="14177913"/>
    <n v="14177913"/>
    <n v="3544478.25"/>
    <n v="0"/>
    <n v="0"/>
    <n v="10633434.75"/>
  </r>
  <r>
    <n v="321206"/>
    <x v="5"/>
    <s v="15O390"/>
    <n v="4419"/>
    <n v="1"/>
    <n v="1"/>
    <n v="65"/>
    <m/>
    <x v="3"/>
    <n v="2382087"/>
    <n v="0"/>
    <n v="0"/>
    <m/>
    <n v="0"/>
    <m/>
    <n v="0"/>
    <n v="0"/>
    <n v="0"/>
  </r>
  <r>
    <n v="393201"/>
    <x v="5"/>
    <s v="15O390"/>
    <n v="4419"/>
    <n v="1"/>
    <n v="1"/>
    <s v="00"/>
    <m/>
    <x v="3"/>
    <n v="11385000"/>
    <n v="11385000"/>
    <n v="11385000"/>
    <n v="11385000"/>
    <n v="11385000"/>
    <n v="2846250"/>
    <n v="0"/>
    <n v="0"/>
    <n v="8538750"/>
  </r>
  <r>
    <s v="Total"/>
    <x v="9"/>
    <m/>
    <m/>
    <m/>
    <m/>
    <m/>
    <m/>
    <x v="6"/>
    <n v="2693504192"/>
    <n v="2672279395.7599988"/>
    <n v="2672279395.7599988"/>
    <n v="2622613129.6499977"/>
    <n v="2527336680.5999994"/>
    <n v="2044674627.0099981"/>
    <n v="49666266.109999999"/>
    <n v="95276449.049999952"/>
    <n v="482662053.5900001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08">
  <r>
    <x v="0"/>
    <x v="0"/>
    <n v="111190"/>
    <x v="0"/>
    <n v="1"/>
    <n v="1"/>
    <s v="00"/>
    <m/>
    <x v="0"/>
    <n v="0"/>
    <n v="357909.88"/>
    <n v="357909.88"/>
    <m/>
    <n v="0"/>
    <m/>
    <n v="357909.88"/>
    <n v="0"/>
    <n v="0"/>
    <n v="357909.88"/>
  </r>
  <r>
    <x v="0"/>
    <x v="0"/>
    <s v="15O290"/>
    <x v="1"/>
    <n v="2"/>
    <n v="1"/>
    <s v="08"/>
    <m/>
    <x v="1"/>
    <n v="2045027"/>
    <n v="950252.49"/>
    <n v="950252.49"/>
    <n v="948642.99"/>
    <n v="948642.99"/>
    <n v="948642.99"/>
    <n v="1609.5"/>
    <n v="0"/>
    <n v="0"/>
    <n v="1609.5"/>
  </r>
  <r>
    <x v="0"/>
    <x v="0"/>
    <s v="15O290"/>
    <x v="2"/>
    <n v="2"/>
    <n v="1"/>
    <s v="08"/>
    <m/>
    <x v="1"/>
    <n v="153000"/>
    <n v="153000"/>
    <n v="153000"/>
    <n v="144200.18"/>
    <n v="144200.18"/>
    <n v="144200.18"/>
    <n v="8799.820000000007"/>
    <n v="0"/>
    <n v="0"/>
    <n v="8799.820000000007"/>
  </r>
  <r>
    <x v="0"/>
    <x v="0"/>
    <s v="15O290"/>
    <x v="3"/>
    <n v="2"/>
    <n v="2"/>
    <s v="08"/>
    <m/>
    <x v="1"/>
    <n v="143000"/>
    <n v="143000"/>
    <n v="143000"/>
    <n v="143000"/>
    <n v="143000"/>
    <n v="142999.99999999997"/>
    <n v="0"/>
    <n v="0"/>
    <n v="0"/>
    <n v="0"/>
  </r>
  <r>
    <x v="0"/>
    <x v="0"/>
    <s v="15O290"/>
    <x v="4"/>
    <n v="2"/>
    <n v="2"/>
    <s v="08"/>
    <m/>
    <x v="1"/>
    <n v="354085"/>
    <n v="354085"/>
    <n v="354085"/>
    <n v="354085"/>
    <n v="354085"/>
    <n v="354085"/>
    <n v="0"/>
    <n v="0"/>
    <n v="0"/>
    <n v="0"/>
  </r>
  <r>
    <x v="0"/>
    <x v="0"/>
    <s v="15O290"/>
    <x v="5"/>
    <n v="2"/>
    <n v="1"/>
    <s v="08"/>
    <m/>
    <x v="1"/>
    <n v="55866"/>
    <n v="53957.72"/>
    <n v="53957.72"/>
    <n v="53957.72"/>
    <n v="53957.72"/>
    <n v="53957.72"/>
    <n v="0"/>
    <n v="0"/>
    <n v="0"/>
    <n v="0"/>
  </r>
  <r>
    <x v="0"/>
    <x v="0"/>
    <s v="15O290"/>
    <x v="6"/>
    <n v="1"/>
    <n v="1"/>
    <s v="08"/>
    <m/>
    <x v="1"/>
    <n v="5580"/>
    <n v="0"/>
    <n v="0"/>
    <m/>
    <n v="0"/>
    <m/>
    <n v="0"/>
    <n v="0"/>
    <n v="0"/>
    <n v="0"/>
  </r>
  <r>
    <x v="0"/>
    <x v="0"/>
    <s v="15O290"/>
    <x v="7"/>
    <n v="1"/>
    <n v="1"/>
    <s v="00"/>
    <m/>
    <x v="1"/>
    <n v="19375000"/>
    <n v="0"/>
    <n v="0"/>
    <m/>
    <n v="0"/>
    <m/>
    <n v="0"/>
    <n v="0"/>
    <n v="0"/>
    <n v="0"/>
  </r>
  <r>
    <x v="0"/>
    <x v="0"/>
    <s v="15O290"/>
    <x v="8"/>
    <n v="1"/>
    <n v="1"/>
    <s v="00"/>
    <m/>
    <x v="0"/>
    <n v="0"/>
    <n v="32700"/>
    <n v="32700"/>
    <n v="32700"/>
    <n v="0"/>
    <m/>
    <n v="0"/>
    <n v="32700"/>
    <n v="0"/>
    <n v="32700"/>
  </r>
  <r>
    <x v="0"/>
    <x v="0"/>
    <s v="15O290"/>
    <x v="9"/>
    <n v="1"/>
    <n v="1"/>
    <s v="00"/>
    <m/>
    <x v="0"/>
    <n v="0"/>
    <n v="99019.42"/>
    <n v="99019.42"/>
    <n v="15800"/>
    <n v="0"/>
    <m/>
    <n v="83219.42"/>
    <n v="15800"/>
    <n v="0"/>
    <n v="99019.42"/>
  </r>
  <r>
    <x v="0"/>
    <x v="0"/>
    <s v="15O290"/>
    <x v="10"/>
    <n v="1"/>
    <n v="2"/>
    <s v="08"/>
    <m/>
    <x v="2"/>
    <n v="45309"/>
    <n v="50794"/>
    <n v="50794"/>
    <n v="50794"/>
    <n v="50794"/>
    <n v="50794"/>
    <n v="0"/>
    <n v="0"/>
    <n v="0"/>
    <n v="0"/>
  </r>
  <r>
    <x v="0"/>
    <x v="0"/>
    <s v="15O290"/>
    <x v="11"/>
    <n v="1"/>
    <n v="1"/>
    <s v="08"/>
    <m/>
    <x v="2"/>
    <n v="26197"/>
    <n v="2886.46"/>
    <n v="2886.46"/>
    <n v="2886.46"/>
    <n v="2886.46"/>
    <n v="2886.46"/>
    <n v="0"/>
    <n v="0"/>
    <n v="0"/>
    <n v="0"/>
  </r>
  <r>
    <x v="0"/>
    <x v="0"/>
    <s v="15O290"/>
    <x v="12"/>
    <n v="1"/>
    <n v="1"/>
    <s v="00"/>
    <m/>
    <x v="3"/>
    <n v="13662000"/>
    <n v="15026000"/>
    <n v="15026000"/>
    <n v="15013000"/>
    <n v="15013000"/>
    <n v="4768500"/>
    <n v="13000"/>
    <n v="0"/>
    <n v="10244500"/>
    <n v="13000"/>
  </r>
  <r>
    <x v="0"/>
    <x v="0"/>
    <s v="15O390"/>
    <x v="13"/>
    <n v="1"/>
    <n v="1"/>
    <s v="00"/>
    <m/>
    <x v="0"/>
    <n v="0"/>
    <n v="46665"/>
    <n v="46665"/>
    <n v="46665"/>
    <n v="46665"/>
    <n v="46665"/>
    <n v="0"/>
    <n v="0"/>
    <n v="0"/>
    <n v="0"/>
  </r>
  <r>
    <x v="0"/>
    <x v="0"/>
    <s v="15O390"/>
    <x v="14"/>
    <n v="1"/>
    <n v="1"/>
    <s v="00"/>
    <m/>
    <x v="2"/>
    <n v="0"/>
    <n v="157500"/>
    <n v="157500"/>
    <n v="157500"/>
    <n v="157500"/>
    <m/>
    <n v="0"/>
    <n v="0"/>
    <n v="157500"/>
    <n v="0"/>
  </r>
  <r>
    <x v="1"/>
    <x v="1"/>
    <n v="111190"/>
    <x v="15"/>
    <n v="1"/>
    <n v="1"/>
    <s v="00"/>
    <m/>
    <x v="2"/>
    <n v="95677"/>
    <n v="0"/>
    <n v="0"/>
    <m/>
    <n v="0"/>
    <m/>
    <n v="0"/>
    <n v="0"/>
    <n v="0"/>
    <n v="0"/>
  </r>
  <r>
    <x v="2"/>
    <x v="0"/>
    <n v="111190"/>
    <x v="16"/>
    <n v="1"/>
    <n v="1"/>
    <s v="00"/>
    <m/>
    <x v="0"/>
    <n v="89376"/>
    <n v="89376"/>
    <n v="89376"/>
    <m/>
    <n v="0"/>
    <m/>
    <n v="89376"/>
    <n v="0"/>
    <n v="0"/>
    <n v="89376"/>
  </r>
  <r>
    <x v="2"/>
    <x v="0"/>
    <n v="111190"/>
    <x v="17"/>
    <n v="1"/>
    <n v="1"/>
    <s v="00"/>
    <m/>
    <x v="2"/>
    <n v="414000"/>
    <n v="414000"/>
    <n v="414000"/>
    <n v="414000"/>
    <n v="414000"/>
    <m/>
    <n v="0"/>
    <n v="0"/>
    <n v="414000"/>
    <n v="0"/>
  </r>
  <r>
    <x v="2"/>
    <x v="0"/>
    <s v="15O290"/>
    <x v="15"/>
    <n v="1"/>
    <n v="1"/>
    <s v="00"/>
    <m/>
    <x v="2"/>
    <n v="3693041"/>
    <n v="915394.77"/>
    <n v="915394.77"/>
    <n v="915394.77"/>
    <n v="915394.77"/>
    <n v="915394.77"/>
    <n v="0"/>
    <n v="0"/>
    <n v="0"/>
    <n v="0"/>
  </r>
  <r>
    <x v="2"/>
    <x v="0"/>
    <s v="15O290"/>
    <x v="12"/>
    <n v="1"/>
    <n v="1"/>
    <s v="00"/>
    <m/>
    <x v="3"/>
    <n v="9214230"/>
    <n v="10010000"/>
    <n v="10010000"/>
    <n v="10010000"/>
    <n v="10010000"/>
    <n v="3213557.5"/>
    <n v="0"/>
    <n v="0"/>
    <n v="6796442.5"/>
    <n v="0"/>
  </r>
  <r>
    <x v="2"/>
    <x v="0"/>
    <s v="15O390"/>
    <x v="12"/>
    <n v="1"/>
    <n v="1"/>
    <s v="00"/>
    <m/>
    <x v="3"/>
    <n v="0"/>
    <n v="2062500"/>
    <n v="2062500"/>
    <n v="2062134"/>
    <n v="2062134"/>
    <n v="2062134"/>
    <n v="366"/>
    <n v="0"/>
    <n v="0"/>
    <n v="366"/>
  </r>
  <r>
    <x v="2"/>
    <x v="0"/>
    <s v="15O390"/>
    <x v="12"/>
    <n v="1"/>
    <n v="1"/>
    <n v="65"/>
    <m/>
    <x v="3"/>
    <n v="0"/>
    <n v="1815845.52"/>
    <n v="1815845.52"/>
    <n v="1815845.52"/>
    <n v="1815845.52"/>
    <n v="1815845.52"/>
    <n v="0"/>
    <n v="0"/>
    <n v="0"/>
    <n v="0"/>
  </r>
  <r>
    <x v="2"/>
    <x v="0"/>
    <s v="15O490"/>
    <x v="18"/>
    <n v="2"/>
    <n v="1"/>
    <s v="00"/>
    <s v="A2D149034"/>
    <x v="4"/>
    <n v="0"/>
    <n v="11273203.33"/>
    <n v="11273203.33"/>
    <n v="11273203.33"/>
    <n v="10953730.51"/>
    <m/>
    <n v="0"/>
    <n v="319472.8200000003"/>
    <n v="10953730.51"/>
    <n v="319472.8200000003"/>
  </r>
  <r>
    <x v="2"/>
    <x v="0"/>
    <s v="15O490"/>
    <x v="18"/>
    <n v="2"/>
    <n v="2"/>
    <s v="00"/>
    <s v="A2D149034"/>
    <x v="4"/>
    <n v="0"/>
    <n v="0"/>
    <n v="0"/>
    <n v="0"/>
    <n v="0"/>
    <m/>
    <n v="0"/>
    <n v="0"/>
    <n v="0"/>
    <n v="0"/>
  </r>
  <r>
    <x v="2"/>
    <x v="0"/>
    <s v="15O490"/>
    <x v="19"/>
    <n v="2"/>
    <n v="1"/>
    <s v="00"/>
    <s v="A2D149034"/>
    <x v="4"/>
    <n v="0"/>
    <n v="4291147.17"/>
    <n v="4291147.17"/>
    <n v="4291147.17"/>
    <n v="4291147.17"/>
    <n v="2091013.8699999999"/>
    <n v="0"/>
    <n v="0"/>
    <n v="2200133.2999999998"/>
    <n v="0"/>
  </r>
  <r>
    <x v="2"/>
    <x v="0"/>
    <s v="15O490"/>
    <x v="19"/>
    <n v="2"/>
    <n v="2"/>
    <s v="00"/>
    <s v="A2D149034"/>
    <x v="4"/>
    <n v="0"/>
    <n v="0"/>
    <n v="0"/>
    <n v="0"/>
    <n v="0"/>
    <m/>
    <n v="0"/>
    <n v="0"/>
    <n v="0"/>
    <n v="0"/>
  </r>
  <r>
    <x v="2"/>
    <x v="0"/>
    <s v="15OB90"/>
    <x v="12"/>
    <n v="1"/>
    <n v="1"/>
    <n v="65"/>
    <m/>
    <x v="3"/>
    <n v="0"/>
    <n v="10441111.74"/>
    <n v="10441111.74"/>
    <n v="10392667.960000001"/>
    <n v="10392667.960000001"/>
    <n v="10392667.960000001"/>
    <n v="48443.779999999329"/>
    <n v="0"/>
    <n v="0"/>
    <n v="48443.779999999329"/>
  </r>
  <r>
    <x v="2"/>
    <x v="0"/>
    <s v="15OC90"/>
    <x v="12"/>
    <n v="1"/>
    <n v="1"/>
    <n v="65"/>
    <m/>
    <x v="3"/>
    <n v="0"/>
    <n v="453961.38"/>
    <n v="453961.38"/>
    <n v="453830.01"/>
    <n v="453830.01"/>
    <n v="453830.01"/>
    <n v="131.36999999999534"/>
    <n v="0"/>
    <n v="0"/>
    <n v="131.36999999999534"/>
  </r>
  <r>
    <x v="3"/>
    <x v="1"/>
    <n v="111190"/>
    <x v="20"/>
    <n v="1"/>
    <n v="1"/>
    <s v="00"/>
    <m/>
    <x v="2"/>
    <n v="480320"/>
    <n v="480320"/>
    <n v="480320"/>
    <n v="480319.2"/>
    <n v="480319.2"/>
    <n v="480319.20000000007"/>
    <n v="0.79999999998835847"/>
    <n v="0"/>
    <n v="0"/>
    <n v="0.79999999998835847"/>
  </r>
  <r>
    <x v="3"/>
    <x v="1"/>
    <s v="15O290"/>
    <x v="21"/>
    <n v="1"/>
    <n v="2"/>
    <s v="00"/>
    <m/>
    <x v="2"/>
    <n v="45796931"/>
    <n v="41503790"/>
    <n v="41503790"/>
    <n v="41503790"/>
    <n v="41503790"/>
    <n v="41503790"/>
    <n v="0"/>
    <n v="0"/>
    <n v="0"/>
    <n v="0"/>
  </r>
  <r>
    <x v="3"/>
    <x v="1"/>
    <s v="15O390"/>
    <x v="22"/>
    <n v="1"/>
    <n v="1"/>
    <s v="00"/>
    <m/>
    <x v="0"/>
    <n v="0"/>
    <n v="0"/>
    <n v="0"/>
    <m/>
    <n v="0"/>
    <m/>
    <n v="0"/>
    <n v="0"/>
    <n v="0"/>
    <n v="0"/>
  </r>
  <r>
    <x v="3"/>
    <x v="1"/>
    <s v="15O390"/>
    <x v="23"/>
    <n v="1"/>
    <n v="1"/>
    <s v="00"/>
    <m/>
    <x v="0"/>
    <n v="0"/>
    <n v="8000"/>
    <n v="8000"/>
    <n v="8000"/>
    <n v="0"/>
    <m/>
    <n v="0"/>
    <n v="8000"/>
    <n v="0"/>
    <n v="8000"/>
  </r>
  <r>
    <x v="3"/>
    <x v="1"/>
    <s v="15O390"/>
    <x v="24"/>
    <n v="1"/>
    <n v="1"/>
    <s v="00"/>
    <m/>
    <x v="0"/>
    <n v="0"/>
    <n v="428200"/>
    <n v="428200"/>
    <n v="428200"/>
    <n v="428132.8"/>
    <n v="428132.8"/>
    <n v="0"/>
    <n v="67.200000000011642"/>
    <n v="0"/>
    <n v="67.200000000011642"/>
  </r>
  <r>
    <x v="3"/>
    <x v="1"/>
    <s v="15O390"/>
    <x v="25"/>
    <n v="1"/>
    <n v="1"/>
    <s v="00"/>
    <m/>
    <x v="0"/>
    <n v="0"/>
    <n v="13000"/>
    <n v="13000"/>
    <m/>
    <n v="0"/>
    <m/>
    <n v="13000"/>
    <n v="0"/>
    <n v="0"/>
    <n v="13000"/>
  </r>
  <r>
    <x v="3"/>
    <x v="1"/>
    <s v="15O390"/>
    <x v="26"/>
    <n v="1"/>
    <n v="1"/>
    <s v="00"/>
    <m/>
    <x v="0"/>
    <n v="0"/>
    <n v="64800"/>
    <n v="64800"/>
    <n v="63800.08"/>
    <n v="63800.08"/>
    <n v="63800.08"/>
    <n v="999.91999999999825"/>
    <n v="0"/>
    <n v="0"/>
    <n v="999.91999999999825"/>
  </r>
  <r>
    <x v="3"/>
    <x v="1"/>
    <s v="15O390"/>
    <x v="21"/>
    <n v="1"/>
    <n v="2"/>
    <s v="00"/>
    <m/>
    <x v="2"/>
    <n v="0"/>
    <n v="36522435"/>
    <n v="36522435"/>
    <n v="36522435"/>
    <n v="36522435"/>
    <n v="36522435"/>
    <n v="0"/>
    <n v="0"/>
    <n v="0"/>
    <n v="0"/>
  </r>
  <r>
    <x v="3"/>
    <x v="1"/>
    <s v="25P190"/>
    <x v="21"/>
    <n v="1"/>
    <n v="2"/>
    <s v="00"/>
    <m/>
    <x v="2"/>
    <n v="0"/>
    <n v="12292210"/>
    <n v="12292210"/>
    <n v="12292210"/>
    <n v="12292210"/>
    <n v="12292210"/>
    <n v="0"/>
    <n v="0"/>
    <n v="0"/>
    <n v="0"/>
  </r>
  <r>
    <x v="3"/>
    <x v="1"/>
    <s v="25P193"/>
    <x v="21"/>
    <n v="1"/>
    <n v="2"/>
    <s v="00"/>
    <m/>
    <x v="2"/>
    <n v="0"/>
    <n v="3827050"/>
    <n v="3827050"/>
    <n v="3827050"/>
    <n v="3827050"/>
    <n v="3827050"/>
    <n v="0"/>
    <n v="0"/>
    <n v="0"/>
    <n v="0"/>
  </r>
  <r>
    <x v="4"/>
    <x v="2"/>
    <n v="111190"/>
    <x v="27"/>
    <n v="1"/>
    <n v="1"/>
    <s v="00"/>
    <m/>
    <x v="0"/>
    <n v="20775"/>
    <n v="156000"/>
    <n v="156000"/>
    <m/>
    <n v="0"/>
    <m/>
    <n v="156000"/>
    <n v="0"/>
    <n v="0"/>
    <n v="156000"/>
  </r>
  <r>
    <x v="4"/>
    <x v="2"/>
    <n v="111190"/>
    <x v="8"/>
    <n v="1"/>
    <n v="1"/>
    <s v="00"/>
    <m/>
    <x v="0"/>
    <n v="0"/>
    <n v="70000"/>
    <n v="70000"/>
    <n v="69948"/>
    <n v="69948"/>
    <m/>
    <n v="52"/>
    <n v="0"/>
    <n v="69948"/>
    <n v="52"/>
  </r>
  <r>
    <x v="4"/>
    <x v="2"/>
    <n v="111190"/>
    <x v="28"/>
    <n v="1"/>
    <n v="1"/>
    <s v="00"/>
    <m/>
    <x v="0"/>
    <n v="0"/>
    <n v="192290"/>
    <n v="192290"/>
    <m/>
    <n v="0"/>
    <m/>
    <n v="192290"/>
    <n v="0"/>
    <n v="0"/>
    <n v="192290"/>
  </r>
  <r>
    <x v="4"/>
    <x v="2"/>
    <n v="111190"/>
    <x v="24"/>
    <n v="1"/>
    <n v="1"/>
    <s v="00"/>
    <m/>
    <x v="0"/>
    <n v="0"/>
    <n v="20775"/>
    <n v="20775"/>
    <m/>
    <n v="0"/>
    <m/>
    <n v="20775"/>
    <n v="0"/>
    <n v="0"/>
    <n v="20775"/>
  </r>
  <r>
    <x v="4"/>
    <x v="2"/>
    <n v="111190"/>
    <x v="29"/>
    <n v="1"/>
    <n v="1"/>
    <s v="00"/>
    <m/>
    <x v="0"/>
    <n v="282800"/>
    <n v="282800"/>
    <n v="282800"/>
    <n v="281178.2"/>
    <n v="281178.2"/>
    <n v="281178.2"/>
    <n v="1621.7999999999884"/>
    <n v="0"/>
    <n v="0"/>
    <n v="1621.7999999999884"/>
  </r>
  <r>
    <x v="4"/>
    <x v="2"/>
    <n v="111190"/>
    <x v="30"/>
    <n v="1"/>
    <n v="1"/>
    <s v="00"/>
    <m/>
    <x v="0"/>
    <n v="37975"/>
    <n v="37975"/>
    <n v="37975"/>
    <n v="30043.200000000001"/>
    <n v="0"/>
    <m/>
    <n v="7931.7999999999993"/>
    <n v="30043.200000000001"/>
    <n v="0"/>
    <n v="37975"/>
  </r>
  <r>
    <x v="4"/>
    <x v="2"/>
    <n v="111190"/>
    <x v="17"/>
    <n v="1"/>
    <n v="1"/>
    <s v="00"/>
    <m/>
    <x v="2"/>
    <n v="30900"/>
    <n v="30900"/>
    <n v="30900"/>
    <n v="30900"/>
    <n v="30900"/>
    <m/>
    <n v="0"/>
    <n v="0"/>
    <n v="30900"/>
    <n v="0"/>
  </r>
  <r>
    <x v="4"/>
    <x v="2"/>
    <n v="111190"/>
    <x v="20"/>
    <n v="1"/>
    <n v="1"/>
    <s v="00"/>
    <m/>
    <x v="2"/>
    <n v="418290"/>
    <n v="0"/>
    <n v="0"/>
    <m/>
    <n v="0"/>
    <m/>
    <n v="0"/>
    <n v="0"/>
    <n v="0"/>
    <n v="0"/>
  </r>
  <r>
    <x v="4"/>
    <x v="2"/>
    <s v="15O290"/>
    <x v="31"/>
    <n v="1"/>
    <n v="1"/>
    <s v="00"/>
    <m/>
    <x v="3"/>
    <n v="2802249"/>
    <n v="2802249"/>
    <n v="2802249"/>
    <n v="2801400"/>
    <n v="2801400"/>
    <m/>
    <n v="849"/>
    <n v="0"/>
    <n v="2801400"/>
    <n v="849"/>
  </r>
  <r>
    <x v="4"/>
    <x v="2"/>
    <s v="15O390"/>
    <x v="29"/>
    <n v="1"/>
    <n v="1"/>
    <s v="00"/>
    <m/>
    <x v="0"/>
    <n v="0"/>
    <n v="593679.96"/>
    <n v="593679.96"/>
    <n v="556568.4"/>
    <n v="553219.9"/>
    <n v="553219.9"/>
    <n v="37111.559999999939"/>
    <n v="3348.5"/>
    <n v="0"/>
    <n v="40460.059999999939"/>
  </r>
  <r>
    <x v="4"/>
    <x v="2"/>
    <s v="15O390"/>
    <x v="32"/>
    <n v="1"/>
    <n v="1"/>
    <s v="00"/>
    <m/>
    <x v="3"/>
    <n v="1314280"/>
    <n v="0"/>
    <n v="0"/>
    <m/>
    <n v="0"/>
    <m/>
    <n v="0"/>
    <n v="0"/>
    <n v="0"/>
    <n v="0"/>
  </r>
  <r>
    <x v="4"/>
    <x v="2"/>
    <s v="15O390"/>
    <x v="33"/>
    <n v="1"/>
    <n v="1"/>
    <s v="00"/>
    <m/>
    <x v="3"/>
    <n v="281973"/>
    <n v="51973"/>
    <n v="51973"/>
    <m/>
    <n v="0"/>
    <m/>
    <n v="51973"/>
    <n v="0"/>
    <n v="0"/>
    <n v="51973"/>
  </r>
  <r>
    <x v="4"/>
    <x v="2"/>
    <s v="15O490"/>
    <x v="18"/>
    <n v="2"/>
    <n v="1"/>
    <s v="00"/>
    <s v="A2D149033"/>
    <x v="4"/>
    <n v="0"/>
    <n v="4149902.13"/>
    <n v="4149902.13"/>
    <n v="4149902.13"/>
    <n v="4149902.13"/>
    <n v="2061902.1300000001"/>
    <n v="0"/>
    <n v="0"/>
    <n v="2087999.9999999998"/>
    <n v="0"/>
  </r>
  <r>
    <x v="4"/>
    <x v="2"/>
    <s v="15O490"/>
    <x v="18"/>
    <n v="2"/>
    <n v="2"/>
    <s v="00"/>
    <s v="A2D149033"/>
    <x v="4"/>
    <n v="0"/>
    <n v="0"/>
    <n v="0"/>
    <n v="0"/>
    <n v="0"/>
    <m/>
    <n v="0"/>
    <n v="0"/>
    <n v="0"/>
    <n v="0"/>
  </r>
  <r>
    <x v="5"/>
    <x v="3"/>
    <n v="111190"/>
    <x v="1"/>
    <n v="2"/>
    <n v="1"/>
    <s v="08"/>
    <m/>
    <x v="1"/>
    <n v="6354000"/>
    <n v="1294361.78"/>
    <n v="1294361.78"/>
    <n v="1294361.78"/>
    <n v="1294361.78"/>
    <n v="1294361.78"/>
    <n v="0"/>
    <n v="0"/>
    <n v="0"/>
    <n v="0"/>
  </r>
  <r>
    <x v="5"/>
    <x v="3"/>
    <n v="111190"/>
    <x v="34"/>
    <n v="1"/>
    <n v="1"/>
    <s v="00"/>
    <m/>
    <x v="1"/>
    <n v="6007626"/>
    <n v="3907626"/>
    <n v="3907626"/>
    <n v="3907626"/>
    <n v="3907626"/>
    <n v="3907626"/>
    <n v="0"/>
    <n v="0"/>
    <n v="0"/>
    <n v="0"/>
  </r>
  <r>
    <x v="5"/>
    <x v="3"/>
    <n v="111190"/>
    <x v="35"/>
    <n v="1"/>
    <n v="1"/>
    <s v="00"/>
    <m/>
    <x v="0"/>
    <n v="237205"/>
    <n v="237205"/>
    <n v="237205"/>
    <n v="50000"/>
    <n v="45240"/>
    <m/>
    <n v="187205"/>
    <n v="4760"/>
    <n v="45240"/>
    <n v="191965"/>
  </r>
  <r>
    <x v="5"/>
    <x v="3"/>
    <n v="111190"/>
    <x v="27"/>
    <n v="1"/>
    <n v="1"/>
    <s v="00"/>
    <m/>
    <x v="0"/>
    <n v="55000"/>
    <n v="55000"/>
    <n v="55000"/>
    <n v="55000"/>
    <n v="13749.99"/>
    <n v="13749.99"/>
    <n v="0"/>
    <n v="41250.01"/>
    <n v="0"/>
    <n v="41250.01"/>
  </r>
  <r>
    <x v="5"/>
    <x v="3"/>
    <n v="111190"/>
    <x v="36"/>
    <n v="1"/>
    <n v="1"/>
    <s v="00"/>
    <m/>
    <x v="0"/>
    <n v="100000"/>
    <n v="73216.179999999993"/>
    <n v="73216.179999999993"/>
    <n v="7000"/>
    <n v="0"/>
    <m/>
    <n v="66216.179999999993"/>
    <n v="7000"/>
    <n v="0"/>
    <n v="73216.179999999993"/>
  </r>
  <r>
    <x v="5"/>
    <x v="3"/>
    <n v="111190"/>
    <x v="37"/>
    <n v="1"/>
    <n v="1"/>
    <s v="00"/>
    <m/>
    <x v="0"/>
    <n v="110070"/>
    <n v="110070"/>
    <n v="110070"/>
    <m/>
    <n v="0"/>
    <m/>
    <n v="110070"/>
    <n v="0"/>
    <n v="0"/>
    <n v="110070"/>
  </r>
  <r>
    <x v="5"/>
    <x v="3"/>
    <n v="111190"/>
    <x v="38"/>
    <n v="1"/>
    <n v="1"/>
    <s v="00"/>
    <m/>
    <x v="0"/>
    <n v="110500"/>
    <n v="110500"/>
    <n v="110500"/>
    <n v="110288.16"/>
    <n v="110288.16"/>
    <n v="14889.76"/>
    <n v="211.83999999999651"/>
    <n v="0"/>
    <n v="95398.400000000009"/>
    <n v="211.83999999999651"/>
  </r>
  <r>
    <x v="5"/>
    <x v="3"/>
    <n v="111190"/>
    <x v="16"/>
    <n v="1"/>
    <n v="1"/>
    <s v="00"/>
    <m/>
    <x v="0"/>
    <n v="1015"/>
    <n v="1015"/>
    <n v="1015"/>
    <n v="1015"/>
    <n v="1014.07"/>
    <m/>
    <n v="0"/>
    <n v="0.92999999999994998"/>
    <n v="1014.07"/>
    <n v="0.92999999999994998"/>
  </r>
  <r>
    <x v="5"/>
    <x v="3"/>
    <n v="111190"/>
    <x v="39"/>
    <n v="1"/>
    <n v="1"/>
    <s v="00"/>
    <m/>
    <x v="0"/>
    <n v="36000"/>
    <n v="36000"/>
    <n v="36000"/>
    <m/>
    <n v="0"/>
    <m/>
    <n v="36000"/>
    <n v="0"/>
    <n v="0"/>
    <n v="36000"/>
  </r>
  <r>
    <x v="5"/>
    <x v="3"/>
    <n v="111190"/>
    <x v="40"/>
    <n v="1"/>
    <n v="1"/>
    <s v="00"/>
    <m/>
    <x v="0"/>
    <n v="229000"/>
    <n v="229000"/>
    <n v="229000"/>
    <n v="228214.52"/>
    <n v="228214.52"/>
    <n v="186773.1"/>
    <n v="785.48000000001048"/>
    <n v="0"/>
    <n v="41441.419999999984"/>
    <n v="785.48000000001048"/>
  </r>
  <r>
    <x v="5"/>
    <x v="3"/>
    <n v="111190"/>
    <x v="8"/>
    <n v="1"/>
    <n v="1"/>
    <s v="00"/>
    <m/>
    <x v="0"/>
    <n v="75000"/>
    <n v="75000"/>
    <n v="75000"/>
    <n v="70504.23"/>
    <n v="26754.23"/>
    <n v="26754.23"/>
    <n v="4495.7700000000041"/>
    <n v="43750"/>
    <n v="0"/>
    <n v="48245.770000000004"/>
  </r>
  <r>
    <x v="5"/>
    <x v="3"/>
    <n v="111190"/>
    <x v="41"/>
    <n v="1"/>
    <n v="1"/>
    <s v="00"/>
    <m/>
    <x v="0"/>
    <n v="1100"/>
    <n v="0"/>
    <n v="0"/>
    <m/>
    <n v="0"/>
    <m/>
    <n v="0"/>
    <n v="0"/>
    <n v="0"/>
    <n v="0"/>
  </r>
  <r>
    <x v="5"/>
    <x v="3"/>
    <n v="111190"/>
    <x v="28"/>
    <n v="1"/>
    <n v="1"/>
    <s v="00"/>
    <m/>
    <x v="0"/>
    <n v="1000"/>
    <n v="1000"/>
    <n v="1000"/>
    <n v="1000"/>
    <n v="0"/>
    <m/>
    <n v="0"/>
    <n v="1000"/>
    <n v="0"/>
    <n v="1000"/>
  </r>
  <r>
    <x v="5"/>
    <x v="3"/>
    <n v="111190"/>
    <x v="42"/>
    <n v="1"/>
    <n v="1"/>
    <s v="00"/>
    <m/>
    <x v="0"/>
    <n v="1202"/>
    <n v="1202"/>
    <n v="1202"/>
    <m/>
    <n v="0"/>
    <m/>
    <n v="1202"/>
    <n v="0"/>
    <n v="0"/>
    <n v="1202"/>
  </r>
  <r>
    <x v="5"/>
    <x v="3"/>
    <n v="111190"/>
    <x v="0"/>
    <n v="1"/>
    <n v="1"/>
    <s v="00"/>
    <m/>
    <x v="0"/>
    <n v="240000"/>
    <n v="240000"/>
    <n v="240000"/>
    <n v="240000"/>
    <n v="239779.6"/>
    <n v="609"/>
    <n v="0"/>
    <n v="220.39999999999418"/>
    <n v="239170.6"/>
    <n v="220.39999999999418"/>
  </r>
  <r>
    <x v="5"/>
    <x v="3"/>
    <n v="111190"/>
    <x v="43"/>
    <n v="1"/>
    <n v="1"/>
    <s v="00"/>
    <m/>
    <x v="0"/>
    <n v="500"/>
    <n v="500"/>
    <n v="500"/>
    <m/>
    <n v="0"/>
    <m/>
    <n v="500"/>
    <n v="0"/>
    <n v="0"/>
    <n v="500"/>
  </r>
  <r>
    <x v="5"/>
    <x v="3"/>
    <n v="111190"/>
    <x v="9"/>
    <n v="1"/>
    <n v="1"/>
    <s v="00"/>
    <m/>
    <x v="0"/>
    <n v="194000"/>
    <n v="194000"/>
    <n v="194000"/>
    <n v="194000"/>
    <n v="194000"/>
    <m/>
    <n v="0"/>
    <n v="0"/>
    <n v="194000"/>
    <n v="0"/>
  </r>
  <r>
    <x v="5"/>
    <x v="3"/>
    <n v="111190"/>
    <x v="44"/>
    <n v="1"/>
    <n v="1"/>
    <s v="00"/>
    <m/>
    <x v="0"/>
    <n v="101000"/>
    <n v="101000"/>
    <n v="101000"/>
    <n v="100701.92"/>
    <n v="100701.92"/>
    <n v="8676.7999999999993"/>
    <n v="298.08000000000175"/>
    <n v="0"/>
    <n v="92025.12"/>
    <n v="298.08000000000175"/>
  </r>
  <r>
    <x v="5"/>
    <x v="3"/>
    <n v="111190"/>
    <x v="45"/>
    <n v="1"/>
    <n v="1"/>
    <s v="00"/>
    <m/>
    <x v="2"/>
    <n v="0"/>
    <n v="306103"/>
    <n v="306103"/>
    <m/>
    <n v="0"/>
    <m/>
    <n v="306103"/>
    <n v="0"/>
    <n v="0"/>
    <n v="306103"/>
  </r>
  <r>
    <x v="5"/>
    <x v="3"/>
    <n v="111190"/>
    <x v="46"/>
    <n v="1"/>
    <n v="1"/>
    <s v="00"/>
    <m/>
    <x v="2"/>
    <n v="300000"/>
    <n v="61546"/>
    <n v="61546"/>
    <n v="61546"/>
    <n v="61546"/>
    <n v="61546"/>
    <n v="0"/>
    <n v="0"/>
    <n v="0"/>
    <n v="0"/>
  </r>
  <r>
    <x v="5"/>
    <x v="3"/>
    <n v="111190"/>
    <x v="47"/>
    <n v="1"/>
    <n v="1"/>
    <s v="00"/>
    <m/>
    <x v="2"/>
    <n v="650000"/>
    <n v="550055.14"/>
    <n v="550055.14"/>
    <n v="546339.12"/>
    <n v="546339.12"/>
    <n v="103652.38"/>
    <n v="3716.0200000000186"/>
    <n v="0"/>
    <n v="442686.74"/>
    <n v="3716.0200000000186"/>
  </r>
  <r>
    <x v="5"/>
    <x v="3"/>
    <n v="111190"/>
    <x v="48"/>
    <n v="1"/>
    <n v="2"/>
    <s v="00"/>
    <m/>
    <x v="2"/>
    <n v="700000"/>
    <n v="221994.16"/>
    <n v="221994.16"/>
    <n v="221994.16"/>
    <n v="221994.16"/>
    <n v="221994.16"/>
    <n v="0"/>
    <n v="0"/>
    <n v="0"/>
    <n v="0"/>
  </r>
  <r>
    <x v="5"/>
    <x v="3"/>
    <n v="111190"/>
    <x v="49"/>
    <n v="1"/>
    <n v="2"/>
    <s v="00"/>
    <m/>
    <x v="2"/>
    <n v="508710"/>
    <n v="508710"/>
    <n v="508710"/>
    <n v="508710"/>
    <n v="508710"/>
    <n v="508710"/>
    <n v="0"/>
    <n v="0"/>
    <n v="0"/>
    <n v="0"/>
  </r>
  <r>
    <x v="5"/>
    <x v="3"/>
    <n v="111190"/>
    <x v="50"/>
    <n v="1"/>
    <n v="1"/>
    <s v="00"/>
    <m/>
    <x v="2"/>
    <n v="0"/>
    <n v="6903"/>
    <n v="6903"/>
    <m/>
    <n v="0"/>
    <m/>
    <n v="6903"/>
    <n v="0"/>
    <n v="0"/>
    <n v="6903"/>
  </r>
  <r>
    <x v="5"/>
    <x v="3"/>
    <n v="111190"/>
    <x v="51"/>
    <n v="1"/>
    <n v="2"/>
    <s v="00"/>
    <m/>
    <x v="2"/>
    <n v="120000"/>
    <n v="144360.04999999999"/>
    <n v="144360.04999999999"/>
    <n v="144360.04999999999"/>
    <n v="144360.04999999999"/>
    <n v="144360.04999999999"/>
    <n v="0"/>
    <n v="0"/>
    <n v="0"/>
    <n v="0"/>
  </r>
  <r>
    <x v="5"/>
    <x v="3"/>
    <n v="111190"/>
    <x v="52"/>
    <n v="1"/>
    <n v="1"/>
    <s v="00"/>
    <m/>
    <x v="2"/>
    <n v="0"/>
    <n v="4114"/>
    <n v="4114"/>
    <n v="1104.74"/>
    <n v="1104.74"/>
    <m/>
    <n v="3009.26"/>
    <n v="0"/>
    <n v="1104.74"/>
    <n v="3009.26"/>
  </r>
  <r>
    <x v="5"/>
    <x v="3"/>
    <n v="111190"/>
    <x v="53"/>
    <n v="1"/>
    <n v="1"/>
    <s v="00"/>
    <m/>
    <x v="2"/>
    <n v="0"/>
    <n v="160696"/>
    <n v="160696"/>
    <n v="160696"/>
    <n v="160696"/>
    <m/>
    <n v="0"/>
    <n v="0"/>
    <n v="160696"/>
    <n v="0"/>
  </r>
  <r>
    <x v="5"/>
    <x v="3"/>
    <n v="111190"/>
    <x v="54"/>
    <n v="1"/>
    <n v="1"/>
    <s v="00"/>
    <m/>
    <x v="2"/>
    <n v="0"/>
    <n v="5000"/>
    <n v="5000"/>
    <m/>
    <n v="0"/>
    <m/>
    <n v="5000"/>
    <n v="0"/>
    <n v="0"/>
    <n v="5000"/>
  </r>
  <r>
    <x v="5"/>
    <x v="3"/>
    <n v="111190"/>
    <x v="15"/>
    <n v="1"/>
    <n v="1"/>
    <s v="00"/>
    <m/>
    <x v="2"/>
    <n v="0"/>
    <n v="142861"/>
    <n v="142861"/>
    <n v="105118.39999999999"/>
    <n v="105118.39999999999"/>
    <n v="9466"/>
    <n v="37742.600000000006"/>
    <n v="0"/>
    <n v="95652.4"/>
    <n v="37742.600000000006"/>
  </r>
  <r>
    <x v="5"/>
    <x v="3"/>
    <n v="111190"/>
    <x v="55"/>
    <n v="1"/>
    <n v="1"/>
    <s v="00"/>
    <m/>
    <x v="2"/>
    <n v="0"/>
    <n v="111857.34"/>
    <n v="111857.34"/>
    <n v="110160.34"/>
    <n v="110160.34"/>
    <n v="36647.339999999997"/>
    <n v="1697"/>
    <n v="0"/>
    <n v="73513"/>
    <n v="1697"/>
  </r>
  <r>
    <x v="5"/>
    <x v="3"/>
    <n v="111192"/>
    <x v="56"/>
    <n v="1"/>
    <n v="2"/>
    <s v="00"/>
    <m/>
    <x v="1"/>
    <n v="0"/>
    <n v="1959125.48"/>
    <n v="1959125.48"/>
    <n v="1959125.48"/>
    <n v="1959125.48"/>
    <n v="1959125.48"/>
    <n v="0"/>
    <n v="0"/>
    <n v="0"/>
    <n v="0"/>
  </r>
  <r>
    <x v="5"/>
    <x v="3"/>
    <n v="111192"/>
    <x v="57"/>
    <n v="1"/>
    <n v="2"/>
    <s v="00"/>
    <m/>
    <x v="1"/>
    <n v="0"/>
    <n v="1894410.86"/>
    <n v="1894410.86"/>
    <n v="1894410.86"/>
    <n v="1894410.86"/>
    <n v="1894410.8599999999"/>
    <n v="0"/>
    <n v="0"/>
    <n v="0"/>
    <n v="0"/>
  </r>
  <r>
    <x v="5"/>
    <x v="3"/>
    <n v="111192"/>
    <x v="58"/>
    <n v="1"/>
    <n v="2"/>
    <s v="00"/>
    <m/>
    <x v="1"/>
    <n v="0"/>
    <n v="818980.09"/>
    <n v="818980.09"/>
    <n v="818980.09"/>
    <n v="818980.09"/>
    <n v="818980.09"/>
    <n v="0"/>
    <n v="0"/>
    <n v="0"/>
    <n v="0"/>
  </r>
  <r>
    <x v="5"/>
    <x v="3"/>
    <n v="111192"/>
    <x v="51"/>
    <n v="1"/>
    <n v="2"/>
    <s v="00"/>
    <m/>
    <x v="2"/>
    <n v="0"/>
    <n v="66369.119999999995"/>
    <n v="66369.119999999995"/>
    <n v="66369.119999999995"/>
    <n v="66369.119999999995"/>
    <n v="66369.119999999995"/>
    <n v="0"/>
    <n v="0"/>
    <n v="0"/>
    <n v="0"/>
  </r>
  <r>
    <x v="5"/>
    <x v="3"/>
    <n v="111290"/>
    <x v="59"/>
    <n v="1"/>
    <n v="1"/>
    <s v="00"/>
    <m/>
    <x v="1"/>
    <n v="0"/>
    <n v="10017870.67"/>
    <n v="10017870.67"/>
    <n v="10017870.67"/>
    <n v="1869162"/>
    <n v="-3690625.66"/>
    <n v="0"/>
    <n v="8148708.6699999999"/>
    <n v="5559787.6600000001"/>
    <n v="8148708.6699999999"/>
  </r>
  <r>
    <x v="5"/>
    <x v="3"/>
    <n v="111290"/>
    <x v="60"/>
    <n v="1"/>
    <n v="1"/>
    <s v="00"/>
    <m/>
    <x v="0"/>
    <n v="4518424"/>
    <n v="0"/>
    <n v="0"/>
    <m/>
    <n v="0"/>
    <m/>
    <n v="0"/>
    <n v="0"/>
    <n v="0"/>
    <n v="0"/>
  </r>
  <r>
    <x v="5"/>
    <x v="3"/>
    <n v="111290"/>
    <x v="50"/>
    <n v="1"/>
    <n v="1"/>
    <s v="00"/>
    <m/>
    <x v="2"/>
    <n v="37802"/>
    <n v="0"/>
    <n v="0"/>
    <m/>
    <n v="0"/>
    <m/>
    <n v="0"/>
    <n v="0"/>
    <n v="0"/>
    <n v="0"/>
  </r>
  <r>
    <x v="5"/>
    <x v="3"/>
    <n v="111290"/>
    <x v="54"/>
    <n v="1"/>
    <n v="1"/>
    <s v="00"/>
    <m/>
    <x v="2"/>
    <n v="17277"/>
    <n v="0"/>
    <n v="0"/>
    <m/>
    <n v="0"/>
    <m/>
    <n v="0"/>
    <n v="0"/>
    <n v="0"/>
    <n v="0"/>
  </r>
  <r>
    <x v="5"/>
    <x v="3"/>
    <s v="15O290"/>
    <x v="61"/>
    <n v="1"/>
    <n v="1"/>
    <s v="00"/>
    <m/>
    <x v="1"/>
    <n v="22133677"/>
    <n v="22907357.809999999"/>
    <n v="22907357.809999999"/>
    <n v="22869178.780000001"/>
    <n v="22863045.649999999"/>
    <n v="22861579.150000006"/>
    <n v="38179.029999997467"/>
    <n v="6133.1300000026822"/>
    <n v="1466.4999999925494"/>
    <n v="44312.160000000149"/>
  </r>
  <r>
    <x v="5"/>
    <x v="3"/>
    <s v="15O290"/>
    <x v="61"/>
    <n v="2"/>
    <n v="1"/>
    <s v="00"/>
    <m/>
    <x v="1"/>
    <n v="27031789"/>
    <n v="4501009"/>
    <n v="4501009"/>
    <n v="4501009"/>
    <n v="4501009"/>
    <n v="4501009"/>
    <n v="0"/>
    <n v="0"/>
    <n v="0"/>
    <n v="0"/>
  </r>
  <r>
    <x v="5"/>
    <x v="3"/>
    <s v="15O290"/>
    <x v="62"/>
    <n v="1"/>
    <n v="1"/>
    <s v="00"/>
    <m/>
    <x v="1"/>
    <n v="67323000"/>
    <n v="63188430.5"/>
    <n v="63188430.5"/>
    <n v="63186843.93"/>
    <n v="63186843.93"/>
    <n v="63186843.93"/>
    <n v="1586.570000000298"/>
    <n v="0"/>
    <n v="0"/>
    <n v="1586.570000000298"/>
  </r>
  <r>
    <x v="5"/>
    <x v="3"/>
    <s v="15O290"/>
    <x v="62"/>
    <n v="2"/>
    <n v="1"/>
    <s v="00"/>
    <m/>
    <x v="1"/>
    <n v="8800000"/>
    <n v="1799580"/>
    <n v="1799580"/>
    <n v="1799580"/>
    <n v="1799580"/>
    <n v="1799580"/>
    <n v="0"/>
    <n v="0"/>
    <n v="0"/>
    <n v="0"/>
  </r>
  <r>
    <x v="5"/>
    <x v="3"/>
    <s v="15O290"/>
    <x v="59"/>
    <n v="1"/>
    <n v="1"/>
    <s v="00"/>
    <m/>
    <x v="1"/>
    <n v="0"/>
    <n v="7235420.75"/>
    <n v="7235420.75"/>
    <n v="7235420.75"/>
    <n v="7235420.75"/>
    <n v="7235420.75"/>
    <n v="0"/>
    <n v="0"/>
    <n v="0"/>
    <n v="0"/>
  </r>
  <r>
    <x v="5"/>
    <x v="3"/>
    <s v="15O290"/>
    <x v="1"/>
    <n v="2"/>
    <n v="1"/>
    <s v="08"/>
    <m/>
    <x v="1"/>
    <n v="8350500"/>
    <n v="966151.78"/>
    <n v="966151.78"/>
    <n v="671525.78"/>
    <n v="671525.78"/>
    <n v="671525.78"/>
    <n v="294626"/>
    <n v="0"/>
    <n v="0"/>
    <n v="294626"/>
  </r>
  <r>
    <x v="5"/>
    <x v="3"/>
    <s v="15O290"/>
    <x v="63"/>
    <n v="1"/>
    <n v="1"/>
    <s v="06"/>
    <m/>
    <x v="1"/>
    <n v="1030000"/>
    <n v="392000"/>
    <n v="392000"/>
    <n v="388000"/>
    <n v="388000"/>
    <n v="388000"/>
    <n v="4000"/>
    <n v="0"/>
    <n v="0"/>
    <n v="4000"/>
  </r>
  <r>
    <x v="5"/>
    <x v="3"/>
    <s v="15O290"/>
    <x v="64"/>
    <n v="1"/>
    <n v="1"/>
    <s v="00"/>
    <m/>
    <x v="1"/>
    <n v="1010000"/>
    <n v="925710.97"/>
    <n v="925710.97"/>
    <n v="925392.94"/>
    <n v="925172.7"/>
    <n v="925172.70000000007"/>
    <n v="318.03000000002794"/>
    <n v="220.23999999999069"/>
    <n v="0"/>
    <n v="538.27000000001863"/>
  </r>
  <r>
    <x v="5"/>
    <x v="3"/>
    <s v="15O290"/>
    <x v="64"/>
    <n v="2"/>
    <n v="1"/>
    <s v="00"/>
    <m/>
    <x v="1"/>
    <n v="140000"/>
    <n v="22200"/>
    <n v="22200"/>
    <n v="22133.83"/>
    <n v="22133.83"/>
    <n v="22133.83"/>
    <n v="66.169999999998254"/>
    <n v="0"/>
    <n v="0"/>
    <n v="66.169999999998254"/>
  </r>
  <r>
    <x v="5"/>
    <x v="3"/>
    <s v="15O290"/>
    <x v="65"/>
    <n v="1"/>
    <n v="1"/>
    <s v="00"/>
    <m/>
    <x v="1"/>
    <n v="2744000"/>
    <n v="2744000"/>
    <n v="2744000"/>
    <n v="2744000"/>
    <n v="2744000"/>
    <n v="2744000"/>
    <n v="0"/>
    <n v="0"/>
    <n v="0"/>
    <n v="0"/>
  </r>
  <r>
    <x v="5"/>
    <x v="3"/>
    <s v="15O290"/>
    <x v="65"/>
    <n v="2"/>
    <n v="1"/>
    <s v="00"/>
    <m/>
    <x v="1"/>
    <n v="472000"/>
    <n v="0"/>
    <n v="0"/>
    <m/>
    <n v="0"/>
    <m/>
    <n v="0"/>
    <n v="0"/>
    <n v="0"/>
    <n v="0"/>
  </r>
  <r>
    <x v="5"/>
    <x v="3"/>
    <s v="15O290"/>
    <x v="66"/>
    <n v="1"/>
    <n v="1"/>
    <s v="00"/>
    <m/>
    <x v="1"/>
    <n v="15333"/>
    <n v="15882.62"/>
    <n v="15882.62"/>
    <n v="15882.62"/>
    <n v="15882.62"/>
    <n v="15882.619999999999"/>
    <n v="0"/>
    <n v="0"/>
    <n v="0"/>
    <n v="0"/>
  </r>
  <r>
    <x v="5"/>
    <x v="3"/>
    <s v="15O290"/>
    <x v="66"/>
    <n v="2"/>
    <n v="1"/>
    <s v="00"/>
    <m/>
    <x v="1"/>
    <n v="10000"/>
    <n v="1916.5"/>
    <n v="1916.5"/>
    <n v="1916.5"/>
    <n v="1916.5"/>
    <n v="1916.5"/>
    <n v="0"/>
    <n v="0"/>
    <n v="0"/>
    <n v="0"/>
  </r>
  <r>
    <x v="5"/>
    <x v="3"/>
    <s v="15O290"/>
    <x v="2"/>
    <n v="1"/>
    <n v="1"/>
    <s v="00"/>
    <m/>
    <x v="1"/>
    <n v="16120000"/>
    <n v="16163617.060000001"/>
    <n v="16163617.060000001"/>
    <n v="16151897.060000001"/>
    <n v="16151897.060000001"/>
    <n v="16151897.059999999"/>
    <n v="11720"/>
    <n v="0"/>
    <n v="0"/>
    <n v="11720"/>
  </r>
  <r>
    <x v="5"/>
    <x v="3"/>
    <s v="15O290"/>
    <x v="2"/>
    <n v="2"/>
    <n v="1"/>
    <s v="00"/>
    <m/>
    <x v="1"/>
    <n v="12000"/>
    <n v="0"/>
    <n v="0"/>
    <m/>
    <n v="0"/>
    <m/>
    <n v="0"/>
    <n v="0"/>
    <n v="0"/>
    <n v="0"/>
  </r>
  <r>
    <x v="5"/>
    <x v="3"/>
    <s v="15O290"/>
    <x v="2"/>
    <n v="2"/>
    <n v="1"/>
    <s v="08"/>
    <m/>
    <x v="1"/>
    <n v="37000"/>
    <n v="0"/>
    <n v="0"/>
    <m/>
    <n v="0"/>
    <m/>
    <n v="0"/>
    <n v="0"/>
    <n v="0"/>
    <n v="0"/>
  </r>
  <r>
    <x v="5"/>
    <x v="3"/>
    <s v="15O290"/>
    <x v="67"/>
    <n v="1"/>
    <n v="1"/>
    <s v="00"/>
    <m/>
    <x v="1"/>
    <n v="8475096"/>
    <n v="8483575.5"/>
    <n v="8483575.5"/>
    <n v="8483575.5"/>
    <n v="8479211.4499999993"/>
    <n v="8476236.7000000011"/>
    <n v="0"/>
    <n v="4364.0500000007451"/>
    <n v="2974.7499999981374"/>
    <n v="4364.0500000007451"/>
  </r>
  <r>
    <x v="5"/>
    <x v="3"/>
    <s v="15O290"/>
    <x v="67"/>
    <n v="2"/>
    <n v="1"/>
    <s v="00"/>
    <m/>
    <x v="1"/>
    <n v="906915"/>
    <n v="217587"/>
    <n v="217587"/>
    <n v="217587"/>
    <n v="217587"/>
    <n v="217587"/>
    <n v="0"/>
    <n v="0"/>
    <n v="0"/>
    <n v="0"/>
  </r>
  <r>
    <x v="5"/>
    <x v="3"/>
    <s v="15O290"/>
    <x v="68"/>
    <n v="1"/>
    <n v="1"/>
    <s v="00"/>
    <m/>
    <x v="1"/>
    <n v="4428541"/>
    <n v="4438456.3600000003"/>
    <n v="4438456.3600000003"/>
    <n v="4434960.51"/>
    <n v="4434960.51"/>
    <n v="4430688.2"/>
    <n v="3495.8500000005588"/>
    <n v="0"/>
    <n v="4272.3099999995902"/>
    <n v="3495.8500000005588"/>
  </r>
  <r>
    <x v="5"/>
    <x v="3"/>
    <s v="15O290"/>
    <x v="68"/>
    <n v="2"/>
    <n v="1"/>
    <s v="00"/>
    <m/>
    <x v="1"/>
    <n v="762490"/>
    <n v="169044"/>
    <n v="169044"/>
    <n v="169044"/>
    <n v="169044"/>
    <n v="169044"/>
    <n v="0"/>
    <n v="0"/>
    <n v="0"/>
    <n v="0"/>
  </r>
  <r>
    <x v="5"/>
    <x v="3"/>
    <s v="15O290"/>
    <x v="69"/>
    <n v="1"/>
    <n v="1"/>
    <s v="00"/>
    <m/>
    <x v="1"/>
    <n v="728000"/>
    <n v="1072481"/>
    <n v="1072481"/>
    <n v="1072481"/>
    <n v="1072481"/>
    <n v="1072481"/>
    <n v="0"/>
    <n v="0"/>
    <n v="0"/>
    <n v="0"/>
  </r>
  <r>
    <x v="5"/>
    <x v="3"/>
    <s v="15O290"/>
    <x v="70"/>
    <n v="1"/>
    <n v="1"/>
    <s v="00"/>
    <m/>
    <x v="1"/>
    <n v="4000"/>
    <n v="0"/>
    <n v="0"/>
    <m/>
    <n v="0"/>
    <m/>
    <n v="0"/>
    <n v="0"/>
    <n v="0"/>
    <n v="0"/>
  </r>
  <r>
    <x v="5"/>
    <x v="3"/>
    <s v="15O290"/>
    <x v="71"/>
    <n v="1"/>
    <n v="1"/>
    <s v="00"/>
    <m/>
    <x v="1"/>
    <n v="7239000"/>
    <n v="3117135.11"/>
    <n v="3117135.11"/>
    <n v="3117135.11"/>
    <n v="3115908.48"/>
    <n v="3115908.4800000014"/>
    <n v="0"/>
    <n v="1226.6299999998882"/>
    <n v="0"/>
    <n v="1226.6299999998882"/>
  </r>
  <r>
    <x v="5"/>
    <x v="3"/>
    <s v="15O290"/>
    <x v="71"/>
    <n v="2"/>
    <n v="1"/>
    <s v="00"/>
    <m/>
    <x v="1"/>
    <n v="1152000"/>
    <n v="280884"/>
    <n v="280884"/>
    <n v="280884"/>
    <n v="280884"/>
    <n v="280884"/>
    <n v="0"/>
    <n v="0"/>
    <n v="0"/>
    <n v="0"/>
  </r>
  <r>
    <x v="5"/>
    <x v="3"/>
    <s v="15O290"/>
    <x v="3"/>
    <n v="1"/>
    <n v="2"/>
    <s v="01"/>
    <m/>
    <x v="1"/>
    <n v="10380000"/>
    <n v="8825119.8100000005"/>
    <n v="8825119.8100000005"/>
    <n v="8825119.8100000005"/>
    <n v="8825119.8100000005"/>
    <n v="8825119.8099999987"/>
    <n v="0"/>
    <n v="0"/>
    <n v="0"/>
    <n v="0"/>
  </r>
  <r>
    <x v="5"/>
    <x v="3"/>
    <s v="15O290"/>
    <x v="3"/>
    <n v="1"/>
    <n v="2"/>
    <s v="03"/>
    <m/>
    <x v="1"/>
    <n v="4700000"/>
    <n v="4272618.24"/>
    <n v="4272618.24"/>
    <n v="4272618.24"/>
    <n v="4272618.24"/>
    <n v="4272618.24"/>
    <n v="0"/>
    <n v="0"/>
    <n v="0"/>
    <n v="0"/>
  </r>
  <r>
    <x v="5"/>
    <x v="3"/>
    <s v="15O290"/>
    <x v="3"/>
    <n v="2"/>
    <n v="2"/>
    <s v="01"/>
    <m/>
    <x v="1"/>
    <n v="3458000"/>
    <n v="3067858.78"/>
    <n v="3067858.78"/>
    <n v="3067858.78"/>
    <n v="3067858.78"/>
    <n v="3067858.7799999993"/>
    <n v="0"/>
    <n v="0"/>
    <n v="0"/>
    <n v="0"/>
  </r>
  <r>
    <x v="5"/>
    <x v="3"/>
    <s v="15O290"/>
    <x v="3"/>
    <n v="2"/>
    <n v="2"/>
    <s v="03"/>
    <m/>
    <x v="1"/>
    <n v="1551000"/>
    <n v="1409964.1"/>
    <n v="1409964.1"/>
    <n v="1409964.1"/>
    <n v="1409964.1"/>
    <n v="1409964.1000000003"/>
    <n v="0"/>
    <n v="0"/>
    <n v="0"/>
    <n v="0"/>
  </r>
  <r>
    <x v="5"/>
    <x v="3"/>
    <s v="15O290"/>
    <x v="3"/>
    <n v="2"/>
    <n v="2"/>
    <s v="08"/>
    <m/>
    <x v="1"/>
    <n v="1000000"/>
    <n v="1144691.97"/>
    <n v="1144691.97"/>
    <n v="1144691.97"/>
    <n v="1144691.97"/>
    <n v="1144691.97"/>
    <n v="0"/>
    <n v="0"/>
    <n v="0"/>
    <n v="0"/>
  </r>
  <r>
    <x v="5"/>
    <x v="3"/>
    <s v="15O290"/>
    <x v="72"/>
    <n v="1"/>
    <n v="2"/>
    <s v="01"/>
    <m/>
    <x v="1"/>
    <n v="1732000"/>
    <n v="2638689.5699999998"/>
    <n v="2638689.5699999998"/>
    <n v="2638689.5699999998"/>
    <n v="2638689.5699999998"/>
    <n v="2638689.5699999998"/>
    <n v="0"/>
    <n v="0"/>
    <n v="0"/>
    <n v="0"/>
  </r>
  <r>
    <x v="5"/>
    <x v="3"/>
    <s v="15O290"/>
    <x v="72"/>
    <n v="1"/>
    <n v="2"/>
    <s v="03"/>
    <m/>
    <x v="1"/>
    <n v="3450000"/>
    <n v="3212951.6"/>
    <n v="3212951.6"/>
    <n v="3212951.6"/>
    <n v="3212951.6"/>
    <n v="3212951.6000000006"/>
    <n v="0"/>
    <n v="0"/>
    <n v="0"/>
    <n v="0"/>
  </r>
  <r>
    <x v="5"/>
    <x v="3"/>
    <s v="15O290"/>
    <x v="72"/>
    <n v="2"/>
    <n v="2"/>
    <s v="01"/>
    <m/>
    <x v="1"/>
    <n v="580000"/>
    <n v="580000"/>
    <n v="580000"/>
    <n v="580000"/>
    <n v="580000"/>
    <n v="580000"/>
    <n v="0"/>
    <n v="0"/>
    <n v="0"/>
    <n v="0"/>
  </r>
  <r>
    <x v="5"/>
    <x v="3"/>
    <s v="15O290"/>
    <x v="72"/>
    <n v="2"/>
    <n v="2"/>
    <s v="03"/>
    <m/>
    <x v="1"/>
    <n v="1150000"/>
    <n v="1113691.3400000001"/>
    <n v="1113691.3400000001"/>
    <n v="1113691.3400000001"/>
    <n v="1113691.3400000001"/>
    <n v="1113691.3399999999"/>
    <n v="0"/>
    <n v="0"/>
    <n v="0"/>
    <n v="0"/>
  </r>
  <r>
    <x v="5"/>
    <x v="3"/>
    <s v="15O290"/>
    <x v="56"/>
    <n v="1"/>
    <n v="2"/>
    <s v="00"/>
    <m/>
    <x v="1"/>
    <n v="2500000"/>
    <n v="3553032.85"/>
    <n v="3553032.85"/>
    <n v="3553032.85"/>
    <n v="3553032.85"/>
    <n v="3553032.85"/>
    <n v="0"/>
    <n v="0"/>
    <n v="0"/>
    <n v="0"/>
  </r>
  <r>
    <x v="5"/>
    <x v="3"/>
    <s v="15O290"/>
    <x v="56"/>
    <n v="2"/>
    <n v="2"/>
    <s v="00"/>
    <m/>
    <x v="1"/>
    <n v="825000"/>
    <n v="825000"/>
    <n v="825000"/>
    <n v="825000"/>
    <n v="825000"/>
    <n v="825000"/>
    <n v="0"/>
    <n v="0"/>
    <n v="0"/>
    <n v="0"/>
  </r>
  <r>
    <x v="5"/>
    <x v="3"/>
    <s v="15O290"/>
    <x v="57"/>
    <n v="1"/>
    <n v="2"/>
    <s v="00"/>
    <m/>
    <x v="1"/>
    <n v="3802000"/>
    <n v="3802000"/>
    <n v="3802000"/>
    <n v="3802000"/>
    <n v="3802000"/>
    <n v="3802000"/>
    <n v="0"/>
    <n v="0"/>
    <n v="0"/>
    <n v="0"/>
  </r>
  <r>
    <x v="5"/>
    <x v="3"/>
    <s v="15O290"/>
    <x v="57"/>
    <n v="2"/>
    <n v="2"/>
    <s v="00"/>
    <m/>
    <x v="1"/>
    <n v="1267000"/>
    <n v="1267000"/>
    <n v="1267000"/>
    <n v="1267000"/>
    <n v="1267000"/>
    <n v="1267000"/>
    <n v="0"/>
    <n v="0"/>
    <n v="0"/>
    <n v="0"/>
  </r>
  <r>
    <x v="5"/>
    <x v="3"/>
    <s v="15O290"/>
    <x v="73"/>
    <n v="1"/>
    <n v="2"/>
    <s v="00"/>
    <m/>
    <x v="1"/>
    <n v="1010000"/>
    <n v="621978.65"/>
    <n v="621978.65"/>
    <n v="621978.65"/>
    <n v="621978.65"/>
    <n v="621978.64999999991"/>
    <n v="0"/>
    <n v="0"/>
    <n v="0"/>
    <n v="0"/>
  </r>
  <r>
    <x v="5"/>
    <x v="3"/>
    <s v="15O290"/>
    <x v="73"/>
    <n v="2"/>
    <n v="2"/>
    <s v="00"/>
    <m/>
    <x v="1"/>
    <n v="345000"/>
    <n v="212458.2"/>
    <n v="212458.2"/>
    <n v="212458.2"/>
    <n v="212458.2"/>
    <n v="212458.20000000004"/>
    <n v="0"/>
    <n v="0"/>
    <n v="0"/>
    <n v="0"/>
  </r>
  <r>
    <x v="5"/>
    <x v="3"/>
    <s v="15O290"/>
    <x v="58"/>
    <n v="1"/>
    <n v="2"/>
    <s v="00"/>
    <m/>
    <x v="1"/>
    <n v="9978000"/>
    <n v="9978000"/>
    <n v="9978000"/>
    <n v="9978000"/>
    <n v="9978000"/>
    <n v="9978000"/>
    <n v="0"/>
    <n v="0"/>
    <n v="0"/>
    <n v="0"/>
  </r>
  <r>
    <x v="5"/>
    <x v="3"/>
    <s v="15O290"/>
    <x v="58"/>
    <n v="2"/>
    <n v="2"/>
    <s v="00"/>
    <m/>
    <x v="1"/>
    <n v="3324000"/>
    <n v="3324000"/>
    <n v="3324000"/>
    <n v="3324000"/>
    <n v="3324000"/>
    <n v="3323999.9999999995"/>
    <n v="0"/>
    <n v="0"/>
    <n v="0"/>
    <n v="0"/>
  </r>
  <r>
    <x v="5"/>
    <x v="3"/>
    <s v="15O290"/>
    <x v="74"/>
    <n v="1"/>
    <n v="1"/>
    <s v="06"/>
    <m/>
    <x v="1"/>
    <n v="4025000"/>
    <n v="4369860.91"/>
    <n v="4369860.91"/>
    <n v="3023791.12"/>
    <n v="130471.7"/>
    <m/>
    <n v="1346069.79"/>
    <n v="2893319.42"/>
    <n v="130471.7"/>
    <n v="4239389.21"/>
  </r>
  <r>
    <x v="5"/>
    <x v="3"/>
    <s v="15O290"/>
    <x v="4"/>
    <n v="1"/>
    <n v="1"/>
    <s v="00"/>
    <m/>
    <x v="1"/>
    <n v="2850000"/>
    <n v="2850000"/>
    <n v="2850000"/>
    <n v="2839028"/>
    <n v="2839028"/>
    <n v="2839028"/>
    <n v="10972"/>
    <n v="0"/>
    <n v="0"/>
    <n v="10972"/>
  </r>
  <r>
    <x v="5"/>
    <x v="3"/>
    <s v="15O290"/>
    <x v="4"/>
    <n v="1"/>
    <n v="2"/>
    <n v="18"/>
    <m/>
    <x v="1"/>
    <n v="11520000"/>
    <n v="9329738.4299999997"/>
    <n v="9329738.4299999997"/>
    <n v="9329738.4299999997"/>
    <n v="9329738.4299999997"/>
    <n v="9329738.4299999997"/>
    <n v="0"/>
    <n v="0"/>
    <n v="0"/>
    <n v="0"/>
  </r>
  <r>
    <x v="5"/>
    <x v="3"/>
    <s v="15O290"/>
    <x v="4"/>
    <n v="2"/>
    <n v="1"/>
    <s v="00"/>
    <m/>
    <x v="1"/>
    <n v="258000"/>
    <n v="41805"/>
    <n v="41805"/>
    <n v="41805"/>
    <n v="41805"/>
    <n v="41805"/>
    <n v="0"/>
    <n v="0"/>
    <n v="0"/>
    <n v="0"/>
  </r>
  <r>
    <x v="5"/>
    <x v="3"/>
    <s v="15O290"/>
    <x v="4"/>
    <n v="2"/>
    <n v="2"/>
    <s v="08"/>
    <m/>
    <x v="1"/>
    <n v="154000"/>
    <n v="154000"/>
    <n v="154000"/>
    <n v="154000"/>
    <n v="154000"/>
    <n v="154000"/>
    <n v="0"/>
    <n v="0"/>
    <n v="0"/>
    <n v="0"/>
  </r>
  <r>
    <x v="5"/>
    <x v="3"/>
    <s v="15O290"/>
    <x v="4"/>
    <n v="2"/>
    <n v="2"/>
    <n v="18"/>
    <m/>
    <x v="1"/>
    <n v="8529000"/>
    <n v="8529000"/>
    <n v="8529000"/>
    <n v="8529000"/>
    <n v="8529000"/>
    <n v="8529000"/>
    <n v="0"/>
    <n v="0"/>
    <n v="0"/>
    <n v="0"/>
  </r>
  <r>
    <x v="5"/>
    <x v="3"/>
    <s v="15O290"/>
    <x v="75"/>
    <n v="1"/>
    <n v="1"/>
    <s v="00"/>
    <m/>
    <x v="1"/>
    <n v="315000"/>
    <n v="260457.67"/>
    <n v="260457.67"/>
    <n v="260457.67"/>
    <n v="260457.67"/>
    <n v="260457.66999999998"/>
    <n v="0"/>
    <n v="0"/>
    <n v="0"/>
    <n v="0"/>
  </r>
  <r>
    <x v="5"/>
    <x v="3"/>
    <s v="15O290"/>
    <x v="76"/>
    <n v="1"/>
    <n v="2"/>
    <n v="26"/>
    <m/>
    <x v="1"/>
    <n v="175000"/>
    <n v="233103.68"/>
    <n v="233103.68"/>
    <n v="233103.68"/>
    <n v="233103.68"/>
    <n v="233103.68"/>
    <n v="0"/>
    <n v="0"/>
    <n v="0"/>
    <n v="0"/>
  </r>
  <r>
    <x v="5"/>
    <x v="3"/>
    <s v="15O290"/>
    <x v="77"/>
    <n v="1"/>
    <n v="1"/>
    <s v="00"/>
    <m/>
    <x v="1"/>
    <n v="6635500"/>
    <n v="8414405.2899999991"/>
    <n v="8414405.2899999991"/>
    <n v="8414024.0899999999"/>
    <n v="8413758.1199999992"/>
    <n v="8413205.120000001"/>
    <n v="381.19999999925494"/>
    <n v="265.97000000067055"/>
    <n v="552.99999999813735"/>
    <n v="647.16999999992549"/>
  </r>
  <r>
    <x v="5"/>
    <x v="3"/>
    <s v="15O290"/>
    <x v="77"/>
    <n v="2"/>
    <n v="1"/>
    <s v="00"/>
    <m/>
    <x v="1"/>
    <n v="1008900"/>
    <n v="185459"/>
    <n v="185459"/>
    <n v="185459"/>
    <n v="185459"/>
    <n v="185459"/>
    <n v="0"/>
    <n v="0"/>
    <n v="0"/>
    <n v="0"/>
  </r>
  <r>
    <x v="5"/>
    <x v="3"/>
    <s v="15O290"/>
    <x v="5"/>
    <n v="1"/>
    <n v="1"/>
    <s v="00"/>
    <m/>
    <x v="1"/>
    <n v="993700"/>
    <n v="924590.8"/>
    <n v="924590.8"/>
    <n v="924535.12"/>
    <n v="924535.12"/>
    <n v="924535.11999999988"/>
    <n v="55.680000000051223"/>
    <n v="0"/>
    <n v="0"/>
    <n v="55.680000000051223"/>
  </r>
  <r>
    <x v="5"/>
    <x v="3"/>
    <s v="15O290"/>
    <x v="5"/>
    <n v="1"/>
    <n v="1"/>
    <s v="09"/>
    <m/>
    <x v="1"/>
    <n v="4735000"/>
    <n v="4001922.33"/>
    <n v="4001922.33"/>
    <n v="4001434.8"/>
    <n v="3996108.57"/>
    <n v="3996108.5699999989"/>
    <n v="487.53000000026077"/>
    <n v="5326.2299999999814"/>
    <n v="0"/>
    <n v="5813.7600000002421"/>
  </r>
  <r>
    <x v="5"/>
    <x v="3"/>
    <s v="15O290"/>
    <x v="5"/>
    <n v="1"/>
    <n v="1"/>
    <n v="10"/>
    <m/>
    <x v="1"/>
    <n v="773500"/>
    <n v="1258900.3400000001"/>
    <n v="1258900.3400000001"/>
    <n v="1258900.3400000001"/>
    <n v="1258900.3400000001"/>
    <n v="1258900.3400000001"/>
    <n v="0"/>
    <n v="0"/>
    <n v="0"/>
    <n v="0"/>
  </r>
  <r>
    <x v="5"/>
    <x v="3"/>
    <s v="15O290"/>
    <x v="5"/>
    <n v="2"/>
    <n v="1"/>
    <s v="00"/>
    <m/>
    <x v="1"/>
    <n v="125950"/>
    <n v="17992"/>
    <n v="17992"/>
    <n v="17992"/>
    <n v="17992"/>
    <n v="17992"/>
    <n v="0"/>
    <n v="0"/>
    <n v="0"/>
    <n v="0"/>
  </r>
  <r>
    <x v="5"/>
    <x v="3"/>
    <s v="15O290"/>
    <x v="5"/>
    <n v="2"/>
    <n v="1"/>
    <s v="08"/>
    <m/>
    <x v="1"/>
    <n v="350490"/>
    <n v="55929.279999999999"/>
    <n v="55929.279999999999"/>
    <n v="50614.73"/>
    <n v="49991.81"/>
    <n v="49991.810000000005"/>
    <n v="5314.5499999999956"/>
    <n v="622.92000000000553"/>
    <n v="0"/>
    <n v="5937.4700000000012"/>
  </r>
  <r>
    <x v="5"/>
    <x v="3"/>
    <s v="15O290"/>
    <x v="5"/>
    <n v="2"/>
    <n v="1"/>
    <s v="09"/>
    <m/>
    <x v="1"/>
    <n v="643750"/>
    <n v="145839.38"/>
    <n v="145839.38"/>
    <n v="145839.38"/>
    <n v="145839.38"/>
    <n v="145839.38000000003"/>
    <n v="0"/>
    <n v="0"/>
    <n v="0"/>
    <n v="0"/>
  </r>
  <r>
    <x v="5"/>
    <x v="3"/>
    <s v="15O290"/>
    <x v="5"/>
    <n v="2"/>
    <n v="1"/>
    <n v="10"/>
    <m/>
    <x v="1"/>
    <n v="195500"/>
    <n v="81732.320000000007"/>
    <n v="81732.320000000007"/>
    <n v="81732.320000000007"/>
    <n v="81732.320000000007"/>
    <n v="81732.320000000022"/>
    <n v="0"/>
    <n v="0"/>
    <n v="0"/>
    <n v="0"/>
  </r>
  <r>
    <x v="5"/>
    <x v="3"/>
    <s v="15O290"/>
    <x v="78"/>
    <n v="1"/>
    <n v="1"/>
    <s v="00"/>
    <m/>
    <x v="1"/>
    <n v="1655000"/>
    <n v="1504300.18"/>
    <n v="1504300.18"/>
    <n v="1504300.18"/>
    <n v="1504300.18"/>
    <n v="1504300.18"/>
    <n v="0"/>
    <n v="0"/>
    <n v="0"/>
    <n v="0"/>
  </r>
  <r>
    <x v="5"/>
    <x v="3"/>
    <s v="15O290"/>
    <x v="78"/>
    <n v="1"/>
    <n v="1"/>
    <s v="06"/>
    <m/>
    <x v="1"/>
    <n v="72100"/>
    <n v="50000"/>
    <n v="50000"/>
    <n v="47500"/>
    <n v="47500"/>
    <n v="47500"/>
    <n v="2500"/>
    <n v="0"/>
    <n v="0"/>
    <n v="2500"/>
  </r>
  <r>
    <x v="5"/>
    <x v="3"/>
    <s v="15O290"/>
    <x v="78"/>
    <n v="1"/>
    <n v="1"/>
    <n v="51"/>
    <m/>
    <x v="1"/>
    <n v="9531590"/>
    <n v="8594790"/>
    <n v="8594790"/>
    <n v="8592990"/>
    <n v="8592990"/>
    <n v="8592990"/>
    <n v="1800"/>
    <n v="0"/>
    <n v="0"/>
    <n v="1800"/>
  </r>
  <r>
    <x v="5"/>
    <x v="3"/>
    <s v="15O290"/>
    <x v="78"/>
    <n v="2"/>
    <n v="1"/>
    <s v="00"/>
    <m/>
    <x v="1"/>
    <n v="237900"/>
    <n v="38790"/>
    <n v="38790"/>
    <n v="38623.32"/>
    <n v="38611.410000000003"/>
    <n v="38611.410000000003"/>
    <n v="166.68000000000029"/>
    <n v="11.909999999996217"/>
    <n v="0"/>
    <n v="178.58999999999651"/>
  </r>
  <r>
    <x v="5"/>
    <x v="3"/>
    <s v="15O290"/>
    <x v="78"/>
    <n v="2"/>
    <n v="1"/>
    <n v="51"/>
    <m/>
    <x v="1"/>
    <n v="1351870"/>
    <n v="199418"/>
    <n v="199418"/>
    <n v="198518"/>
    <n v="198518"/>
    <n v="198518"/>
    <n v="900"/>
    <n v="0"/>
    <n v="0"/>
    <n v="900"/>
  </r>
  <r>
    <x v="5"/>
    <x v="3"/>
    <s v="15O290"/>
    <x v="6"/>
    <n v="1"/>
    <n v="1"/>
    <s v="00"/>
    <m/>
    <x v="1"/>
    <n v="562350"/>
    <n v="555842.62"/>
    <n v="555842.62"/>
    <n v="555842.62"/>
    <n v="555342.62"/>
    <n v="555342.62000000011"/>
    <n v="0"/>
    <n v="500"/>
    <n v="0"/>
    <n v="500"/>
  </r>
  <r>
    <x v="5"/>
    <x v="3"/>
    <s v="15O290"/>
    <x v="6"/>
    <n v="1"/>
    <n v="1"/>
    <s v="08"/>
    <m/>
    <x v="1"/>
    <n v="125630"/>
    <n v="89000"/>
    <n v="89000"/>
    <n v="89000"/>
    <n v="88500"/>
    <n v="88500"/>
    <n v="0"/>
    <n v="500"/>
    <n v="0"/>
    <n v="500"/>
  </r>
  <r>
    <x v="5"/>
    <x v="3"/>
    <s v="15O290"/>
    <x v="6"/>
    <n v="2"/>
    <n v="1"/>
    <s v="00"/>
    <m/>
    <x v="1"/>
    <n v="103500"/>
    <n v="0"/>
    <n v="0"/>
    <m/>
    <n v="0"/>
    <m/>
    <n v="0"/>
    <n v="0"/>
    <n v="0"/>
    <n v="0"/>
  </r>
  <r>
    <x v="5"/>
    <x v="3"/>
    <s v="15O290"/>
    <x v="79"/>
    <n v="1"/>
    <n v="1"/>
    <s v="00"/>
    <m/>
    <x v="1"/>
    <n v="915890"/>
    <n v="834882.45"/>
    <n v="834882.45"/>
    <n v="834882.45"/>
    <n v="809000.34"/>
    <n v="809000.33999999985"/>
    <n v="0"/>
    <n v="25882.109999999986"/>
    <n v="0"/>
    <n v="25882.109999999986"/>
  </r>
  <r>
    <x v="5"/>
    <x v="3"/>
    <s v="15O290"/>
    <x v="79"/>
    <n v="2"/>
    <n v="1"/>
    <s v="00"/>
    <m/>
    <x v="1"/>
    <n v="2781900"/>
    <n v="1240825"/>
    <n v="1240825"/>
    <n v="1240825"/>
    <n v="1240825"/>
    <n v="1240825"/>
    <n v="0"/>
    <n v="0"/>
    <n v="0"/>
    <n v="0"/>
  </r>
  <r>
    <x v="5"/>
    <x v="3"/>
    <s v="15O290"/>
    <x v="80"/>
    <n v="1"/>
    <n v="1"/>
    <s v="06"/>
    <m/>
    <x v="1"/>
    <n v="2303311"/>
    <n v="2738321.54"/>
    <n v="2738321.54"/>
    <n v="2730157.53"/>
    <n v="2295146.9900000002"/>
    <n v="2295146.9900000002"/>
    <n v="8164.0100000002421"/>
    <n v="435010.53999999957"/>
    <n v="0"/>
    <n v="443174.54999999981"/>
  </r>
  <r>
    <x v="5"/>
    <x v="3"/>
    <s v="15O290"/>
    <x v="80"/>
    <n v="2"/>
    <n v="1"/>
    <s v="06"/>
    <m/>
    <x v="1"/>
    <n v="288629"/>
    <n v="152665.69"/>
    <n v="152665.69"/>
    <n v="152665.69"/>
    <n v="0"/>
    <m/>
    <n v="0"/>
    <n v="152665.69"/>
    <n v="0"/>
    <n v="152665.69"/>
  </r>
  <r>
    <x v="5"/>
    <x v="3"/>
    <s v="15O290"/>
    <x v="81"/>
    <n v="1"/>
    <n v="1"/>
    <s v="00"/>
    <m/>
    <x v="1"/>
    <n v="17500"/>
    <n v="17500"/>
    <n v="17500"/>
    <n v="17500"/>
    <n v="17500"/>
    <n v="17500"/>
    <n v="0"/>
    <n v="0"/>
    <n v="0"/>
    <n v="0"/>
  </r>
  <r>
    <x v="5"/>
    <x v="3"/>
    <s v="15O290"/>
    <x v="81"/>
    <n v="2"/>
    <n v="1"/>
    <s v="00"/>
    <m/>
    <x v="1"/>
    <n v="3605"/>
    <n v="500"/>
    <n v="500"/>
    <n v="500"/>
    <n v="500"/>
    <n v="500"/>
    <n v="0"/>
    <n v="0"/>
    <n v="0"/>
    <n v="0"/>
  </r>
  <r>
    <x v="5"/>
    <x v="3"/>
    <s v="15O290"/>
    <x v="34"/>
    <n v="1"/>
    <n v="1"/>
    <s v="00"/>
    <m/>
    <x v="1"/>
    <n v="19369348"/>
    <n v="13069348"/>
    <n v="13069348"/>
    <n v="12977576"/>
    <n v="12977576"/>
    <n v="12977576"/>
    <n v="91772"/>
    <n v="0"/>
    <n v="0"/>
    <n v="91772"/>
  </r>
  <r>
    <x v="5"/>
    <x v="3"/>
    <s v="15O290"/>
    <x v="34"/>
    <n v="2"/>
    <n v="1"/>
    <s v="00"/>
    <m/>
    <x v="1"/>
    <n v="3265900"/>
    <n v="716474"/>
    <n v="716474"/>
    <n v="716474"/>
    <n v="716474"/>
    <n v="716474"/>
    <n v="0"/>
    <n v="0"/>
    <n v="0"/>
    <n v="0"/>
  </r>
  <r>
    <x v="5"/>
    <x v="3"/>
    <s v="15O290"/>
    <x v="82"/>
    <n v="1"/>
    <n v="1"/>
    <s v="00"/>
    <m/>
    <x v="1"/>
    <n v="1545690"/>
    <n v="1715445"/>
    <n v="1715445"/>
    <n v="1715445"/>
    <n v="1715445"/>
    <n v="1715445"/>
    <n v="0"/>
    <n v="0"/>
    <n v="0"/>
    <n v="0"/>
  </r>
  <r>
    <x v="5"/>
    <x v="3"/>
    <s v="15O290"/>
    <x v="83"/>
    <n v="1"/>
    <n v="1"/>
    <s v="00"/>
    <m/>
    <x v="1"/>
    <n v="265975"/>
    <n v="274375.5"/>
    <n v="274375.5"/>
    <n v="274375.5"/>
    <n v="274375.5"/>
    <n v="274375.5"/>
    <n v="0"/>
    <n v="0"/>
    <n v="0"/>
    <n v="0"/>
  </r>
  <r>
    <x v="5"/>
    <x v="3"/>
    <s v="15O290"/>
    <x v="84"/>
    <n v="1"/>
    <n v="1"/>
    <s v="00"/>
    <m/>
    <x v="1"/>
    <n v="1231756"/>
    <n v="0"/>
    <n v="0"/>
    <m/>
    <n v="0"/>
    <m/>
    <n v="0"/>
    <n v="0"/>
    <n v="0"/>
    <n v="0"/>
  </r>
  <r>
    <x v="5"/>
    <x v="3"/>
    <s v="15O290"/>
    <x v="84"/>
    <n v="2"/>
    <n v="1"/>
    <s v="00"/>
    <m/>
    <x v="1"/>
    <n v="178000"/>
    <n v="0"/>
    <n v="0"/>
    <m/>
    <n v="0"/>
    <m/>
    <n v="0"/>
    <n v="0"/>
    <n v="0"/>
    <n v="0"/>
  </r>
  <r>
    <x v="5"/>
    <x v="3"/>
    <s v="15O290"/>
    <x v="7"/>
    <n v="1"/>
    <n v="1"/>
    <s v="00"/>
    <m/>
    <x v="1"/>
    <n v="1000"/>
    <n v="0"/>
    <n v="0"/>
    <m/>
    <n v="0"/>
    <m/>
    <n v="0"/>
    <n v="0"/>
    <n v="0"/>
    <n v="0"/>
  </r>
  <r>
    <x v="5"/>
    <x v="3"/>
    <s v="15O290"/>
    <x v="85"/>
    <n v="1"/>
    <n v="1"/>
    <s v="00"/>
    <m/>
    <x v="1"/>
    <n v="248750"/>
    <n v="226446"/>
    <n v="226446"/>
    <n v="226446"/>
    <n v="226446"/>
    <n v="226446"/>
    <n v="0"/>
    <n v="0"/>
    <n v="0"/>
    <n v="0"/>
  </r>
  <r>
    <x v="5"/>
    <x v="3"/>
    <s v="15O290"/>
    <x v="85"/>
    <n v="2"/>
    <n v="1"/>
    <s v="00"/>
    <m/>
    <x v="1"/>
    <n v="95711"/>
    <n v="0"/>
    <n v="0"/>
    <m/>
    <n v="0"/>
    <m/>
    <n v="0"/>
    <n v="0"/>
    <n v="0"/>
    <n v="0"/>
  </r>
  <r>
    <x v="5"/>
    <x v="3"/>
    <s v="15O290"/>
    <x v="86"/>
    <n v="1"/>
    <n v="1"/>
    <s v="00"/>
    <m/>
    <x v="1"/>
    <n v="3329950"/>
    <n v="4216622"/>
    <n v="4216622"/>
    <n v="4216622"/>
    <n v="3859430"/>
    <n v="3859430"/>
    <n v="0"/>
    <n v="357192"/>
    <n v="0"/>
    <n v="357192"/>
  </r>
  <r>
    <x v="5"/>
    <x v="3"/>
    <s v="15O290"/>
    <x v="87"/>
    <n v="1"/>
    <n v="1"/>
    <s v="00"/>
    <m/>
    <x v="1"/>
    <n v="4766937"/>
    <n v="4504575.46"/>
    <n v="4504575.46"/>
    <n v="4504575.46"/>
    <n v="4504575.46"/>
    <n v="4504575.46"/>
    <n v="0"/>
    <n v="0"/>
    <n v="0"/>
    <n v="0"/>
  </r>
  <r>
    <x v="5"/>
    <x v="3"/>
    <s v="15O290"/>
    <x v="87"/>
    <n v="2"/>
    <n v="1"/>
    <s v="00"/>
    <m/>
    <x v="1"/>
    <n v="1435950"/>
    <n v="438212.3"/>
    <n v="438212.3"/>
    <n v="438212.3"/>
    <n v="438212.3"/>
    <n v="438212.30000000005"/>
    <n v="0"/>
    <n v="0"/>
    <n v="0"/>
    <n v="0"/>
  </r>
  <r>
    <x v="5"/>
    <x v="3"/>
    <s v="15O290"/>
    <x v="88"/>
    <n v="1"/>
    <n v="1"/>
    <s v="06"/>
    <m/>
    <x v="1"/>
    <n v="48900"/>
    <n v="20000"/>
    <n v="20000"/>
    <n v="20000"/>
    <n v="20000"/>
    <n v="20000"/>
    <n v="0"/>
    <n v="0"/>
    <n v="0"/>
    <n v="0"/>
  </r>
  <r>
    <x v="5"/>
    <x v="3"/>
    <s v="15O290"/>
    <x v="60"/>
    <n v="1"/>
    <n v="1"/>
    <s v="00"/>
    <m/>
    <x v="0"/>
    <n v="0"/>
    <n v="3100526.61"/>
    <n v="3100526.61"/>
    <n v="3090007.29"/>
    <n v="3076380.84"/>
    <n v="39490.82"/>
    <n v="10519.319999999832"/>
    <n v="13626.450000000186"/>
    <n v="3036890.02"/>
    <n v="24145.770000000019"/>
  </r>
  <r>
    <x v="5"/>
    <x v="3"/>
    <s v="15O290"/>
    <x v="60"/>
    <n v="1"/>
    <n v="2"/>
    <s v="00"/>
    <m/>
    <x v="0"/>
    <n v="0"/>
    <n v="1388023.52"/>
    <n v="1388023.52"/>
    <n v="1388023.52"/>
    <n v="1388023.52"/>
    <n v="1388023.52"/>
    <n v="0"/>
    <n v="0"/>
    <n v="0"/>
    <n v="0"/>
  </r>
  <r>
    <x v="5"/>
    <x v="3"/>
    <s v="15O290"/>
    <x v="89"/>
    <n v="1"/>
    <n v="1"/>
    <s v="00"/>
    <m/>
    <x v="0"/>
    <n v="0"/>
    <n v="2000000"/>
    <n v="2000000"/>
    <n v="2000000"/>
    <n v="2000000"/>
    <m/>
    <n v="0"/>
    <n v="0"/>
    <n v="2000000"/>
    <n v="0"/>
  </r>
  <r>
    <x v="5"/>
    <x v="3"/>
    <s v="15O290"/>
    <x v="27"/>
    <n v="1"/>
    <n v="1"/>
    <s v="00"/>
    <m/>
    <x v="0"/>
    <n v="0"/>
    <n v="459331"/>
    <n v="459331"/>
    <n v="459319.4"/>
    <n v="459319.4"/>
    <n v="459319.4"/>
    <n v="11.599999999976717"/>
    <n v="0"/>
    <n v="0"/>
    <n v="11.599999999976717"/>
  </r>
  <r>
    <x v="5"/>
    <x v="3"/>
    <s v="15O290"/>
    <x v="90"/>
    <n v="1"/>
    <n v="1"/>
    <s v="00"/>
    <m/>
    <x v="0"/>
    <n v="0"/>
    <n v="3844360"/>
    <n v="3844360"/>
    <n v="3844028.05"/>
    <n v="3819668.05"/>
    <m/>
    <n v="331.95000000018626"/>
    <n v="24360"/>
    <n v="3819668.05"/>
    <n v="24691.950000000186"/>
  </r>
  <r>
    <x v="5"/>
    <x v="3"/>
    <s v="15O290"/>
    <x v="91"/>
    <n v="1"/>
    <n v="1"/>
    <s v="00"/>
    <m/>
    <x v="0"/>
    <n v="0"/>
    <n v="3900000"/>
    <n v="3900000"/>
    <n v="3899894.62"/>
    <n v="3899070.34"/>
    <n v="112371.47"/>
    <n v="105.37999999988824"/>
    <n v="824.28000000026077"/>
    <n v="3786698.8699999996"/>
    <n v="929.66000000014901"/>
  </r>
  <r>
    <x v="5"/>
    <x v="3"/>
    <s v="15O290"/>
    <x v="38"/>
    <n v="1"/>
    <n v="1"/>
    <s v="00"/>
    <m/>
    <x v="0"/>
    <n v="0"/>
    <n v="200000"/>
    <n v="200000"/>
    <n v="200000"/>
    <n v="199558.28"/>
    <m/>
    <n v="0"/>
    <n v="441.72000000000116"/>
    <n v="199558.28"/>
    <n v="441.72000000000116"/>
  </r>
  <r>
    <x v="5"/>
    <x v="3"/>
    <s v="15O290"/>
    <x v="92"/>
    <n v="1"/>
    <n v="1"/>
    <s v="00"/>
    <m/>
    <x v="0"/>
    <n v="255875"/>
    <n v="355875"/>
    <n v="355875"/>
    <n v="292315.71000000002"/>
    <n v="292314.03999999998"/>
    <n v="9098.2000000000007"/>
    <n v="63559.289999999979"/>
    <n v="1.6700000000419095"/>
    <n v="283215.83999999997"/>
    <n v="63560.960000000021"/>
  </r>
  <r>
    <x v="5"/>
    <x v="3"/>
    <s v="15O290"/>
    <x v="28"/>
    <n v="1"/>
    <n v="1"/>
    <s v="00"/>
    <m/>
    <x v="0"/>
    <n v="0"/>
    <n v="6000"/>
    <n v="6000"/>
    <n v="3000"/>
    <n v="0"/>
    <m/>
    <n v="3000"/>
    <n v="3000"/>
    <n v="0"/>
    <n v="6000"/>
  </r>
  <r>
    <x v="5"/>
    <x v="3"/>
    <s v="15O290"/>
    <x v="24"/>
    <n v="1"/>
    <n v="1"/>
    <s v="00"/>
    <m/>
    <x v="0"/>
    <n v="580704"/>
    <n v="580704"/>
    <n v="580704"/>
    <n v="376790"/>
    <n v="16290"/>
    <n v="50"/>
    <n v="203914"/>
    <n v="360500"/>
    <n v="16240"/>
    <n v="564414"/>
  </r>
  <r>
    <x v="5"/>
    <x v="3"/>
    <s v="15O290"/>
    <x v="42"/>
    <n v="1"/>
    <n v="2"/>
    <s v="00"/>
    <m/>
    <x v="0"/>
    <n v="27250000"/>
    <n v="29204116.920000002"/>
    <n v="29204116.920000002"/>
    <n v="29204116.920000002"/>
    <n v="29204116.920000002"/>
    <n v="29204116.920000002"/>
    <n v="0"/>
    <n v="0"/>
    <n v="0"/>
    <n v="0"/>
  </r>
  <r>
    <x v="5"/>
    <x v="3"/>
    <s v="15O290"/>
    <x v="0"/>
    <n v="1"/>
    <n v="1"/>
    <s v="00"/>
    <m/>
    <x v="0"/>
    <n v="0"/>
    <n v="229480.64"/>
    <n v="229480.64"/>
    <n v="127150"/>
    <n v="127149.08"/>
    <n v="71349.08"/>
    <n v="102330.64000000001"/>
    <n v="0.91999999999825377"/>
    <n v="55800"/>
    <n v="102331.56000000001"/>
  </r>
  <r>
    <x v="5"/>
    <x v="3"/>
    <s v="15O290"/>
    <x v="0"/>
    <n v="1"/>
    <n v="2"/>
    <s v="00"/>
    <m/>
    <x v="0"/>
    <n v="6461000"/>
    <n v="0"/>
    <n v="0"/>
    <n v="0"/>
    <n v="0"/>
    <m/>
    <n v="0"/>
    <n v="0"/>
    <n v="0"/>
    <n v="0"/>
  </r>
  <r>
    <x v="5"/>
    <x v="3"/>
    <s v="15O290"/>
    <x v="29"/>
    <n v="1"/>
    <n v="1"/>
    <s v="00"/>
    <m/>
    <x v="0"/>
    <n v="0"/>
    <n v="48720"/>
    <n v="48720"/>
    <m/>
    <n v="0"/>
    <m/>
    <n v="48720"/>
    <n v="0"/>
    <n v="0"/>
    <n v="48720"/>
  </r>
  <r>
    <x v="5"/>
    <x v="3"/>
    <s v="15O290"/>
    <x v="29"/>
    <n v="1"/>
    <n v="2"/>
    <s v="00"/>
    <m/>
    <x v="0"/>
    <n v="9262200"/>
    <n v="0"/>
    <n v="0"/>
    <n v="0"/>
    <n v="0"/>
    <m/>
    <n v="0"/>
    <n v="0"/>
    <n v="0"/>
    <n v="0"/>
  </r>
  <r>
    <x v="5"/>
    <x v="3"/>
    <s v="15O290"/>
    <x v="9"/>
    <n v="1"/>
    <n v="1"/>
    <s v="00"/>
    <m/>
    <x v="0"/>
    <n v="0"/>
    <n v="65000"/>
    <n v="65000"/>
    <m/>
    <n v="0"/>
    <m/>
    <n v="65000"/>
    <n v="0"/>
    <n v="0"/>
    <n v="65000"/>
  </r>
  <r>
    <x v="5"/>
    <x v="3"/>
    <s v="15O290"/>
    <x v="93"/>
    <n v="1"/>
    <n v="2"/>
    <s v="00"/>
    <m/>
    <x v="2"/>
    <n v="0"/>
    <n v="90921.02"/>
    <n v="90921.02"/>
    <n v="90921.02"/>
    <n v="90921.02"/>
    <n v="90921.02"/>
    <n v="0"/>
    <n v="0"/>
    <n v="0"/>
    <n v="0"/>
  </r>
  <r>
    <x v="5"/>
    <x v="3"/>
    <s v="15O290"/>
    <x v="45"/>
    <n v="1"/>
    <n v="1"/>
    <s v="00"/>
    <m/>
    <x v="2"/>
    <n v="351718"/>
    <n v="785941.32"/>
    <n v="785941.32"/>
    <n v="427121.32"/>
    <n v="427121.32"/>
    <m/>
    <n v="358819.99999999994"/>
    <n v="0"/>
    <n v="427121.32"/>
    <n v="358819.99999999994"/>
  </r>
  <r>
    <x v="5"/>
    <x v="3"/>
    <s v="15O290"/>
    <x v="94"/>
    <n v="1"/>
    <n v="2"/>
    <s v="00"/>
    <m/>
    <x v="2"/>
    <n v="6674427"/>
    <n v="6490251"/>
    <n v="6490251"/>
    <n v="6490251"/>
    <n v="6490251"/>
    <n v="6490251"/>
    <n v="0"/>
    <n v="0"/>
    <n v="0"/>
    <n v="0"/>
  </r>
  <r>
    <x v="5"/>
    <x v="3"/>
    <s v="15O290"/>
    <x v="95"/>
    <n v="1"/>
    <n v="1"/>
    <s v="00"/>
    <m/>
    <x v="2"/>
    <n v="3430000"/>
    <n v="2273189.2599999998"/>
    <n v="2273189.2599999998"/>
    <n v="2273189.2599999998"/>
    <n v="2251805.06"/>
    <n v="261139.39"/>
    <n v="0"/>
    <n v="21384.199999999721"/>
    <n v="1990665.67"/>
    <n v="21384.199999999721"/>
  </r>
  <r>
    <x v="5"/>
    <x v="3"/>
    <s v="15O290"/>
    <x v="46"/>
    <n v="1"/>
    <n v="1"/>
    <s v="00"/>
    <m/>
    <x v="2"/>
    <n v="0"/>
    <n v="600000"/>
    <n v="600000"/>
    <m/>
    <n v="0"/>
    <m/>
    <n v="600000"/>
    <n v="0"/>
    <n v="0"/>
    <n v="600000"/>
  </r>
  <r>
    <x v="5"/>
    <x v="3"/>
    <s v="15O290"/>
    <x v="96"/>
    <n v="1"/>
    <n v="1"/>
    <s v="00"/>
    <m/>
    <x v="2"/>
    <n v="3077535"/>
    <n v="3077535"/>
    <n v="3077535"/>
    <n v="3077535"/>
    <n v="3077535"/>
    <n v="110107.20000000001"/>
    <n v="0"/>
    <n v="0"/>
    <n v="2967427.8"/>
    <n v="0"/>
  </r>
  <r>
    <x v="5"/>
    <x v="3"/>
    <s v="15O290"/>
    <x v="97"/>
    <n v="1"/>
    <n v="1"/>
    <s v="00"/>
    <m/>
    <x v="2"/>
    <n v="0"/>
    <n v="5798538"/>
    <n v="5798538"/>
    <n v="5796110.1500000004"/>
    <n v="5796110.1500000004"/>
    <m/>
    <n v="2427.8499999996275"/>
    <n v="0"/>
    <n v="5796110.1500000004"/>
    <n v="2427.8499999996275"/>
  </r>
  <r>
    <x v="5"/>
    <x v="3"/>
    <s v="15O290"/>
    <x v="49"/>
    <n v="1"/>
    <n v="2"/>
    <s v="00"/>
    <m/>
    <x v="2"/>
    <n v="1991290"/>
    <n v="990080.81"/>
    <n v="990080.81"/>
    <n v="990080.81"/>
    <n v="990080.81"/>
    <n v="990080.81"/>
    <n v="0"/>
    <n v="0"/>
    <n v="0"/>
    <n v="0"/>
  </r>
  <r>
    <x v="5"/>
    <x v="3"/>
    <s v="15O290"/>
    <x v="49"/>
    <n v="1"/>
    <n v="2"/>
    <n v="60"/>
    <m/>
    <x v="2"/>
    <n v="0"/>
    <n v="0"/>
    <n v="0"/>
    <n v="0"/>
    <n v="0"/>
    <m/>
    <n v="0"/>
    <n v="0"/>
    <n v="0"/>
    <n v="0"/>
  </r>
  <r>
    <x v="5"/>
    <x v="3"/>
    <s v="15O290"/>
    <x v="50"/>
    <n v="1"/>
    <n v="1"/>
    <s v="00"/>
    <m/>
    <x v="2"/>
    <n v="0"/>
    <n v="1112500"/>
    <n v="1112500"/>
    <n v="1112022.76"/>
    <n v="1111902.76"/>
    <m/>
    <n v="477.23999999999069"/>
    <n v="120"/>
    <n v="1111902.76"/>
    <n v="597.23999999999069"/>
  </r>
  <r>
    <x v="5"/>
    <x v="3"/>
    <s v="15O290"/>
    <x v="20"/>
    <n v="1"/>
    <n v="1"/>
    <s v="00"/>
    <m/>
    <x v="2"/>
    <n v="0"/>
    <n v="676049.42"/>
    <n v="676049.42"/>
    <n v="519668.8"/>
    <n v="519668.8"/>
    <n v="19674"/>
    <n v="156380.62000000005"/>
    <n v="0"/>
    <n v="499994.8"/>
    <n v="156380.62000000005"/>
  </r>
  <r>
    <x v="5"/>
    <x v="3"/>
    <s v="15O290"/>
    <x v="98"/>
    <n v="1"/>
    <n v="1"/>
    <s v="00"/>
    <m/>
    <x v="2"/>
    <n v="0"/>
    <n v="200000"/>
    <n v="200000"/>
    <m/>
    <n v="0"/>
    <m/>
    <n v="200000"/>
    <n v="0"/>
    <n v="0"/>
    <n v="200000"/>
  </r>
  <r>
    <x v="5"/>
    <x v="3"/>
    <s v="15O290"/>
    <x v="98"/>
    <n v="1"/>
    <n v="2"/>
    <s v="00"/>
    <m/>
    <x v="2"/>
    <n v="24829049"/>
    <n v="14991022.66"/>
    <n v="14991022.66"/>
    <n v="14991022.66"/>
    <n v="14991022.66"/>
    <n v="14991022.660000002"/>
    <n v="0"/>
    <n v="0"/>
    <n v="0"/>
    <n v="0"/>
  </r>
  <r>
    <x v="5"/>
    <x v="3"/>
    <s v="15O290"/>
    <x v="99"/>
    <n v="1"/>
    <n v="1"/>
    <s v="00"/>
    <m/>
    <x v="2"/>
    <n v="4906470"/>
    <n v="338682.34"/>
    <n v="338682.34"/>
    <n v="300414.78999999998"/>
    <n v="300414.78999999998"/>
    <n v="614.79999999999995"/>
    <n v="38267.550000000047"/>
    <n v="0"/>
    <n v="299799.99"/>
    <n v="38267.550000000047"/>
  </r>
  <r>
    <x v="5"/>
    <x v="3"/>
    <s v="15O290"/>
    <x v="100"/>
    <n v="1"/>
    <n v="1"/>
    <s v="00"/>
    <m/>
    <x v="2"/>
    <n v="0"/>
    <n v="2075000"/>
    <n v="2075000"/>
    <n v="1999915.68"/>
    <n v="1999915.68"/>
    <m/>
    <n v="75084.320000000065"/>
    <n v="0"/>
    <n v="1999915.68"/>
    <n v="75084.320000000065"/>
  </r>
  <r>
    <x v="5"/>
    <x v="3"/>
    <s v="15O290"/>
    <x v="52"/>
    <n v="1"/>
    <n v="1"/>
    <s v="00"/>
    <m/>
    <x v="2"/>
    <n v="4396478"/>
    <n v="4801478"/>
    <n v="4801478"/>
    <n v="4788409.2300000004"/>
    <n v="4788409.2300000004"/>
    <n v="16110.79"/>
    <n v="13068.769999999553"/>
    <n v="0"/>
    <n v="4772298.4400000004"/>
    <n v="13068.769999999553"/>
  </r>
  <r>
    <x v="5"/>
    <x v="3"/>
    <s v="15O290"/>
    <x v="53"/>
    <n v="1"/>
    <n v="1"/>
    <s v="00"/>
    <m/>
    <x v="2"/>
    <n v="0"/>
    <n v="2879978"/>
    <n v="2879978"/>
    <n v="2873184.57"/>
    <n v="2873184.57"/>
    <n v="38780.19"/>
    <n v="6793.4300000001676"/>
    <n v="0"/>
    <n v="2834404.38"/>
    <n v="6793.4300000001676"/>
  </r>
  <r>
    <x v="5"/>
    <x v="3"/>
    <s v="15O290"/>
    <x v="54"/>
    <n v="1"/>
    <n v="1"/>
    <s v="00"/>
    <m/>
    <x v="2"/>
    <n v="0"/>
    <n v="7045379.7599999998"/>
    <n v="7045379.7599999998"/>
    <n v="7045268.4299999997"/>
    <n v="7045268.4299999997"/>
    <m/>
    <n v="111.33000000007451"/>
    <n v="0"/>
    <n v="7045268.4299999997"/>
    <n v="111.33000000007451"/>
  </r>
  <r>
    <x v="5"/>
    <x v="3"/>
    <s v="15O290"/>
    <x v="15"/>
    <n v="1"/>
    <n v="1"/>
    <s v="00"/>
    <m/>
    <x v="2"/>
    <n v="0"/>
    <n v="2777646.23"/>
    <n v="2777646.23"/>
    <n v="2517438.69"/>
    <n v="2517438.69"/>
    <n v="4216.17"/>
    <n v="260207.54000000004"/>
    <n v="0"/>
    <n v="2513222.52"/>
    <n v="260207.54000000004"/>
  </r>
  <r>
    <x v="5"/>
    <x v="3"/>
    <s v="15O290"/>
    <x v="101"/>
    <n v="1"/>
    <n v="1"/>
    <s v="00"/>
    <m/>
    <x v="2"/>
    <n v="0"/>
    <n v="2290140.7200000002"/>
    <n v="2290140.7200000002"/>
    <n v="2004085.36"/>
    <n v="2004085.36"/>
    <n v="951659.12"/>
    <n v="286055.3600000001"/>
    <n v="0"/>
    <n v="1052426.2400000002"/>
    <n v="286055.3600000001"/>
  </r>
  <r>
    <x v="5"/>
    <x v="3"/>
    <s v="15O290"/>
    <x v="14"/>
    <n v="1"/>
    <n v="1"/>
    <s v="00"/>
    <m/>
    <x v="2"/>
    <n v="1859572"/>
    <n v="1919572"/>
    <n v="1919572"/>
    <n v="1919569.44"/>
    <n v="1919569.44"/>
    <n v="155350.46"/>
    <n v="2.5600000000558794"/>
    <n v="0"/>
    <n v="1764218.98"/>
    <n v="2.5600000000558794"/>
  </r>
  <r>
    <x v="5"/>
    <x v="3"/>
    <s v="15O290"/>
    <x v="55"/>
    <n v="1"/>
    <n v="1"/>
    <s v="00"/>
    <m/>
    <x v="2"/>
    <n v="0"/>
    <n v="1067787.6599999999"/>
    <n v="1067787.6599999999"/>
    <n v="1067787.6599999999"/>
    <n v="1067787.6599999999"/>
    <n v="1067787.6599999999"/>
    <n v="0"/>
    <n v="0"/>
    <n v="0"/>
    <n v="0"/>
  </r>
  <r>
    <x v="5"/>
    <x v="3"/>
    <s v="15O290"/>
    <x v="102"/>
    <n v="1"/>
    <n v="1"/>
    <s v="00"/>
    <m/>
    <x v="2"/>
    <n v="1055155"/>
    <n v="1055155"/>
    <n v="1055155"/>
    <n v="1055155"/>
    <n v="1055155"/>
    <m/>
    <n v="0"/>
    <n v="0"/>
    <n v="1055155"/>
    <n v="0"/>
  </r>
  <r>
    <x v="5"/>
    <x v="3"/>
    <s v="15O290"/>
    <x v="103"/>
    <n v="1"/>
    <n v="2"/>
    <s v="00"/>
    <m/>
    <x v="2"/>
    <n v="2200000"/>
    <n v="0"/>
    <n v="0"/>
    <n v="0"/>
    <n v="0"/>
    <m/>
    <n v="0"/>
    <n v="0"/>
    <n v="0"/>
    <n v="0"/>
  </r>
  <r>
    <x v="5"/>
    <x v="3"/>
    <s v="15O290"/>
    <x v="103"/>
    <n v="1"/>
    <n v="2"/>
    <n v="25"/>
    <m/>
    <x v="2"/>
    <n v="0"/>
    <n v="150654.76999999999"/>
    <n v="150654.76999999999"/>
    <n v="150654.76999999999"/>
    <n v="150654.76999999999"/>
    <n v="150654.76999999999"/>
    <n v="0"/>
    <n v="0"/>
    <n v="0"/>
    <n v="0"/>
  </r>
  <r>
    <x v="5"/>
    <x v="3"/>
    <s v="15O290"/>
    <x v="10"/>
    <n v="1"/>
    <n v="2"/>
    <s v="00"/>
    <m/>
    <x v="2"/>
    <n v="6552761"/>
    <n v="7929992"/>
    <n v="7929992"/>
    <n v="7929992"/>
    <n v="7929992"/>
    <n v="7929992"/>
    <n v="0"/>
    <n v="0"/>
    <n v="0"/>
    <n v="0"/>
  </r>
  <r>
    <x v="5"/>
    <x v="3"/>
    <s v="15O290"/>
    <x v="10"/>
    <n v="1"/>
    <n v="2"/>
    <s v="08"/>
    <m/>
    <x v="2"/>
    <n v="311209"/>
    <n v="640335"/>
    <n v="640335"/>
    <n v="640335"/>
    <n v="640335"/>
    <n v="640335"/>
    <n v="0"/>
    <n v="0"/>
    <n v="0"/>
    <n v="0"/>
  </r>
  <r>
    <x v="5"/>
    <x v="3"/>
    <s v="15O290"/>
    <x v="11"/>
    <n v="1"/>
    <n v="1"/>
    <s v="00"/>
    <m/>
    <x v="2"/>
    <n v="3997613"/>
    <n v="4243886.7699999996"/>
    <n v="4243886.7699999996"/>
    <n v="4242417.12"/>
    <n v="4242417.12"/>
    <n v="4242417.12"/>
    <n v="1469.6499999994412"/>
    <n v="0"/>
    <n v="0"/>
    <n v="1469.6499999994412"/>
  </r>
  <r>
    <x v="5"/>
    <x v="3"/>
    <s v="15O290"/>
    <x v="11"/>
    <n v="1"/>
    <n v="1"/>
    <s v="08"/>
    <m/>
    <x v="2"/>
    <n v="203370"/>
    <n v="203370"/>
    <n v="203370"/>
    <n v="203230.82"/>
    <n v="203230.82"/>
    <n v="203230.82"/>
    <n v="139.17999999999302"/>
    <n v="0"/>
    <n v="0"/>
    <n v="139.17999999999302"/>
  </r>
  <r>
    <x v="5"/>
    <x v="3"/>
    <s v="15O390"/>
    <x v="60"/>
    <n v="1"/>
    <n v="1"/>
    <s v="00"/>
    <m/>
    <x v="0"/>
    <n v="0"/>
    <n v="59317"/>
    <n v="59317"/>
    <n v="59317"/>
    <n v="45173.3"/>
    <n v="45173.3"/>
    <n v="0"/>
    <n v="14143.699999999997"/>
    <n v="0"/>
    <n v="14143.699999999997"/>
  </r>
  <r>
    <x v="5"/>
    <x v="3"/>
    <s v="15O390"/>
    <x v="89"/>
    <n v="1"/>
    <n v="1"/>
    <s v="00"/>
    <m/>
    <x v="0"/>
    <n v="0"/>
    <n v="1300000"/>
    <n v="1300000"/>
    <n v="1300000"/>
    <n v="1299366.45"/>
    <n v="324366.44"/>
    <n v="0"/>
    <n v="633.55000000004657"/>
    <n v="975000.01"/>
    <n v="633.55000000004657"/>
  </r>
  <r>
    <x v="5"/>
    <x v="3"/>
    <s v="15O390"/>
    <x v="92"/>
    <n v="1"/>
    <n v="1"/>
    <s v="00"/>
    <m/>
    <x v="0"/>
    <n v="0"/>
    <n v="256235.54"/>
    <n v="256235.54"/>
    <n v="256235.54"/>
    <n v="256235.54"/>
    <n v="256235.54"/>
    <n v="0"/>
    <n v="0"/>
    <n v="0"/>
    <n v="0"/>
  </r>
  <r>
    <x v="5"/>
    <x v="3"/>
    <s v="15O390"/>
    <x v="8"/>
    <n v="2"/>
    <n v="1"/>
    <s v="00"/>
    <m/>
    <x v="0"/>
    <n v="0"/>
    <n v="300000"/>
    <n v="300000"/>
    <n v="299949.84000000003"/>
    <n v="299949.84000000003"/>
    <n v="299949.83999999997"/>
    <n v="50.159999999974389"/>
    <n v="0"/>
    <n v="0"/>
    <n v="50.159999999974389"/>
  </r>
  <r>
    <x v="5"/>
    <x v="3"/>
    <s v="15O390"/>
    <x v="104"/>
    <n v="1"/>
    <n v="1"/>
    <s v="00"/>
    <m/>
    <x v="0"/>
    <n v="0"/>
    <n v="20690"/>
    <n v="20690"/>
    <n v="20690"/>
    <n v="0"/>
    <m/>
    <n v="0"/>
    <n v="20690"/>
    <n v="0"/>
    <n v="20690"/>
  </r>
  <r>
    <x v="5"/>
    <x v="3"/>
    <s v="15O390"/>
    <x v="28"/>
    <n v="1"/>
    <n v="1"/>
    <s v="00"/>
    <m/>
    <x v="0"/>
    <n v="0"/>
    <n v="549550"/>
    <n v="549550"/>
    <n v="112742.22"/>
    <n v="104608.64"/>
    <n v="3863.22"/>
    <n v="436807.78"/>
    <n v="8133.5800000000017"/>
    <n v="100745.42"/>
    <n v="444941.36000000004"/>
  </r>
  <r>
    <x v="5"/>
    <x v="3"/>
    <s v="15O390"/>
    <x v="0"/>
    <n v="1"/>
    <n v="1"/>
    <s v="00"/>
    <m/>
    <x v="0"/>
    <n v="0"/>
    <n v="9628066.8499999996"/>
    <n v="9628066.8499999996"/>
    <n v="9561771.5899999999"/>
    <n v="9561771.5899999999"/>
    <n v="9553455.8399999999"/>
    <n v="66295.259999999776"/>
    <n v="0"/>
    <n v="8315.75"/>
    <n v="66295.259999999776"/>
  </r>
  <r>
    <x v="5"/>
    <x v="3"/>
    <s v="15O390"/>
    <x v="0"/>
    <n v="1"/>
    <n v="2"/>
    <s v="00"/>
    <m/>
    <x v="0"/>
    <n v="0"/>
    <n v="0"/>
    <n v="0"/>
    <n v="0"/>
    <n v="0"/>
    <m/>
    <n v="0"/>
    <n v="0"/>
    <n v="0"/>
    <n v="0"/>
  </r>
  <r>
    <x v="5"/>
    <x v="3"/>
    <s v="15O390"/>
    <x v="29"/>
    <n v="1"/>
    <n v="1"/>
    <s v="00"/>
    <m/>
    <x v="0"/>
    <n v="0"/>
    <n v="0"/>
    <n v="0"/>
    <m/>
    <n v="0"/>
    <m/>
    <n v="0"/>
    <n v="0"/>
    <n v="0"/>
    <n v="0"/>
  </r>
  <r>
    <x v="5"/>
    <x v="3"/>
    <s v="15O390"/>
    <x v="105"/>
    <n v="1"/>
    <n v="1"/>
    <s v="00"/>
    <m/>
    <x v="0"/>
    <n v="0"/>
    <n v="6235"/>
    <n v="6235"/>
    <m/>
    <n v="0"/>
    <m/>
    <n v="6235"/>
    <n v="0"/>
    <n v="0"/>
    <n v="6235"/>
  </r>
  <r>
    <x v="5"/>
    <x v="3"/>
    <s v="15O390"/>
    <x v="9"/>
    <n v="2"/>
    <n v="1"/>
    <s v="00"/>
    <m/>
    <x v="0"/>
    <n v="0"/>
    <n v="341410"/>
    <n v="341410"/>
    <n v="341392.2"/>
    <n v="341392.2"/>
    <n v="299982.95999999996"/>
    <n v="17.799999999988358"/>
    <n v="0"/>
    <n v="41409.240000000049"/>
    <n v="17.799999999988358"/>
  </r>
  <r>
    <x v="5"/>
    <x v="3"/>
    <s v="15O390"/>
    <x v="106"/>
    <n v="1"/>
    <n v="1"/>
    <s v="00"/>
    <m/>
    <x v="0"/>
    <n v="0"/>
    <n v="2020000"/>
    <n v="2020000"/>
    <n v="2020000"/>
    <n v="1967145.91"/>
    <n v="1092689.3999999999"/>
    <n v="0"/>
    <n v="52854.090000000084"/>
    <n v="874456.51"/>
    <n v="52854.090000000084"/>
  </r>
  <r>
    <x v="5"/>
    <x v="3"/>
    <s v="15O390"/>
    <x v="107"/>
    <n v="1"/>
    <n v="1"/>
    <s v="00"/>
    <m/>
    <x v="0"/>
    <n v="0"/>
    <n v="7400000"/>
    <n v="7400000"/>
    <n v="7395907.6600000001"/>
    <n v="7395899.7800000003"/>
    <n v="1850000.01"/>
    <n v="4092.339999999851"/>
    <n v="7.8799999998882413"/>
    <n v="5545899.7700000005"/>
    <n v="4100.2199999997392"/>
  </r>
  <r>
    <x v="5"/>
    <x v="3"/>
    <s v="15O390"/>
    <x v="96"/>
    <n v="1"/>
    <n v="1"/>
    <s v="00"/>
    <m/>
    <x v="2"/>
    <n v="0"/>
    <n v="1227877.7"/>
    <n v="1227877.7"/>
    <n v="1227877.7"/>
    <n v="1227877.7"/>
    <m/>
    <n v="0"/>
    <n v="0"/>
    <n v="1227877.7"/>
    <n v="0"/>
  </r>
  <r>
    <x v="5"/>
    <x v="3"/>
    <s v="15O390"/>
    <x v="97"/>
    <n v="1"/>
    <n v="1"/>
    <s v="00"/>
    <m/>
    <x v="2"/>
    <n v="0"/>
    <n v="6170317.0599999996"/>
    <n v="6170317.0599999996"/>
    <n v="6092323.0800000001"/>
    <n v="6092323.0800000001"/>
    <m/>
    <n v="77993.979999999516"/>
    <n v="0"/>
    <n v="6092323.0800000001"/>
    <n v="77993.979999999516"/>
  </r>
  <r>
    <x v="5"/>
    <x v="3"/>
    <s v="15O390"/>
    <x v="17"/>
    <n v="1"/>
    <n v="1"/>
    <s v="00"/>
    <m/>
    <x v="2"/>
    <n v="0"/>
    <n v="59700"/>
    <n v="59700"/>
    <n v="59700"/>
    <n v="59700"/>
    <m/>
    <n v="0"/>
    <n v="0"/>
    <n v="59700"/>
    <n v="0"/>
  </r>
  <r>
    <x v="5"/>
    <x v="3"/>
    <s v="15O390"/>
    <x v="50"/>
    <n v="1"/>
    <n v="1"/>
    <s v="00"/>
    <m/>
    <x v="2"/>
    <n v="0"/>
    <n v="3448866.2"/>
    <n v="3448866.2"/>
    <n v="3265522.5"/>
    <n v="3194370.5"/>
    <m/>
    <n v="183343.70000000019"/>
    <n v="71152"/>
    <n v="3194370.5"/>
    <n v="254495.70000000019"/>
  </r>
  <r>
    <x v="5"/>
    <x v="3"/>
    <s v="15O390"/>
    <x v="108"/>
    <n v="1"/>
    <n v="1"/>
    <s v="00"/>
    <m/>
    <x v="2"/>
    <n v="0"/>
    <n v="185663.15"/>
    <n v="185663.15"/>
    <n v="36021.040000000001"/>
    <n v="36021.040000000001"/>
    <m/>
    <n v="149642.10999999999"/>
    <n v="0"/>
    <n v="36021.040000000001"/>
    <n v="149642.10999999999"/>
  </r>
  <r>
    <x v="5"/>
    <x v="3"/>
    <s v="15O390"/>
    <x v="52"/>
    <n v="1"/>
    <n v="1"/>
    <s v="00"/>
    <m/>
    <x v="2"/>
    <n v="0"/>
    <n v="8599408"/>
    <n v="8599408"/>
    <n v="8598631.4700000007"/>
    <n v="8598631.4700000007"/>
    <n v="33593.699999999997"/>
    <n v="776.52999999932945"/>
    <n v="0"/>
    <n v="8565037.7700000014"/>
    <n v="776.52999999932945"/>
  </r>
  <r>
    <x v="5"/>
    <x v="3"/>
    <s v="15O390"/>
    <x v="54"/>
    <n v="1"/>
    <n v="1"/>
    <s v="00"/>
    <m/>
    <x v="2"/>
    <n v="0"/>
    <n v="3617182"/>
    <n v="3617182"/>
    <n v="3589720.98"/>
    <n v="3589720.98"/>
    <m/>
    <n v="27461.020000000019"/>
    <n v="0"/>
    <n v="3589720.98"/>
    <n v="27461.020000000019"/>
  </r>
  <r>
    <x v="5"/>
    <x v="3"/>
    <s v="15O390"/>
    <x v="15"/>
    <n v="1"/>
    <n v="1"/>
    <s v="00"/>
    <m/>
    <x v="2"/>
    <n v="0"/>
    <n v="1700000"/>
    <n v="1700000"/>
    <n v="1591833.65"/>
    <n v="1591833.65"/>
    <n v="181805.53999999998"/>
    <n v="108166.35000000009"/>
    <n v="0"/>
    <n v="1410028.1099999999"/>
    <n v="108166.35000000009"/>
  </r>
  <r>
    <x v="5"/>
    <x v="3"/>
    <s v="15O390"/>
    <x v="109"/>
    <n v="1"/>
    <n v="1"/>
    <s v="00"/>
    <m/>
    <x v="2"/>
    <n v="0"/>
    <n v="420000"/>
    <n v="420000"/>
    <n v="419982.2"/>
    <n v="419982.2"/>
    <m/>
    <n v="17.799999999988358"/>
    <n v="0"/>
    <n v="419982.2"/>
    <n v="17.799999999988358"/>
  </r>
  <r>
    <x v="5"/>
    <x v="3"/>
    <s v="15O390"/>
    <x v="101"/>
    <n v="1"/>
    <n v="1"/>
    <s v="00"/>
    <m/>
    <x v="2"/>
    <n v="0"/>
    <n v="297649"/>
    <n v="297649"/>
    <n v="261464"/>
    <n v="261464"/>
    <n v="217964"/>
    <n v="36185"/>
    <n v="0"/>
    <n v="43500"/>
    <n v="36185"/>
  </r>
  <r>
    <x v="5"/>
    <x v="3"/>
    <s v="15O390"/>
    <x v="14"/>
    <n v="1"/>
    <n v="1"/>
    <s v="00"/>
    <m/>
    <x v="2"/>
    <n v="0"/>
    <n v="1009907.65"/>
    <n v="1009907.65"/>
    <n v="1009907.65"/>
    <n v="1009907.65"/>
    <m/>
    <n v="0"/>
    <n v="0"/>
    <n v="1009907.65"/>
    <n v="0"/>
  </r>
  <r>
    <x v="5"/>
    <x v="3"/>
    <s v="15O390"/>
    <x v="110"/>
    <n v="1"/>
    <n v="1"/>
    <s v="00"/>
    <m/>
    <x v="2"/>
    <n v="0"/>
    <n v="1160000"/>
    <n v="1160000"/>
    <n v="1160000"/>
    <n v="1078533.8799999999"/>
    <n v="259206.66"/>
    <n v="0"/>
    <n v="81466.120000000112"/>
    <n v="819327.21999999986"/>
    <n v="81466.120000000112"/>
  </r>
  <r>
    <x v="5"/>
    <x v="3"/>
    <s v="15O390"/>
    <x v="55"/>
    <n v="1"/>
    <n v="1"/>
    <s v="00"/>
    <m/>
    <x v="2"/>
    <n v="0"/>
    <n v="170460.07"/>
    <n v="170460.07"/>
    <n v="168782.07"/>
    <n v="168782.07"/>
    <m/>
    <n v="1678"/>
    <n v="0"/>
    <n v="168782.07"/>
    <n v="1678"/>
  </r>
  <r>
    <x v="5"/>
    <x v="3"/>
    <s v="15O390"/>
    <x v="102"/>
    <n v="1"/>
    <n v="1"/>
    <n v="42"/>
    <m/>
    <x v="2"/>
    <n v="0"/>
    <n v="55847075.600000001"/>
    <n v="55847075.600000001"/>
    <n v="55847075.600000001"/>
    <n v="55847075.600000001"/>
    <m/>
    <n v="0"/>
    <n v="0"/>
    <n v="55847075.600000001"/>
    <n v="0"/>
  </r>
  <r>
    <x v="5"/>
    <x v="3"/>
    <s v="15O390"/>
    <x v="103"/>
    <n v="1"/>
    <n v="2"/>
    <n v="25"/>
    <m/>
    <x v="2"/>
    <n v="0"/>
    <n v="1790385.44"/>
    <n v="1790385.44"/>
    <n v="1790385.44"/>
    <n v="1790385.44"/>
    <n v="1790385.4400000002"/>
    <n v="0"/>
    <n v="0"/>
    <n v="0"/>
    <n v="0"/>
  </r>
  <r>
    <x v="5"/>
    <x v="3"/>
    <s v="15O390"/>
    <x v="111"/>
    <n v="2"/>
    <n v="1"/>
    <s v="00"/>
    <s v="A2D149001"/>
    <x v="4"/>
    <n v="10000000"/>
    <n v="0"/>
    <n v="0"/>
    <m/>
    <n v="0"/>
    <m/>
    <n v="0"/>
    <n v="0"/>
    <n v="0"/>
    <n v="0"/>
  </r>
  <r>
    <x v="5"/>
    <x v="3"/>
    <s v="15O390"/>
    <x v="111"/>
    <n v="2"/>
    <n v="1"/>
    <s v="00"/>
    <s v="A2D149002"/>
    <x v="4"/>
    <n v="15000"/>
    <n v="0"/>
    <n v="0"/>
    <m/>
    <n v="0"/>
    <m/>
    <n v="0"/>
    <n v="0"/>
    <n v="0"/>
    <n v="0"/>
  </r>
  <r>
    <x v="5"/>
    <x v="3"/>
    <s v="15O390"/>
    <x v="111"/>
    <n v="2"/>
    <n v="1"/>
    <s v="00"/>
    <s v="A2D149029"/>
    <x v="4"/>
    <n v="0"/>
    <n v="12531327"/>
    <n v="12531327"/>
    <n v="12433196.130000001"/>
    <n v="12388557.5"/>
    <n v="3014284.3000000003"/>
    <n v="98130.86999999918"/>
    <n v="44638.63000000082"/>
    <n v="9374273.1999999993"/>
    <n v="142769.5"/>
  </r>
  <r>
    <x v="5"/>
    <x v="3"/>
    <s v="15O390"/>
    <x v="112"/>
    <n v="2"/>
    <n v="1"/>
    <s v="00"/>
    <s v="A2D149002"/>
    <x v="4"/>
    <n v="66898"/>
    <n v="0"/>
    <n v="0"/>
    <m/>
    <n v="0"/>
    <m/>
    <n v="0"/>
    <n v="0"/>
    <n v="0"/>
    <n v="0"/>
  </r>
  <r>
    <x v="5"/>
    <x v="3"/>
    <s v="15O390"/>
    <x v="112"/>
    <n v="2"/>
    <n v="1"/>
    <s v="00"/>
    <s v="A2D149016"/>
    <x v="4"/>
    <n v="0"/>
    <n v="88998"/>
    <n v="88998"/>
    <m/>
    <n v="0"/>
    <m/>
    <n v="88998"/>
    <n v="0"/>
    <n v="0"/>
    <n v="88998"/>
  </r>
  <r>
    <x v="5"/>
    <x v="3"/>
    <s v="15O390"/>
    <x v="113"/>
    <n v="2"/>
    <n v="1"/>
    <s v="00"/>
    <s v="A2D149002"/>
    <x v="4"/>
    <n v="7100"/>
    <n v="0"/>
    <n v="0"/>
    <m/>
    <n v="0"/>
    <m/>
    <n v="0"/>
    <n v="0"/>
    <n v="0"/>
    <n v="0"/>
  </r>
  <r>
    <x v="5"/>
    <x v="3"/>
    <s v="15O390"/>
    <x v="114"/>
    <n v="2"/>
    <n v="1"/>
    <s v="00"/>
    <s v="A2D149001"/>
    <x v="4"/>
    <n v="1031327"/>
    <n v="0"/>
    <n v="0"/>
    <m/>
    <n v="0"/>
    <m/>
    <n v="0"/>
    <n v="0"/>
    <n v="0"/>
    <n v="0"/>
  </r>
  <r>
    <x v="5"/>
    <x v="3"/>
    <s v="15O390"/>
    <x v="115"/>
    <n v="2"/>
    <n v="1"/>
    <s v="00"/>
    <s v="O2D149001"/>
    <x v="5"/>
    <n v="91190489"/>
    <n v="31123.81"/>
    <n v="31123.81"/>
    <m/>
    <n v="0"/>
    <m/>
    <n v="31123.81"/>
    <n v="0"/>
    <n v="0"/>
    <n v="31123.81"/>
  </r>
  <r>
    <x v="5"/>
    <x v="3"/>
    <s v="15O490"/>
    <x v="115"/>
    <n v="2"/>
    <n v="1"/>
    <s v="00"/>
    <s v="O2D149014"/>
    <x v="5"/>
    <n v="8285971"/>
    <n v="0"/>
    <n v="0"/>
    <m/>
    <n v="0"/>
    <m/>
    <n v="0"/>
    <n v="0"/>
    <n v="0"/>
    <n v="0"/>
  </r>
  <r>
    <x v="5"/>
    <x v="3"/>
    <s v="15O590"/>
    <x v="115"/>
    <n v="2"/>
    <n v="1"/>
    <s v="00"/>
    <s v="O2D149005"/>
    <x v="5"/>
    <n v="73990995"/>
    <n v="0"/>
    <n v="0"/>
    <m/>
    <n v="0"/>
    <m/>
    <n v="0"/>
    <n v="0"/>
    <n v="0"/>
    <n v="0"/>
  </r>
  <r>
    <x v="5"/>
    <x v="3"/>
    <s v="15OZ94"/>
    <x v="116"/>
    <n v="1"/>
    <n v="1"/>
    <s v="00"/>
    <m/>
    <x v="2"/>
    <n v="0"/>
    <n v="4860000"/>
    <n v="4860000"/>
    <n v="4859530"/>
    <n v="4859530"/>
    <n v="4859530"/>
    <n v="470"/>
    <n v="0"/>
    <n v="0"/>
    <n v="470"/>
  </r>
  <r>
    <x v="5"/>
    <x v="3"/>
    <s v="25P190"/>
    <x v="93"/>
    <n v="1"/>
    <n v="2"/>
    <s v="00"/>
    <m/>
    <x v="2"/>
    <n v="210533490"/>
    <n v="167512941.47"/>
    <n v="167512941.47"/>
    <n v="167512941.47"/>
    <n v="167512941.47"/>
    <n v="167512941.46999997"/>
    <n v="0"/>
    <n v="0"/>
    <n v="0"/>
    <n v="0"/>
  </r>
  <r>
    <x v="5"/>
    <x v="3"/>
    <s v="25P190"/>
    <x v="96"/>
    <n v="1"/>
    <n v="1"/>
    <s v="00"/>
    <m/>
    <x v="2"/>
    <n v="0"/>
    <n v="3200668.9"/>
    <n v="3200668.9"/>
    <n v="3200668.9"/>
    <n v="3200668.9"/>
    <n v="3200668.9"/>
    <n v="0"/>
    <n v="0"/>
    <n v="0"/>
    <n v="0"/>
  </r>
  <r>
    <x v="5"/>
    <x v="3"/>
    <s v="25P190"/>
    <x v="117"/>
    <n v="1"/>
    <n v="1"/>
    <s v="00"/>
    <m/>
    <x v="2"/>
    <n v="17194157"/>
    <n v="2086611.02"/>
    <n v="2086611.02"/>
    <n v="2086611.02"/>
    <n v="2086611.02"/>
    <n v="2086611.02"/>
    <n v="0"/>
    <n v="0"/>
    <n v="0"/>
    <n v="0"/>
  </r>
  <r>
    <x v="5"/>
    <x v="3"/>
    <s v="25P190"/>
    <x v="52"/>
    <n v="1"/>
    <n v="1"/>
    <s v="00"/>
    <m/>
    <x v="2"/>
    <n v="0"/>
    <n v="999667.95"/>
    <n v="999667.95"/>
    <n v="999667.95"/>
    <n v="999667.95"/>
    <n v="999667.95"/>
    <n v="0"/>
    <n v="0"/>
    <n v="0"/>
    <n v="0"/>
  </r>
  <r>
    <x v="5"/>
    <x v="3"/>
    <s v="25P190"/>
    <x v="118"/>
    <n v="2"/>
    <n v="1"/>
    <s v="00"/>
    <s v="O2D149008"/>
    <x v="5"/>
    <n v="52223471"/>
    <n v="0"/>
    <n v="0"/>
    <m/>
    <n v="0"/>
    <m/>
    <n v="0"/>
    <n v="0"/>
    <n v="0"/>
    <n v="0"/>
  </r>
  <r>
    <x v="5"/>
    <x v="3"/>
    <s v="25P192"/>
    <x v="93"/>
    <n v="1"/>
    <n v="2"/>
    <s v="00"/>
    <m/>
    <x v="2"/>
    <n v="0"/>
    <n v="301254.96999999997"/>
    <n v="301254.96999999997"/>
    <n v="301254.96999999997"/>
    <n v="301254.96999999997"/>
    <n v="301254.96999999997"/>
    <n v="0"/>
    <n v="0"/>
    <n v="0"/>
    <n v="0"/>
  </r>
  <r>
    <x v="5"/>
    <x v="3"/>
    <s v="25P192"/>
    <x v="94"/>
    <n v="1"/>
    <n v="2"/>
    <s v="00"/>
    <m/>
    <x v="2"/>
    <n v="0"/>
    <n v="1283353"/>
    <n v="1283353"/>
    <n v="1283352"/>
    <n v="1283352"/>
    <n v="1283352"/>
    <n v="1"/>
    <n v="0"/>
    <n v="0"/>
    <n v="1"/>
  </r>
  <r>
    <x v="5"/>
    <x v="3"/>
    <s v="25P194"/>
    <x v="42"/>
    <n v="1"/>
    <n v="2"/>
    <s v="00"/>
    <m/>
    <x v="0"/>
    <n v="0"/>
    <n v="4561507.87"/>
    <n v="4561507.87"/>
    <n v="4561507.87"/>
    <n v="4561507.87"/>
    <n v="4561507.87"/>
    <n v="0"/>
    <n v="0"/>
    <n v="0"/>
    <n v="0"/>
  </r>
  <r>
    <x v="5"/>
    <x v="3"/>
    <s v="25P194"/>
    <x v="93"/>
    <n v="1"/>
    <n v="2"/>
    <s v="00"/>
    <m/>
    <x v="2"/>
    <n v="0"/>
    <n v="1264679"/>
    <n v="1264679"/>
    <n v="1264679"/>
    <n v="1264679"/>
    <n v="1264679"/>
    <n v="0"/>
    <n v="0"/>
    <n v="0"/>
    <n v="0"/>
  </r>
  <r>
    <x v="6"/>
    <x v="3"/>
    <n v="111190"/>
    <x v="119"/>
    <n v="1"/>
    <n v="1"/>
    <s v="00"/>
    <m/>
    <x v="2"/>
    <n v="392470"/>
    <n v="392470"/>
    <n v="392470"/>
    <n v="329240"/>
    <n v="326240"/>
    <n v="84000"/>
    <n v="63230"/>
    <n v="3000"/>
    <n v="242240"/>
    <n v="66230"/>
  </r>
  <r>
    <x v="6"/>
    <x v="3"/>
    <s v="15O390"/>
    <x v="119"/>
    <n v="1"/>
    <n v="1"/>
    <s v="00"/>
    <m/>
    <x v="2"/>
    <n v="0"/>
    <n v="722590"/>
    <n v="722590"/>
    <n v="484280"/>
    <n v="484280"/>
    <n v="96000"/>
    <n v="238310"/>
    <n v="0"/>
    <n v="388280"/>
    <n v="238310"/>
  </r>
  <r>
    <x v="7"/>
    <x v="4"/>
    <n v="111190"/>
    <x v="52"/>
    <n v="1"/>
    <n v="1"/>
    <s v="00"/>
    <m/>
    <x v="2"/>
    <n v="4114"/>
    <n v="0"/>
    <n v="0"/>
    <m/>
    <n v="0"/>
    <m/>
    <n v="0"/>
    <n v="0"/>
    <n v="0"/>
    <n v="0"/>
  </r>
  <r>
    <x v="7"/>
    <x v="4"/>
    <n v="111190"/>
    <x v="14"/>
    <n v="1"/>
    <n v="1"/>
    <s v="00"/>
    <m/>
    <x v="2"/>
    <n v="105060"/>
    <n v="105060"/>
    <n v="105060"/>
    <n v="105060"/>
    <n v="105060"/>
    <m/>
    <n v="0"/>
    <n v="0"/>
    <n v="105060"/>
    <n v="0"/>
  </r>
  <r>
    <x v="7"/>
    <x v="4"/>
    <n v="111190"/>
    <x v="55"/>
    <n v="1"/>
    <n v="1"/>
    <s v="00"/>
    <m/>
    <x v="2"/>
    <n v="5210"/>
    <n v="0"/>
    <n v="0"/>
    <m/>
    <n v="0"/>
    <m/>
    <n v="0"/>
    <n v="0"/>
    <n v="0"/>
    <n v="0"/>
  </r>
  <r>
    <x v="7"/>
    <x v="4"/>
    <s v="15O290"/>
    <x v="1"/>
    <n v="2"/>
    <n v="1"/>
    <s v="08"/>
    <m/>
    <x v="1"/>
    <n v="1482100"/>
    <n v="1401549.5"/>
    <n v="1401549.5"/>
    <n v="1401549.5"/>
    <n v="1401549.5"/>
    <n v="1401549.5"/>
    <n v="0"/>
    <n v="0"/>
    <n v="0"/>
    <n v="0"/>
  </r>
  <r>
    <x v="7"/>
    <x v="4"/>
    <s v="15O290"/>
    <x v="2"/>
    <n v="2"/>
    <n v="1"/>
    <s v="08"/>
    <m/>
    <x v="1"/>
    <n v="165100"/>
    <n v="165100"/>
    <n v="165100"/>
    <n v="165100"/>
    <n v="165100"/>
    <n v="165100"/>
    <n v="0"/>
    <n v="0"/>
    <n v="0"/>
    <n v="0"/>
  </r>
  <r>
    <x v="7"/>
    <x v="4"/>
    <s v="15O290"/>
    <x v="3"/>
    <n v="2"/>
    <n v="2"/>
    <s v="08"/>
    <m/>
    <x v="1"/>
    <n v="154784"/>
    <n v="154784"/>
    <n v="154784"/>
    <n v="154784"/>
    <n v="154784"/>
    <n v="154783.99999999994"/>
    <n v="0"/>
    <n v="0"/>
    <n v="0"/>
    <n v="0"/>
  </r>
  <r>
    <x v="7"/>
    <x v="4"/>
    <s v="15O290"/>
    <x v="4"/>
    <n v="2"/>
    <n v="2"/>
    <s v="08"/>
    <m/>
    <x v="1"/>
    <n v="480875"/>
    <n v="480875"/>
    <n v="480875"/>
    <n v="480875"/>
    <n v="480875"/>
    <n v="480875"/>
    <n v="0"/>
    <n v="0"/>
    <n v="0"/>
    <n v="0"/>
  </r>
  <r>
    <x v="7"/>
    <x v="4"/>
    <s v="15O290"/>
    <x v="5"/>
    <n v="2"/>
    <n v="1"/>
    <s v="08"/>
    <m/>
    <x v="1"/>
    <n v="60477"/>
    <n v="51655.16"/>
    <n v="51655.16"/>
    <n v="51567.86"/>
    <n v="51567.86"/>
    <n v="51567.86"/>
    <n v="87.30000000000291"/>
    <n v="0"/>
    <n v="0"/>
    <n v="87.30000000000291"/>
  </r>
  <r>
    <x v="7"/>
    <x v="4"/>
    <s v="15O290"/>
    <x v="6"/>
    <n v="1"/>
    <n v="1"/>
    <s v="08"/>
    <m/>
    <x v="1"/>
    <n v="5982"/>
    <n v="0"/>
    <n v="0"/>
    <m/>
    <n v="0"/>
    <m/>
    <n v="0"/>
    <n v="0"/>
    <n v="0"/>
    <n v="0"/>
  </r>
  <r>
    <x v="7"/>
    <x v="4"/>
    <s v="15O290"/>
    <x v="13"/>
    <n v="1"/>
    <n v="1"/>
    <s v="00"/>
    <m/>
    <x v="0"/>
    <n v="3132196"/>
    <n v="3132196"/>
    <n v="3132196"/>
    <n v="1815113.5"/>
    <n v="1215136"/>
    <n v="228646"/>
    <n v="1317082.5"/>
    <n v="599977.5"/>
    <n v="986490"/>
    <n v="1917060"/>
  </r>
  <r>
    <x v="7"/>
    <x v="4"/>
    <s v="15O290"/>
    <x v="24"/>
    <n v="1"/>
    <n v="1"/>
    <s v="00"/>
    <m/>
    <x v="0"/>
    <n v="145176"/>
    <n v="145176"/>
    <n v="145176"/>
    <n v="97150.85"/>
    <n v="97076.69"/>
    <n v="32101.84"/>
    <n v="48025.149999999994"/>
    <n v="74.160000000003492"/>
    <n v="64974.850000000006"/>
    <n v="48099.31"/>
  </r>
  <r>
    <x v="7"/>
    <x v="4"/>
    <s v="15O290"/>
    <x v="42"/>
    <n v="1"/>
    <n v="2"/>
    <s v="00"/>
    <m/>
    <x v="0"/>
    <n v="42052545"/>
    <n v="39433447.289999999"/>
    <n v="39433447.289999999"/>
    <n v="39433447.289999999"/>
    <n v="39433447.289999999"/>
    <n v="39433447.289999999"/>
    <n v="0"/>
    <n v="0"/>
    <n v="0"/>
    <n v="0"/>
  </r>
  <r>
    <x v="7"/>
    <x v="4"/>
    <s v="15O290"/>
    <x v="9"/>
    <n v="1"/>
    <n v="1"/>
    <s v="00"/>
    <m/>
    <x v="0"/>
    <n v="0"/>
    <n v="765870"/>
    <n v="765870"/>
    <n v="378870"/>
    <n v="378870"/>
    <n v="378870"/>
    <n v="387000"/>
    <n v="0"/>
    <n v="0"/>
    <n v="387000"/>
  </r>
  <r>
    <x v="7"/>
    <x v="4"/>
    <s v="15O290"/>
    <x v="10"/>
    <n v="1"/>
    <n v="2"/>
    <s v="08"/>
    <m/>
    <x v="2"/>
    <n v="49107"/>
    <n v="54392"/>
    <n v="54392"/>
    <n v="54392"/>
    <n v="54392"/>
    <n v="54392"/>
    <n v="0"/>
    <n v="0"/>
    <n v="0"/>
    <n v="0"/>
  </r>
  <r>
    <x v="7"/>
    <x v="4"/>
    <s v="15O290"/>
    <x v="11"/>
    <n v="1"/>
    <n v="1"/>
    <s v="08"/>
    <m/>
    <x v="2"/>
    <n v="3264"/>
    <n v="0"/>
    <n v="0"/>
    <m/>
    <n v="0"/>
    <m/>
    <n v="0"/>
    <n v="0"/>
    <n v="0"/>
    <n v="0"/>
  </r>
  <r>
    <x v="7"/>
    <x v="4"/>
    <s v="15O390"/>
    <x v="14"/>
    <n v="1"/>
    <n v="1"/>
    <s v="00"/>
    <m/>
    <x v="2"/>
    <n v="0"/>
    <n v="38917.1"/>
    <n v="38917.1"/>
    <n v="38917.1"/>
    <n v="38917.1"/>
    <m/>
    <n v="0"/>
    <n v="0"/>
    <n v="38917.1"/>
    <n v="0"/>
  </r>
  <r>
    <x v="7"/>
    <x v="4"/>
    <s v="15O390"/>
    <x v="18"/>
    <n v="2"/>
    <n v="1"/>
    <s v="00"/>
    <s v="A2D149039"/>
    <x v="4"/>
    <n v="0"/>
    <n v="28159904.469999999"/>
    <n v="28159904.469999999"/>
    <n v="28159904.469999999"/>
    <n v="27712838.77"/>
    <n v="547750.30999999994"/>
    <n v="0"/>
    <n v="447065.69999999925"/>
    <n v="27165088.460000001"/>
    <n v="447065.69999999925"/>
  </r>
  <r>
    <x v="7"/>
    <x v="4"/>
    <s v="15O390"/>
    <x v="18"/>
    <n v="2"/>
    <n v="2"/>
    <s v="00"/>
    <s v="A2D149039"/>
    <x v="4"/>
    <n v="0"/>
    <n v="0"/>
    <n v="0"/>
    <n v="0"/>
    <n v="0"/>
    <m/>
    <n v="0"/>
    <n v="0"/>
    <n v="0"/>
    <n v="0"/>
  </r>
  <r>
    <x v="7"/>
    <x v="4"/>
    <s v="15O590"/>
    <x v="18"/>
    <n v="2"/>
    <n v="1"/>
    <s v="00"/>
    <s v="A2D149039"/>
    <x v="4"/>
    <n v="0"/>
    <n v="7747089.5899999999"/>
    <n v="7747089.5899999999"/>
    <n v="7747089.5899999999"/>
    <n v="7747089.5899999999"/>
    <n v="7747089.5899999999"/>
    <n v="0"/>
    <n v="0"/>
    <n v="0"/>
    <n v="0"/>
  </r>
  <r>
    <x v="7"/>
    <x v="4"/>
    <s v="15O590"/>
    <x v="18"/>
    <n v="2"/>
    <n v="2"/>
    <s v="00"/>
    <s v="A2D149039"/>
    <x v="4"/>
    <n v="0"/>
    <n v="0"/>
    <n v="0"/>
    <n v="0"/>
    <n v="0"/>
    <m/>
    <n v="0"/>
    <n v="0"/>
    <n v="0"/>
    <n v="0"/>
  </r>
  <r>
    <x v="7"/>
    <x v="4"/>
    <s v="15O690"/>
    <x v="30"/>
    <n v="1"/>
    <n v="1"/>
    <s v="00"/>
    <m/>
    <x v="0"/>
    <n v="0"/>
    <n v="500000"/>
    <n v="500000"/>
    <n v="429000"/>
    <n v="429000"/>
    <m/>
    <n v="71000"/>
    <n v="0"/>
    <n v="429000"/>
    <n v="71000"/>
  </r>
  <r>
    <x v="7"/>
    <x v="4"/>
    <s v="15O690"/>
    <x v="18"/>
    <n v="2"/>
    <n v="1"/>
    <s v="00"/>
    <s v="A2D149039"/>
    <x v="4"/>
    <n v="0"/>
    <n v="2532513"/>
    <n v="2532513"/>
    <n v="2532513"/>
    <n v="2532512.94"/>
    <n v="2532512.94"/>
    <n v="0"/>
    <n v="6.0000000055879354E-2"/>
    <n v="0"/>
    <n v="6.0000000055879354E-2"/>
  </r>
  <r>
    <x v="7"/>
    <x v="4"/>
    <s v="15O690"/>
    <x v="18"/>
    <n v="2"/>
    <n v="2"/>
    <s v="00"/>
    <s v="A2D149039"/>
    <x v="4"/>
    <n v="0"/>
    <n v="0"/>
    <n v="0"/>
    <n v="0"/>
    <n v="0"/>
    <m/>
    <n v="0"/>
    <n v="0"/>
    <n v="0"/>
    <n v="0"/>
  </r>
  <r>
    <x v="7"/>
    <x v="4"/>
    <s v="15OB90"/>
    <x v="15"/>
    <n v="1"/>
    <n v="1"/>
    <n v="65"/>
    <m/>
    <x v="2"/>
    <n v="0"/>
    <n v="453961.38"/>
    <n v="453961.38"/>
    <n v="429000.94"/>
    <n v="429000.94"/>
    <n v="429000.94"/>
    <n v="24960.440000000002"/>
    <n v="0"/>
    <n v="0"/>
    <n v="24960.440000000002"/>
  </r>
  <r>
    <x v="7"/>
    <x v="4"/>
    <s v="15OC90"/>
    <x v="9"/>
    <n v="1"/>
    <n v="1"/>
    <s v="00"/>
    <m/>
    <x v="0"/>
    <n v="0"/>
    <n v="599694"/>
    <n v="599694"/>
    <n v="599694"/>
    <n v="599693.52"/>
    <n v="599693.52"/>
    <n v="0"/>
    <n v="0.47999999998137355"/>
    <n v="0"/>
    <n v="0.47999999998137355"/>
  </r>
  <r>
    <x v="7"/>
    <x v="4"/>
    <s v="25P190"/>
    <x v="39"/>
    <n v="1"/>
    <n v="1"/>
    <s v="00"/>
    <m/>
    <x v="0"/>
    <n v="0"/>
    <n v="71599.98"/>
    <n v="71599.98"/>
    <n v="71599.98"/>
    <n v="71599.98"/>
    <n v="71599.98000000001"/>
    <n v="0"/>
    <n v="0"/>
    <n v="0"/>
    <n v="0"/>
  </r>
  <r>
    <x v="7"/>
    <x v="4"/>
    <s v="25P190"/>
    <x v="9"/>
    <n v="1"/>
    <n v="1"/>
    <s v="00"/>
    <m/>
    <x v="0"/>
    <n v="0"/>
    <n v="306"/>
    <n v="306"/>
    <n v="306"/>
    <n v="306"/>
    <n v="306"/>
    <n v="0"/>
    <n v="0"/>
    <n v="0"/>
    <n v="0"/>
  </r>
  <r>
    <x v="8"/>
    <x v="2"/>
    <s v="25P190"/>
    <x v="115"/>
    <n v="2"/>
    <n v="1"/>
    <s v="00"/>
    <s v="O2D149058"/>
    <x v="5"/>
    <n v="0"/>
    <n v="1508260.44"/>
    <n v="1508260.44"/>
    <n v="1508260.44"/>
    <n v="1508260.44"/>
    <n v="1508260.44"/>
    <n v="0"/>
    <n v="0"/>
    <n v="0"/>
    <n v="0"/>
  </r>
  <r>
    <x v="8"/>
    <x v="2"/>
    <s v="25P690"/>
    <x v="20"/>
    <n v="1"/>
    <n v="1"/>
    <s v="00"/>
    <m/>
    <x v="2"/>
    <n v="3238938"/>
    <n v="2647047.96"/>
    <n v="2647047.96"/>
    <n v="2290173.5099999998"/>
    <n v="2290173.5099999998"/>
    <n v="2290173.5100000002"/>
    <n v="356874.45000000019"/>
    <n v="0"/>
    <n v="0"/>
    <n v="356874.45000000019"/>
  </r>
  <r>
    <x v="8"/>
    <x v="2"/>
    <s v="25P690"/>
    <x v="115"/>
    <n v="2"/>
    <n v="1"/>
    <s v="00"/>
    <s v="O2D149006"/>
    <x v="5"/>
    <n v="14270867"/>
    <n v="0"/>
    <n v="0"/>
    <m/>
    <n v="0"/>
    <m/>
    <n v="0"/>
    <n v="0"/>
    <n v="0"/>
    <n v="0"/>
  </r>
  <r>
    <x v="8"/>
    <x v="2"/>
    <s v="25P690"/>
    <x v="115"/>
    <n v="2"/>
    <n v="1"/>
    <s v="00"/>
    <s v="O2D149035"/>
    <x v="5"/>
    <n v="0"/>
    <n v="32931450.440000001"/>
    <n v="32931450.440000001"/>
    <n v="31958599.879999999"/>
    <n v="31958599.879999999"/>
    <n v="31958599.880000003"/>
    <n v="972850.56000000238"/>
    <n v="0"/>
    <n v="0"/>
    <n v="972850.56000000238"/>
  </r>
  <r>
    <x v="8"/>
    <x v="2"/>
    <s v="25P693"/>
    <x v="20"/>
    <n v="1"/>
    <n v="1"/>
    <s v="00"/>
    <m/>
    <x v="2"/>
    <n v="0"/>
    <n v="912656"/>
    <n v="912656"/>
    <m/>
    <n v="0"/>
    <m/>
    <n v="912656"/>
    <n v="0"/>
    <n v="0"/>
    <n v="912656"/>
  </r>
  <r>
    <x v="9"/>
    <x v="2"/>
    <n v="111190"/>
    <x v="27"/>
    <n v="1"/>
    <n v="1"/>
    <s v="00"/>
    <m/>
    <x v="0"/>
    <n v="35000"/>
    <n v="36000"/>
    <n v="36000"/>
    <n v="35000"/>
    <n v="34993.14"/>
    <n v="34993.14"/>
    <n v="1000"/>
    <n v="6.8600000000005821"/>
    <n v="0"/>
    <n v="1006.8600000000006"/>
  </r>
  <r>
    <x v="9"/>
    <x v="2"/>
    <n v="111190"/>
    <x v="120"/>
    <n v="1"/>
    <n v="1"/>
    <s v="00"/>
    <m/>
    <x v="0"/>
    <n v="165000"/>
    <n v="32300"/>
    <n v="32300"/>
    <n v="28000"/>
    <n v="27927"/>
    <n v="27927"/>
    <n v="4300"/>
    <n v="73"/>
    <n v="0"/>
    <n v="4373"/>
  </r>
  <r>
    <x v="9"/>
    <x v="2"/>
    <n v="111190"/>
    <x v="37"/>
    <n v="1"/>
    <n v="1"/>
    <s v="00"/>
    <m/>
    <x v="0"/>
    <n v="150000"/>
    <n v="0"/>
    <n v="0"/>
    <m/>
    <n v="0"/>
    <m/>
    <n v="0"/>
    <n v="0"/>
    <n v="0"/>
    <n v="0"/>
  </r>
  <r>
    <x v="9"/>
    <x v="2"/>
    <n v="111190"/>
    <x v="38"/>
    <n v="1"/>
    <n v="1"/>
    <s v="00"/>
    <m/>
    <x v="0"/>
    <n v="0"/>
    <n v="5950"/>
    <n v="5950"/>
    <n v="5936.88"/>
    <n v="5936.88"/>
    <m/>
    <n v="13.119999999999891"/>
    <n v="0"/>
    <n v="5936.88"/>
    <n v="13.119999999999891"/>
  </r>
  <r>
    <x v="9"/>
    <x v="2"/>
    <n v="111190"/>
    <x v="39"/>
    <n v="1"/>
    <n v="1"/>
    <s v="00"/>
    <m/>
    <x v="0"/>
    <n v="0"/>
    <n v="37250"/>
    <n v="37250"/>
    <m/>
    <n v="0"/>
    <m/>
    <n v="37250"/>
    <n v="0"/>
    <n v="0"/>
    <n v="37250"/>
  </r>
  <r>
    <x v="9"/>
    <x v="2"/>
    <n v="111190"/>
    <x v="9"/>
    <n v="1"/>
    <n v="1"/>
    <s v="00"/>
    <m/>
    <x v="0"/>
    <n v="122487"/>
    <n v="122487"/>
    <n v="122487"/>
    <n v="116800"/>
    <n v="116716.3"/>
    <n v="116716.3"/>
    <n v="5687"/>
    <n v="83.69999999999709"/>
    <n v="0"/>
    <n v="5770.6999999999971"/>
  </r>
  <r>
    <x v="9"/>
    <x v="2"/>
    <n v="111190"/>
    <x v="107"/>
    <n v="1"/>
    <n v="1"/>
    <s v="00"/>
    <m/>
    <x v="0"/>
    <n v="0"/>
    <n v="29500"/>
    <n v="29500"/>
    <n v="29500"/>
    <n v="0"/>
    <m/>
    <n v="0"/>
    <n v="29500"/>
    <n v="0"/>
    <n v="29500"/>
  </r>
  <r>
    <x v="9"/>
    <x v="2"/>
    <n v="111190"/>
    <x v="14"/>
    <n v="1"/>
    <n v="1"/>
    <s v="00"/>
    <m/>
    <x v="2"/>
    <n v="41400"/>
    <n v="41400"/>
    <n v="41400"/>
    <n v="41400"/>
    <n v="41400"/>
    <m/>
    <n v="0"/>
    <n v="0"/>
    <n v="41400"/>
    <n v="0"/>
  </r>
  <r>
    <x v="9"/>
    <x v="2"/>
    <s v="15O390"/>
    <x v="9"/>
    <n v="1"/>
    <n v="1"/>
    <s v="00"/>
    <m/>
    <x v="0"/>
    <n v="0"/>
    <n v="209000"/>
    <n v="209000"/>
    <n v="209000"/>
    <n v="0"/>
    <m/>
    <n v="0"/>
    <n v="209000"/>
    <n v="0"/>
    <n v="209000"/>
  </r>
  <r>
    <x v="9"/>
    <x v="2"/>
    <s v="15O590"/>
    <x v="18"/>
    <n v="2"/>
    <n v="1"/>
    <s v="00"/>
    <s v="A2D149036"/>
    <x v="4"/>
    <n v="0"/>
    <n v="19720000"/>
    <n v="19720000"/>
    <n v="19720000"/>
    <n v="19720000"/>
    <n v="19720000.000000004"/>
    <n v="0"/>
    <n v="0"/>
    <n v="0"/>
    <n v="0"/>
  </r>
  <r>
    <x v="9"/>
    <x v="2"/>
    <s v="15O590"/>
    <x v="18"/>
    <n v="2"/>
    <n v="2"/>
    <s v="00"/>
    <s v="A2D149036"/>
    <x v="4"/>
    <n v="0"/>
    <n v="0"/>
    <n v="0"/>
    <n v="0"/>
    <n v="0"/>
    <m/>
    <n v="0"/>
    <n v="0"/>
    <n v="0"/>
    <n v="0"/>
  </r>
  <r>
    <x v="9"/>
    <x v="2"/>
    <s v="15O690"/>
    <x v="9"/>
    <n v="1"/>
    <n v="1"/>
    <s v="00"/>
    <m/>
    <x v="0"/>
    <n v="0"/>
    <n v="137138"/>
    <n v="137138"/>
    <n v="136448.48000000001"/>
    <n v="136448.48000000001"/>
    <n v="136448.48000000001"/>
    <n v="689.51999999998952"/>
    <n v="0"/>
    <n v="0"/>
    <n v="689.51999999998952"/>
  </r>
  <r>
    <x v="9"/>
    <x v="2"/>
    <s v="15O690"/>
    <x v="30"/>
    <n v="1"/>
    <n v="1"/>
    <s v="00"/>
    <m/>
    <x v="0"/>
    <n v="0"/>
    <n v="660700"/>
    <n v="660700"/>
    <n v="660700"/>
    <n v="0"/>
    <m/>
    <n v="0"/>
    <n v="660700"/>
    <n v="0"/>
    <n v="660700"/>
  </r>
  <r>
    <x v="9"/>
    <x v="2"/>
    <s v="15OC90"/>
    <x v="115"/>
    <n v="2"/>
    <n v="1"/>
    <n v="65"/>
    <s v="O2D149001"/>
    <x v="5"/>
    <n v="878317"/>
    <n v="0"/>
    <n v="0"/>
    <m/>
    <n v="0"/>
    <m/>
    <n v="0"/>
    <n v="0"/>
    <n v="0"/>
    <n v="0"/>
  </r>
  <r>
    <x v="9"/>
    <x v="2"/>
    <s v="15OC90"/>
    <x v="115"/>
    <n v="2"/>
    <n v="1"/>
    <n v="65"/>
    <s v="O2D149049"/>
    <x v="5"/>
    <n v="0"/>
    <n v="453961.38"/>
    <n v="453961.38"/>
    <n v="453569.98"/>
    <n v="453569.98"/>
    <n v="50297.32"/>
    <n v="391.40000000002328"/>
    <n v="0"/>
    <n v="403272.66"/>
    <n v="391.40000000002328"/>
  </r>
  <r>
    <x v="9"/>
    <x v="2"/>
    <s v="25P190"/>
    <x v="115"/>
    <n v="2"/>
    <n v="1"/>
    <s v="00"/>
    <s v="O2D149007"/>
    <x v="5"/>
    <n v="1953276"/>
    <n v="0"/>
    <n v="0"/>
    <m/>
    <n v="0"/>
    <m/>
    <n v="0"/>
    <n v="0"/>
    <n v="0"/>
    <n v="0"/>
  </r>
  <r>
    <x v="9"/>
    <x v="2"/>
    <s v="25P190"/>
    <x v="115"/>
    <n v="2"/>
    <n v="1"/>
    <s v="00"/>
    <s v="O2D149036"/>
    <x v="5"/>
    <n v="0"/>
    <n v="1748795.48"/>
    <n v="1748795.48"/>
    <n v="1748795.48"/>
    <n v="1748795.48"/>
    <n v="1748795.4800000002"/>
    <n v="0"/>
    <n v="0"/>
    <n v="0"/>
    <n v="0"/>
  </r>
  <r>
    <x v="10"/>
    <x v="2"/>
    <n v="111190"/>
    <x v="1"/>
    <n v="2"/>
    <n v="1"/>
    <s v="08"/>
    <m/>
    <x v="1"/>
    <n v="5385370"/>
    <n v="3872875.22"/>
    <n v="3872875.22"/>
    <n v="3872875.22"/>
    <n v="3872875.22"/>
    <n v="3872875.2199999997"/>
    <n v="0"/>
    <n v="0"/>
    <n v="0"/>
    <n v="0"/>
  </r>
  <r>
    <x v="10"/>
    <x v="2"/>
    <n v="111190"/>
    <x v="120"/>
    <n v="1"/>
    <n v="1"/>
    <s v="00"/>
    <m/>
    <x v="0"/>
    <n v="150000"/>
    <n v="255985"/>
    <n v="255985"/>
    <n v="255885"/>
    <n v="255016.5"/>
    <n v="255016.5"/>
    <n v="100"/>
    <n v="868.5"/>
    <n v="0"/>
    <n v="968.5"/>
  </r>
  <r>
    <x v="10"/>
    <x v="2"/>
    <n v="111190"/>
    <x v="37"/>
    <n v="1"/>
    <n v="1"/>
    <s v="00"/>
    <m/>
    <x v="0"/>
    <n v="23500"/>
    <n v="23500"/>
    <n v="23500"/>
    <n v="23500"/>
    <n v="23499.279999999999"/>
    <n v="23499.279999999999"/>
    <n v="0"/>
    <n v="0.72000000000116415"/>
    <n v="0"/>
    <n v="0.72000000000116415"/>
  </r>
  <r>
    <x v="10"/>
    <x v="2"/>
    <n v="111190"/>
    <x v="38"/>
    <n v="1"/>
    <n v="1"/>
    <s v="00"/>
    <m/>
    <x v="0"/>
    <n v="89533"/>
    <n v="46250"/>
    <n v="46250"/>
    <n v="46250"/>
    <n v="46053.16"/>
    <n v="46053.16"/>
    <n v="0"/>
    <n v="196.83999999999651"/>
    <n v="0"/>
    <n v="196.83999999999651"/>
  </r>
  <r>
    <x v="10"/>
    <x v="2"/>
    <n v="111190"/>
    <x v="39"/>
    <n v="1"/>
    <n v="1"/>
    <s v="00"/>
    <m/>
    <x v="0"/>
    <n v="85900"/>
    <n v="129183"/>
    <n v="129183"/>
    <n v="129183"/>
    <n v="80620"/>
    <n v="80620"/>
    <n v="0"/>
    <n v="48563"/>
    <n v="0"/>
    <n v="48563"/>
  </r>
  <r>
    <x v="10"/>
    <x v="2"/>
    <n v="111190"/>
    <x v="24"/>
    <n v="1"/>
    <n v="1"/>
    <s v="00"/>
    <m/>
    <x v="0"/>
    <n v="550280"/>
    <n v="550280"/>
    <n v="550280"/>
    <n v="500000"/>
    <n v="499643.32"/>
    <m/>
    <n v="50280"/>
    <n v="356.67999999999302"/>
    <n v="499643.32"/>
    <n v="50636.679999999993"/>
  </r>
  <r>
    <x v="10"/>
    <x v="2"/>
    <n v="111190"/>
    <x v="9"/>
    <n v="1"/>
    <n v="1"/>
    <s v="00"/>
    <m/>
    <x v="0"/>
    <n v="115722"/>
    <n v="115722"/>
    <n v="115722"/>
    <n v="115700"/>
    <n v="114494.9"/>
    <n v="114494.9"/>
    <n v="22"/>
    <n v="1205.1000000000058"/>
    <n v="0"/>
    <n v="1227.1000000000058"/>
  </r>
  <r>
    <x v="10"/>
    <x v="2"/>
    <n v="111190"/>
    <x v="14"/>
    <n v="1"/>
    <n v="1"/>
    <s v="00"/>
    <m/>
    <x v="2"/>
    <n v="50573"/>
    <n v="50573"/>
    <n v="50573"/>
    <n v="50573"/>
    <n v="50573"/>
    <m/>
    <n v="0"/>
    <n v="0"/>
    <n v="50573"/>
    <n v="0"/>
  </r>
  <r>
    <x v="10"/>
    <x v="2"/>
    <n v="121190"/>
    <x v="115"/>
    <n v="2"/>
    <n v="1"/>
    <s v="00"/>
    <s v="O2D149011"/>
    <x v="5"/>
    <n v="26838495"/>
    <n v="0"/>
    <n v="0"/>
    <m/>
    <n v="0"/>
    <m/>
    <n v="0"/>
    <n v="0"/>
    <n v="0"/>
    <n v="0"/>
  </r>
  <r>
    <x v="10"/>
    <x v="2"/>
    <n v="121190"/>
    <x v="115"/>
    <n v="2"/>
    <n v="1"/>
    <s v="00"/>
    <s v="O2D149037"/>
    <x v="5"/>
    <n v="0"/>
    <n v="26838495"/>
    <n v="26838495"/>
    <n v="24918898.079999998"/>
    <n v="10307017.16"/>
    <n v="10307017.160000002"/>
    <n v="1919596.9200000018"/>
    <n v="14611880.919999998"/>
    <n v="0"/>
    <n v="16531477.84"/>
  </r>
  <r>
    <x v="10"/>
    <x v="2"/>
    <s v="15O290"/>
    <x v="61"/>
    <n v="2"/>
    <n v="1"/>
    <s v="00"/>
    <m/>
    <x v="1"/>
    <n v="6584990"/>
    <n v="8519662"/>
    <n v="8519662"/>
    <n v="8519662"/>
    <n v="8519662"/>
    <n v="8519662"/>
    <n v="0"/>
    <n v="0"/>
    <n v="0"/>
    <n v="0"/>
  </r>
  <r>
    <x v="10"/>
    <x v="2"/>
    <s v="15O290"/>
    <x v="1"/>
    <n v="2"/>
    <n v="1"/>
    <s v="08"/>
    <m/>
    <x v="1"/>
    <n v="1910350"/>
    <n v="945175"/>
    <n v="945175"/>
    <n v="855363"/>
    <n v="855363"/>
    <n v="855363"/>
    <n v="89812"/>
    <n v="0"/>
    <n v="0"/>
    <n v="89812"/>
  </r>
  <r>
    <x v="10"/>
    <x v="2"/>
    <s v="15O290"/>
    <x v="64"/>
    <n v="2"/>
    <n v="1"/>
    <s v="00"/>
    <m/>
    <x v="1"/>
    <n v="198500"/>
    <n v="197424"/>
    <n v="197424"/>
    <n v="197424"/>
    <n v="197424"/>
    <n v="197424"/>
    <n v="0"/>
    <n v="0"/>
    <n v="0"/>
    <n v="0"/>
  </r>
  <r>
    <x v="10"/>
    <x v="2"/>
    <s v="15O290"/>
    <x v="65"/>
    <n v="2"/>
    <n v="1"/>
    <s v="00"/>
    <m/>
    <x v="1"/>
    <n v="442900"/>
    <n v="442900"/>
    <n v="442900"/>
    <n v="442900"/>
    <n v="442900"/>
    <n v="442900"/>
    <n v="0"/>
    <n v="0"/>
    <n v="0"/>
    <n v="0"/>
  </r>
  <r>
    <x v="10"/>
    <x v="2"/>
    <s v="15O290"/>
    <x v="66"/>
    <n v="2"/>
    <n v="1"/>
    <s v="00"/>
    <m/>
    <x v="1"/>
    <n v="8652"/>
    <n v="8652"/>
    <n v="8652"/>
    <n v="8652"/>
    <n v="8652"/>
    <n v="8652.0000000000018"/>
    <n v="0"/>
    <n v="0"/>
    <n v="0"/>
    <n v="0"/>
  </r>
  <r>
    <x v="10"/>
    <x v="2"/>
    <s v="15O290"/>
    <x v="2"/>
    <n v="2"/>
    <n v="1"/>
    <s v="00"/>
    <m/>
    <x v="1"/>
    <n v="5702890"/>
    <n v="2702306.66"/>
    <n v="2702306.66"/>
    <n v="2702306.66"/>
    <n v="2702306.66"/>
    <n v="2702306.66"/>
    <n v="0"/>
    <n v="0"/>
    <n v="0"/>
    <n v="0"/>
  </r>
  <r>
    <x v="10"/>
    <x v="2"/>
    <s v="15O290"/>
    <x v="2"/>
    <n v="2"/>
    <n v="1"/>
    <s v="08"/>
    <m/>
    <x v="1"/>
    <n v="1007892"/>
    <n v="1007892"/>
    <n v="1007892"/>
    <n v="1007892"/>
    <n v="1007892"/>
    <n v="1007892"/>
    <n v="0"/>
    <n v="0"/>
    <n v="0"/>
    <n v="0"/>
  </r>
  <r>
    <x v="10"/>
    <x v="2"/>
    <s v="15O290"/>
    <x v="67"/>
    <n v="2"/>
    <n v="1"/>
    <s v="00"/>
    <m/>
    <x v="1"/>
    <n v="1269679"/>
    <n v="1269679"/>
    <n v="1269679"/>
    <n v="1269679"/>
    <n v="1269679"/>
    <n v="1269678.9999999998"/>
    <n v="0"/>
    <n v="0"/>
    <n v="0"/>
    <n v="0"/>
  </r>
  <r>
    <x v="10"/>
    <x v="2"/>
    <s v="15O290"/>
    <x v="3"/>
    <n v="2"/>
    <n v="2"/>
    <s v="08"/>
    <m/>
    <x v="1"/>
    <n v="95629"/>
    <n v="95629"/>
    <n v="95629"/>
    <n v="95629"/>
    <n v="95629"/>
    <n v="95628.999999999971"/>
    <n v="0"/>
    <n v="0"/>
    <n v="0"/>
    <n v="0"/>
  </r>
  <r>
    <x v="10"/>
    <x v="2"/>
    <s v="15O290"/>
    <x v="4"/>
    <n v="2"/>
    <n v="2"/>
    <s v="08"/>
    <m/>
    <x v="1"/>
    <n v="275836"/>
    <n v="275836"/>
    <n v="275836"/>
    <n v="275836"/>
    <n v="275836"/>
    <n v="275836"/>
    <n v="0"/>
    <n v="0"/>
    <n v="0"/>
    <n v="0"/>
  </r>
  <r>
    <x v="10"/>
    <x v="2"/>
    <s v="15O290"/>
    <x v="5"/>
    <n v="2"/>
    <n v="1"/>
    <s v="08"/>
    <m/>
    <x v="1"/>
    <n v="38345"/>
    <n v="21560"/>
    <n v="21560"/>
    <n v="21560"/>
    <n v="21560"/>
    <n v="21560"/>
    <n v="0"/>
    <n v="0"/>
    <n v="0"/>
    <n v="0"/>
  </r>
  <r>
    <x v="10"/>
    <x v="2"/>
    <s v="15O290"/>
    <x v="6"/>
    <n v="1"/>
    <n v="1"/>
    <s v="08"/>
    <m/>
    <x v="1"/>
    <n v="3067"/>
    <n v="0"/>
    <n v="0"/>
    <m/>
    <n v="0"/>
    <m/>
    <n v="0"/>
    <n v="0"/>
    <n v="0"/>
    <n v="0"/>
  </r>
  <r>
    <x v="10"/>
    <x v="2"/>
    <s v="15O290"/>
    <x v="54"/>
    <n v="1"/>
    <n v="1"/>
    <s v="00"/>
    <m/>
    <x v="2"/>
    <n v="3517182"/>
    <n v="3517182"/>
    <n v="3517182"/>
    <n v="3516369.49"/>
    <n v="3516369.49"/>
    <m/>
    <n v="812.50999999977648"/>
    <n v="0"/>
    <n v="3516369.49"/>
    <n v="812.50999999977648"/>
  </r>
  <r>
    <x v="10"/>
    <x v="2"/>
    <s v="15O290"/>
    <x v="10"/>
    <n v="1"/>
    <n v="2"/>
    <s v="08"/>
    <m/>
    <x v="2"/>
    <n v="30340"/>
    <n v="33019"/>
    <n v="33019"/>
    <n v="33019"/>
    <n v="33019"/>
    <n v="33019"/>
    <n v="0"/>
    <n v="0"/>
    <n v="0"/>
    <n v="0"/>
  </r>
  <r>
    <x v="10"/>
    <x v="2"/>
    <s v="15O290"/>
    <x v="11"/>
    <n v="1"/>
    <n v="1"/>
    <s v="08"/>
    <m/>
    <x v="2"/>
    <n v="17031"/>
    <n v="93.55"/>
    <n v="93.55"/>
    <n v="93.55"/>
    <n v="93.55"/>
    <n v="93.55"/>
    <n v="0"/>
    <n v="0"/>
    <n v="0"/>
    <n v="0"/>
  </r>
  <r>
    <x v="10"/>
    <x v="2"/>
    <s v="15O390"/>
    <x v="37"/>
    <n v="1"/>
    <n v="1"/>
    <s v="00"/>
    <m/>
    <x v="0"/>
    <n v="0"/>
    <n v="210000"/>
    <n v="210000"/>
    <n v="210000"/>
    <n v="0"/>
    <m/>
    <n v="0"/>
    <n v="210000"/>
    <n v="0"/>
    <n v="210000"/>
  </r>
  <r>
    <x v="10"/>
    <x v="2"/>
    <s v="15O390"/>
    <x v="121"/>
    <n v="1"/>
    <n v="1"/>
    <s v="00"/>
    <m/>
    <x v="2"/>
    <n v="0"/>
    <n v="1000000"/>
    <n v="1000000"/>
    <n v="999999.99"/>
    <n v="999999.99"/>
    <m/>
    <n v="1.0000000009313226E-2"/>
    <n v="0"/>
    <n v="999999.99"/>
    <n v="1.0000000009313226E-2"/>
  </r>
  <r>
    <x v="10"/>
    <x v="2"/>
    <s v="15O390"/>
    <x v="14"/>
    <n v="1"/>
    <n v="1"/>
    <s v="00"/>
    <m/>
    <x v="2"/>
    <n v="0"/>
    <n v="31959.35"/>
    <n v="31959.35"/>
    <n v="31959.35"/>
    <n v="31959.35"/>
    <m/>
    <n v="0"/>
    <n v="0"/>
    <n v="31959.35"/>
    <n v="0"/>
  </r>
  <r>
    <x v="10"/>
    <x v="2"/>
    <s v="15O690"/>
    <x v="60"/>
    <n v="1"/>
    <n v="1"/>
    <s v="00"/>
    <m/>
    <x v="0"/>
    <n v="0"/>
    <n v="3475.33"/>
    <n v="3475.33"/>
    <n v="3415.62"/>
    <n v="3415.62"/>
    <m/>
    <n v="59.710000000000036"/>
    <n v="0"/>
    <n v="3415.62"/>
    <n v="59.710000000000036"/>
  </r>
  <r>
    <x v="10"/>
    <x v="2"/>
    <s v="15O690"/>
    <x v="27"/>
    <n v="1"/>
    <n v="1"/>
    <s v="00"/>
    <m/>
    <x v="0"/>
    <n v="0"/>
    <n v="120000"/>
    <n v="120000"/>
    <n v="119944"/>
    <n v="119944"/>
    <n v="119944"/>
    <n v="56"/>
    <n v="0"/>
    <n v="0"/>
    <n v="56"/>
  </r>
  <r>
    <x v="10"/>
    <x v="2"/>
    <s v="15O690"/>
    <x v="120"/>
    <n v="1"/>
    <n v="1"/>
    <s v="00"/>
    <m/>
    <x v="0"/>
    <n v="0"/>
    <n v="131270"/>
    <n v="131270"/>
    <n v="126292.56"/>
    <n v="23292.54"/>
    <n v="23292.54"/>
    <n v="4977.4400000000023"/>
    <n v="103000.01999999999"/>
    <n v="0"/>
    <n v="107977.45999999999"/>
  </r>
  <r>
    <x v="10"/>
    <x v="2"/>
    <s v="15O690"/>
    <x v="37"/>
    <n v="1"/>
    <n v="1"/>
    <s v="00"/>
    <m/>
    <x v="0"/>
    <n v="0"/>
    <n v="478750"/>
    <n v="478750"/>
    <n v="428987.72"/>
    <n v="428848.52"/>
    <n v="428848.52"/>
    <n v="49762.280000000028"/>
    <n v="139.19999999995343"/>
    <n v="0"/>
    <n v="49901.479999999981"/>
  </r>
  <r>
    <x v="10"/>
    <x v="2"/>
    <s v="15O690"/>
    <x v="39"/>
    <n v="1"/>
    <n v="1"/>
    <s v="00"/>
    <m/>
    <x v="0"/>
    <n v="0"/>
    <n v="1300254"/>
    <n v="1300254"/>
    <n v="1300250"/>
    <n v="1299740.55"/>
    <n v="1299740.55"/>
    <n v="4"/>
    <n v="509.44999999995343"/>
    <n v="0"/>
    <n v="513.44999999995343"/>
  </r>
  <r>
    <x v="10"/>
    <x v="2"/>
    <s v="15O690"/>
    <x v="24"/>
    <n v="1"/>
    <n v="1"/>
    <s v="00"/>
    <m/>
    <x v="0"/>
    <n v="0"/>
    <n v="4949720"/>
    <n v="4949720"/>
    <n v="4949720"/>
    <n v="4949616.95"/>
    <n v="4949616.95"/>
    <n v="0"/>
    <n v="103.04999999981374"/>
    <n v="0"/>
    <n v="103.04999999981374"/>
  </r>
  <r>
    <x v="10"/>
    <x v="2"/>
    <s v="15O690"/>
    <x v="9"/>
    <n v="1"/>
    <n v="1"/>
    <s v="00"/>
    <m/>
    <x v="0"/>
    <n v="0"/>
    <n v="238635.5"/>
    <n v="238635.5"/>
    <n v="238566.62"/>
    <n v="238566.61"/>
    <m/>
    <n v="68.880000000004657"/>
    <n v="1.0000000009313226E-2"/>
    <n v="238566.61"/>
    <n v="68.89000000001397"/>
  </r>
  <r>
    <x v="10"/>
    <x v="2"/>
    <s v="15O690"/>
    <x v="107"/>
    <n v="1"/>
    <n v="1"/>
    <s v="00"/>
    <m/>
    <x v="0"/>
    <n v="0"/>
    <n v="1013250"/>
    <n v="1013250"/>
    <n v="1013250"/>
    <n v="862324.7"/>
    <n v="862324.7"/>
    <n v="0"/>
    <n v="150925.30000000005"/>
    <n v="0"/>
    <n v="150925.30000000005"/>
  </r>
  <r>
    <x v="10"/>
    <x v="2"/>
    <s v="15O690"/>
    <x v="30"/>
    <n v="1"/>
    <n v="1"/>
    <s v="00"/>
    <m/>
    <x v="0"/>
    <n v="0"/>
    <n v="509350"/>
    <n v="509350"/>
    <n v="509350"/>
    <n v="0"/>
    <m/>
    <n v="0"/>
    <n v="509350"/>
    <n v="0"/>
    <n v="509350"/>
  </r>
  <r>
    <x v="10"/>
    <x v="2"/>
    <s v="15OC90"/>
    <x v="115"/>
    <n v="2"/>
    <n v="1"/>
    <n v="65"/>
    <s v="O2D149001"/>
    <x v="5"/>
    <n v="5269900"/>
    <n v="0"/>
    <n v="0"/>
    <m/>
    <n v="0"/>
    <m/>
    <n v="0"/>
    <n v="0"/>
    <n v="0"/>
    <n v="0"/>
  </r>
  <r>
    <x v="10"/>
    <x v="2"/>
    <s v="15OC90"/>
    <x v="115"/>
    <n v="2"/>
    <n v="1"/>
    <n v="65"/>
    <s v="O2D149047"/>
    <x v="5"/>
    <n v="0"/>
    <n v="453961.38"/>
    <n v="453961.38"/>
    <n v="453332.89"/>
    <n v="453332.89"/>
    <n v="51788.850000000006"/>
    <n v="628.48999999999069"/>
    <n v="0"/>
    <n v="401544.04000000004"/>
    <n v="628.48999999999069"/>
  </r>
  <r>
    <x v="11"/>
    <x v="2"/>
    <n v="111190"/>
    <x v="14"/>
    <n v="1"/>
    <n v="1"/>
    <s v="00"/>
    <m/>
    <x v="2"/>
    <n v="50819"/>
    <n v="50819"/>
    <n v="50819"/>
    <n v="50819"/>
    <n v="50819"/>
    <m/>
    <n v="0"/>
    <n v="0"/>
    <n v="50819"/>
    <n v="0"/>
  </r>
  <r>
    <x v="11"/>
    <x v="2"/>
    <n v="121190"/>
    <x v="115"/>
    <n v="2"/>
    <n v="1"/>
    <s v="00"/>
    <s v="O2D149013"/>
    <x v="5"/>
    <n v="14340944"/>
    <n v="0"/>
    <n v="0"/>
    <m/>
    <n v="0"/>
    <m/>
    <n v="0"/>
    <n v="0"/>
    <n v="0"/>
    <n v="0"/>
  </r>
  <r>
    <x v="11"/>
    <x v="2"/>
    <n v="121190"/>
    <x v="115"/>
    <n v="2"/>
    <n v="1"/>
    <s v="00"/>
    <s v="O2D149023"/>
    <x v="5"/>
    <n v="0"/>
    <n v="0"/>
    <n v="0"/>
    <m/>
    <n v="0"/>
    <m/>
    <n v="0"/>
    <n v="0"/>
    <n v="0"/>
    <n v="0"/>
  </r>
  <r>
    <x v="11"/>
    <x v="2"/>
    <n v="121190"/>
    <x v="115"/>
    <n v="2"/>
    <n v="1"/>
    <s v="00"/>
    <s v="O2D149037"/>
    <x v="5"/>
    <n v="0"/>
    <n v="14340944"/>
    <n v="14340944"/>
    <n v="13751042.65"/>
    <n v="13751042.65"/>
    <n v="13751042.649999999"/>
    <n v="589901.34999999963"/>
    <n v="0"/>
    <n v="0"/>
    <n v="589901.34999999963"/>
  </r>
  <r>
    <x v="11"/>
    <x v="2"/>
    <s v="15O390"/>
    <x v="14"/>
    <n v="1"/>
    <n v="1"/>
    <s v="00"/>
    <m/>
    <x v="2"/>
    <n v="0"/>
    <n v="32114.85"/>
    <n v="32114.85"/>
    <n v="32114.85"/>
    <n v="32114.85"/>
    <m/>
    <n v="0"/>
    <n v="0"/>
    <n v="32114.85"/>
    <n v="0"/>
  </r>
  <r>
    <x v="11"/>
    <x v="2"/>
    <s v="15O490"/>
    <x v="115"/>
    <n v="2"/>
    <n v="1"/>
    <s v="00"/>
    <s v="O2D149014"/>
    <x v="5"/>
    <n v="2382087"/>
    <n v="0"/>
    <n v="0"/>
    <m/>
    <n v="0"/>
    <m/>
    <n v="0"/>
    <n v="0"/>
    <n v="0"/>
    <n v="0"/>
  </r>
  <r>
    <x v="11"/>
    <x v="2"/>
    <s v="15O490"/>
    <x v="115"/>
    <n v="2"/>
    <n v="1"/>
    <s v="00"/>
    <s v="O2D149024"/>
    <x v="5"/>
    <n v="0"/>
    <n v="2382087"/>
    <n v="2382087"/>
    <n v="2222866.2999999998"/>
    <n v="2222866.2999999998"/>
    <n v="734818.45000000007"/>
    <n v="159220.70000000019"/>
    <n v="0"/>
    <n v="1488047.8499999996"/>
    <n v="159220.70000000019"/>
  </r>
  <r>
    <x v="11"/>
    <x v="2"/>
    <s v="15OB90"/>
    <x v="115"/>
    <n v="2"/>
    <n v="1"/>
    <n v="65"/>
    <s v="O2D149046"/>
    <x v="5"/>
    <n v="0"/>
    <n v="1727027.24"/>
    <n v="1727027.24"/>
    <n v="1710283.17"/>
    <n v="1710283.17"/>
    <n v="80323.25"/>
    <n v="16744.070000000065"/>
    <n v="0"/>
    <n v="1629959.92"/>
    <n v="16744.070000000065"/>
  </r>
  <r>
    <x v="11"/>
    <x v="2"/>
    <s v="15OC90"/>
    <x v="115"/>
    <n v="2"/>
    <n v="1"/>
    <n v="65"/>
    <s v="O2D149001"/>
    <x v="5"/>
    <n v="2009496"/>
    <n v="0"/>
    <n v="0"/>
    <m/>
    <n v="0"/>
    <m/>
    <n v="0"/>
    <n v="0"/>
    <n v="0"/>
    <n v="0"/>
  </r>
  <r>
    <x v="11"/>
    <x v="2"/>
    <s v="15OC90"/>
    <x v="115"/>
    <n v="2"/>
    <n v="1"/>
    <n v="65"/>
    <s v="O2D149046"/>
    <x v="5"/>
    <n v="0"/>
    <n v="542779.66"/>
    <n v="542779.66"/>
    <n v="542559.26"/>
    <n v="542559.26"/>
    <n v="478658.76999999996"/>
    <n v="220.40000000002328"/>
    <n v="0"/>
    <n v="63900.490000000049"/>
    <n v="220.40000000002328"/>
  </r>
  <r>
    <x v="11"/>
    <x v="2"/>
    <s v="15OC90"/>
    <x v="115"/>
    <n v="2"/>
    <n v="1"/>
    <n v="65"/>
    <s v="O2D149048"/>
    <x v="5"/>
    <n v="0"/>
    <n v="453961.38"/>
    <n v="453961.38"/>
    <n v="453777.12"/>
    <n v="453777.12"/>
    <n v="25934.77"/>
    <n v="184.26000000000931"/>
    <n v="0"/>
    <n v="427842.35"/>
    <n v="184.26000000000931"/>
  </r>
  <r>
    <x v="11"/>
    <x v="2"/>
    <s v="25P190"/>
    <x v="115"/>
    <n v="2"/>
    <n v="1"/>
    <s v="00"/>
    <s v="O2D149022"/>
    <x v="5"/>
    <n v="9378172"/>
    <n v="0"/>
    <n v="0"/>
    <m/>
    <n v="0"/>
    <m/>
    <n v="0"/>
    <n v="0"/>
    <n v="0"/>
    <n v="0"/>
  </r>
  <r>
    <x v="11"/>
    <x v="2"/>
    <s v="25P190"/>
    <x v="115"/>
    <n v="2"/>
    <n v="1"/>
    <s v="00"/>
    <s v="O2D149038"/>
    <x v="5"/>
    <n v="0"/>
    <n v="682825.81"/>
    <n v="682825.81"/>
    <n v="682825.81"/>
    <n v="682825.81"/>
    <n v="682825.81"/>
    <n v="0"/>
    <n v="0"/>
    <n v="0"/>
    <n v="0"/>
  </r>
  <r>
    <x v="11"/>
    <x v="2"/>
    <s v="25P190"/>
    <x v="115"/>
    <n v="2"/>
    <n v="1"/>
    <s v="00"/>
    <s v="O2D149057"/>
    <x v="5"/>
    <n v="0"/>
    <n v="709999.99"/>
    <n v="709999.99"/>
    <n v="709999.99"/>
    <n v="709999.99"/>
    <n v="709999.99"/>
    <n v="0"/>
    <n v="0"/>
    <n v="0"/>
    <n v="0"/>
  </r>
  <r>
    <x v="11"/>
    <x v="2"/>
    <s v="25P190"/>
    <x v="115"/>
    <n v="2"/>
    <n v="1"/>
    <s v="00"/>
    <s v="O2D149066"/>
    <x v="5"/>
    <n v="0"/>
    <n v="708513.59"/>
    <n v="708513.59"/>
    <n v="708513.59"/>
    <n v="708513.59"/>
    <n v="708513.59000000008"/>
    <n v="0"/>
    <n v="0"/>
    <n v="0"/>
    <n v="0"/>
  </r>
  <r>
    <x v="12"/>
    <x v="5"/>
    <n v="111190"/>
    <x v="29"/>
    <n v="1"/>
    <n v="1"/>
    <s v="00"/>
    <m/>
    <x v="0"/>
    <n v="200000"/>
    <n v="200000"/>
    <n v="200000"/>
    <n v="199346"/>
    <n v="199346"/>
    <n v="199346"/>
    <n v="654"/>
    <n v="0"/>
    <n v="0"/>
    <n v="654"/>
  </r>
  <r>
    <x v="12"/>
    <x v="5"/>
    <n v="111190"/>
    <x v="14"/>
    <n v="1"/>
    <n v="1"/>
    <s v="00"/>
    <m/>
    <x v="2"/>
    <n v="153101"/>
    <n v="153101"/>
    <n v="153101"/>
    <n v="153101"/>
    <n v="153101"/>
    <m/>
    <n v="0"/>
    <n v="0"/>
    <n v="153101"/>
    <n v="0"/>
  </r>
  <r>
    <x v="12"/>
    <x v="5"/>
    <n v="111290"/>
    <x v="122"/>
    <n v="1"/>
    <n v="1"/>
    <s v="00"/>
    <m/>
    <x v="0"/>
    <n v="4320924"/>
    <n v="0"/>
    <n v="0"/>
    <m/>
    <n v="0"/>
    <m/>
    <n v="0"/>
    <n v="0"/>
    <n v="0"/>
    <n v="0"/>
  </r>
  <r>
    <x v="12"/>
    <x v="5"/>
    <s v="15O290"/>
    <x v="1"/>
    <n v="2"/>
    <n v="1"/>
    <s v="08"/>
    <m/>
    <x v="1"/>
    <n v="2819049"/>
    <n v="1379524.5"/>
    <n v="1379524.5"/>
    <n v="1372467"/>
    <n v="1372467"/>
    <n v="1372467"/>
    <n v="7057.5"/>
    <n v="0"/>
    <n v="0"/>
    <n v="7057.5"/>
  </r>
  <r>
    <x v="12"/>
    <x v="5"/>
    <s v="15O290"/>
    <x v="2"/>
    <n v="2"/>
    <n v="1"/>
    <s v="08"/>
    <m/>
    <x v="1"/>
    <n v="291633"/>
    <n v="291633"/>
    <n v="291633"/>
    <n v="291633"/>
    <n v="291633"/>
    <n v="291633"/>
    <n v="0"/>
    <n v="0"/>
    <n v="0"/>
    <n v="0"/>
  </r>
  <r>
    <x v="12"/>
    <x v="5"/>
    <s v="15O290"/>
    <x v="3"/>
    <n v="2"/>
    <n v="2"/>
    <s v="08"/>
    <m/>
    <x v="1"/>
    <n v="273414"/>
    <n v="273414"/>
    <n v="273414"/>
    <n v="273414"/>
    <n v="273414"/>
    <n v="273413.99999999994"/>
    <n v="0"/>
    <n v="0"/>
    <n v="0"/>
    <n v="0"/>
  </r>
  <r>
    <x v="12"/>
    <x v="5"/>
    <s v="15O290"/>
    <x v="4"/>
    <n v="2"/>
    <n v="2"/>
    <s v="08"/>
    <m/>
    <x v="1"/>
    <n v="400657"/>
    <n v="400657"/>
    <n v="400657"/>
    <n v="400657"/>
    <n v="400657"/>
    <n v="400657"/>
    <n v="0"/>
    <n v="0"/>
    <n v="0"/>
    <n v="0"/>
  </r>
  <r>
    <x v="12"/>
    <x v="5"/>
    <s v="15O290"/>
    <x v="5"/>
    <n v="2"/>
    <n v="1"/>
    <s v="08"/>
    <m/>
    <x v="1"/>
    <n v="115890"/>
    <n v="85778.92"/>
    <n v="85778.92"/>
    <n v="85737.3"/>
    <n v="85508.74"/>
    <n v="85508.739999999991"/>
    <n v="41.619999999995343"/>
    <n v="228.55999999999767"/>
    <n v="0"/>
    <n v="270.17999999999302"/>
  </r>
  <r>
    <x v="12"/>
    <x v="5"/>
    <s v="15O290"/>
    <x v="6"/>
    <n v="1"/>
    <n v="1"/>
    <s v="08"/>
    <m/>
    <x v="1"/>
    <n v="10451"/>
    <n v="0"/>
    <n v="0"/>
    <m/>
    <n v="0"/>
    <m/>
    <n v="0"/>
    <n v="0"/>
    <n v="0"/>
    <n v="0"/>
  </r>
  <r>
    <x v="12"/>
    <x v="5"/>
    <s v="15O290"/>
    <x v="60"/>
    <n v="1"/>
    <n v="1"/>
    <s v="00"/>
    <m/>
    <x v="0"/>
    <n v="0"/>
    <n v="1800"/>
    <n v="1800"/>
    <m/>
    <n v="0"/>
    <m/>
    <n v="1800"/>
    <n v="0"/>
    <n v="0"/>
    <n v="1800"/>
  </r>
  <r>
    <x v="12"/>
    <x v="5"/>
    <s v="15O290"/>
    <x v="13"/>
    <n v="1"/>
    <n v="1"/>
    <s v="00"/>
    <m/>
    <x v="0"/>
    <n v="174760"/>
    <n v="174760"/>
    <n v="174760"/>
    <n v="174430"/>
    <n v="174429.92"/>
    <n v="64050"/>
    <n v="330"/>
    <n v="7.9999999987194315E-2"/>
    <n v="110379.92000000001"/>
    <n v="330.07999999998719"/>
  </r>
  <r>
    <x v="12"/>
    <x v="5"/>
    <s v="15O290"/>
    <x v="92"/>
    <n v="1"/>
    <n v="1"/>
    <s v="00"/>
    <m/>
    <x v="0"/>
    <n v="0"/>
    <n v="5308.16"/>
    <n v="5308.16"/>
    <n v="5308.16"/>
    <n v="0"/>
    <m/>
    <n v="0"/>
    <n v="5308.16"/>
    <n v="0"/>
    <n v="5308.16"/>
  </r>
  <r>
    <x v="12"/>
    <x v="5"/>
    <s v="15O290"/>
    <x v="8"/>
    <n v="1"/>
    <n v="1"/>
    <s v="00"/>
    <m/>
    <x v="0"/>
    <n v="0"/>
    <n v="100056.84"/>
    <n v="100056.84"/>
    <n v="100056.84"/>
    <n v="100056.84"/>
    <n v="100056.84"/>
    <n v="0"/>
    <n v="0"/>
    <n v="0"/>
    <n v="0"/>
  </r>
  <r>
    <x v="12"/>
    <x v="5"/>
    <s v="15O290"/>
    <x v="10"/>
    <n v="1"/>
    <n v="2"/>
    <s v="08"/>
    <m/>
    <x v="2"/>
    <n v="92809"/>
    <n v="102001"/>
    <n v="102001"/>
    <n v="102001"/>
    <n v="102001"/>
    <n v="102001"/>
    <n v="0"/>
    <n v="0"/>
    <n v="0"/>
    <n v="0"/>
  </r>
  <r>
    <x v="12"/>
    <x v="5"/>
    <s v="15O290"/>
    <x v="11"/>
    <n v="1"/>
    <n v="1"/>
    <s v="08"/>
    <m/>
    <x v="2"/>
    <n v="61633"/>
    <n v="61633"/>
    <n v="61633"/>
    <n v="61633"/>
    <n v="61633"/>
    <n v="61633"/>
    <n v="0"/>
    <n v="0"/>
    <n v="0"/>
    <n v="0"/>
  </r>
  <r>
    <x v="12"/>
    <x v="5"/>
    <s v="15O290"/>
    <x v="12"/>
    <n v="1"/>
    <n v="1"/>
    <s v="00"/>
    <m/>
    <x v="3"/>
    <n v="0"/>
    <n v="16000000"/>
    <n v="16000000"/>
    <n v="16000000"/>
    <n v="16000000"/>
    <n v="5852517.3200000003"/>
    <n v="0"/>
    <n v="0"/>
    <n v="10147482.68"/>
    <n v="0"/>
  </r>
  <r>
    <x v="12"/>
    <x v="5"/>
    <s v="15O390"/>
    <x v="8"/>
    <n v="1"/>
    <n v="1"/>
    <s v="00"/>
    <m/>
    <x v="0"/>
    <n v="0"/>
    <n v="120743.16"/>
    <n v="120743.16"/>
    <n v="120731.76"/>
    <n v="120731.76"/>
    <n v="120731.76"/>
    <n v="11.400000000008731"/>
    <n v="0"/>
    <n v="0"/>
    <n v="11.400000000008731"/>
  </r>
  <r>
    <x v="12"/>
    <x v="5"/>
    <s v="15O390"/>
    <x v="104"/>
    <n v="1"/>
    <n v="1"/>
    <s v="00"/>
    <m/>
    <x v="0"/>
    <n v="0"/>
    <n v="32500"/>
    <n v="32500"/>
    <n v="32500"/>
    <n v="0"/>
    <m/>
    <n v="0"/>
    <n v="32500"/>
    <n v="0"/>
    <n v="32500"/>
  </r>
  <r>
    <x v="12"/>
    <x v="5"/>
    <s v="15O390"/>
    <x v="28"/>
    <n v="1"/>
    <n v="1"/>
    <s v="00"/>
    <m/>
    <x v="0"/>
    <n v="0"/>
    <n v="30600"/>
    <n v="30600"/>
    <n v="30600"/>
    <n v="0"/>
    <m/>
    <n v="0"/>
    <n v="30600"/>
    <n v="0"/>
    <n v="30600"/>
  </r>
  <r>
    <x v="12"/>
    <x v="5"/>
    <s v="15O390"/>
    <x v="29"/>
    <n v="1"/>
    <n v="1"/>
    <s v="00"/>
    <m/>
    <x v="0"/>
    <n v="0"/>
    <n v="230000"/>
    <n v="230000"/>
    <n v="230000"/>
    <n v="229960.72"/>
    <n v="229960.72"/>
    <n v="0"/>
    <n v="39.279999999998836"/>
    <n v="0"/>
    <n v="39.279999999998836"/>
  </r>
  <r>
    <x v="12"/>
    <x v="5"/>
    <s v="15O390"/>
    <x v="9"/>
    <n v="1"/>
    <n v="1"/>
    <s v="00"/>
    <m/>
    <x v="0"/>
    <n v="0"/>
    <n v="90000"/>
    <n v="90000"/>
    <n v="82458.600000000006"/>
    <n v="82458.600000000006"/>
    <n v="82458.600000000006"/>
    <n v="7541.3999999999942"/>
    <n v="0"/>
    <n v="0"/>
    <n v="7541.3999999999942"/>
  </r>
  <r>
    <x v="12"/>
    <x v="5"/>
    <s v="15O390"/>
    <x v="14"/>
    <n v="1"/>
    <n v="1"/>
    <s v="00"/>
    <m/>
    <x v="2"/>
    <n v="0"/>
    <n v="45903.15"/>
    <n v="45903.15"/>
    <n v="45903.15"/>
    <n v="45903.15"/>
    <m/>
    <n v="0"/>
    <n v="0"/>
    <n v="45903.15"/>
    <n v="0"/>
  </r>
  <r>
    <x v="13"/>
    <x v="4"/>
    <n v="111190"/>
    <x v="13"/>
    <n v="1"/>
    <n v="1"/>
    <s v="00"/>
    <m/>
    <x v="0"/>
    <n v="426330"/>
    <n v="546330"/>
    <n v="546330"/>
    <n v="426310"/>
    <n v="426310"/>
    <n v="426310"/>
    <n v="120020"/>
    <n v="0"/>
    <n v="0"/>
    <n v="120020"/>
  </r>
  <r>
    <x v="13"/>
    <x v="4"/>
    <n v="111190"/>
    <x v="30"/>
    <n v="1"/>
    <n v="1"/>
    <s v="00"/>
    <m/>
    <x v="0"/>
    <n v="660420"/>
    <n v="660420"/>
    <n v="660420"/>
    <n v="600000"/>
    <n v="599168.18999999994"/>
    <n v="599168.18999999994"/>
    <n v="60420"/>
    <n v="831.81000000005588"/>
    <n v="0"/>
    <n v="61251.810000000056"/>
  </r>
  <r>
    <x v="13"/>
    <x v="4"/>
    <n v="111190"/>
    <x v="123"/>
    <n v="1"/>
    <n v="1"/>
    <s v="00"/>
    <m/>
    <x v="2"/>
    <n v="82771"/>
    <n v="82771"/>
    <n v="82771"/>
    <n v="82531.679999999993"/>
    <n v="82531.679999999993"/>
    <m/>
    <n v="239.32000000000698"/>
    <n v="0"/>
    <n v="82531.679999999993"/>
    <n v="239.32000000000698"/>
  </r>
  <r>
    <x v="13"/>
    <x v="4"/>
    <n v="111190"/>
    <x v="15"/>
    <n v="1"/>
    <n v="1"/>
    <s v="00"/>
    <m/>
    <x v="2"/>
    <n v="61800"/>
    <n v="14616"/>
    <n v="14616"/>
    <n v="14616"/>
    <n v="14616"/>
    <n v="14616"/>
    <n v="0"/>
    <n v="0"/>
    <n v="0"/>
    <n v="0"/>
  </r>
  <r>
    <x v="13"/>
    <x v="4"/>
    <n v="111190"/>
    <x v="14"/>
    <n v="1"/>
    <n v="1"/>
    <s v="00"/>
    <m/>
    <x v="2"/>
    <n v="105060"/>
    <n v="105060"/>
    <n v="105060"/>
    <n v="105060"/>
    <n v="105060"/>
    <m/>
    <n v="0"/>
    <n v="0"/>
    <n v="105060"/>
    <n v="0"/>
  </r>
  <r>
    <x v="13"/>
    <x v="4"/>
    <s v="15O290"/>
    <x v="61"/>
    <n v="1"/>
    <n v="1"/>
    <s v="00"/>
    <m/>
    <x v="1"/>
    <n v="6515000"/>
    <n v="3104762.5"/>
    <n v="3104762.5"/>
    <n v="3101340"/>
    <n v="3101340"/>
    <n v="3101340"/>
    <n v="3422.5"/>
    <n v="0"/>
    <n v="0"/>
    <n v="3422.5"/>
  </r>
  <r>
    <x v="13"/>
    <x v="4"/>
    <s v="15O290"/>
    <x v="61"/>
    <n v="2"/>
    <n v="1"/>
    <s v="00"/>
    <m/>
    <x v="1"/>
    <n v="4343000"/>
    <n v="2073016"/>
    <n v="2073016"/>
    <n v="2069309"/>
    <n v="2069309"/>
    <n v="2069309"/>
    <n v="3707"/>
    <n v="0"/>
    <n v="0"/>
    <n v="3707"/>
  </r>
  <r>
    <x v="13"/>
    <x v="4"/>
    <s v="15O290"/>
    <x v="62"/>
    <n v="1"/>
    <n v="1"/>
    <s v="00"/>
    <m/>
    <x v="1"/>
    <n v="11839876"/>
    <n v="5297255.53"/>
    <n v="5297255.53"/>
    <n v="5292287"/>
    <n v="5292287"/>
    <n v="5292287"/>
    <n v="4968.5300000002608"/>
    <n v="0"/>
    <n v="0"/>
    <n v="4968.5300000002608"/>
  </r>
  <r>
    <x v="13"/>
    <x v="4"/>
    <s v="15O290"/>
    <x v="62"/>
    <n v="2"/>
    <n v="1"/>
    <s v="00"/>
    <m/>
    <x v="1"/>
    <n v="8450000"/>
    <n v="5819482.25"/>
    <n v="5819482.25"/>
    <n v="5819482.25"/>
    <n v="5819482.25"/>
    <n v="5819482.25"/>
    <n v="0"/>
    <n v="0"/>
    <n v="0"/>
    <n v="0"/>
  </r>
  <r>
    <x v="13"/>
    <x v="4"/>
    <s v="15O290"/>
    <x v="1"/>
    <n v="2"/>
    <n v="1"/>
    <s v="08"/>
    <m/>
    <x v="1"/>
    <n v="1780000"/>
    <n v="888000"/>
    <n v="888000"/>
    <n v="877561.5"/>
    <n v="877561.5"/>
    <n v="877561.5"/>
    <n v="10438.5"/>
    <n v="0"/>
    <n v="0"/>
    <n v="10438.5"/>
  </r>
  <r>
    <x v="13"/>
    <x v="4"/>
    <s v="15O290"/>
    <x v="64"/>
    <n v="1"/>
    <n v="1"/>
    <s v="00"/>
    <m/>
    <x v="1"/>
    <n v="201268"/>
    <n v="201213"/>
    <n v="201213"/>
    <n v="201213"/>
    <n v="201213"/>
    <n v="201213"/>
    <n v="0"/>
    <n v="0"/>
    <n v="0"/>
    <n v="0"/>
  </r>
  <r>
    <x v="13"/>
    <x v="4"/>
    <s v="15O290"/>
    <x v="64"/>
    <n v="2"/>
    <n v="1"/>
    <s v="00"/>
    <m/>
    <x v="1"/>
    <n v="134178"/>
    <n v="148746.76999999999"/>
    <n v="148746.76999999999"/>
    <n v="148746.76999999999"/>
    <n v="148746.76999999999"/>
    <n v="148746.76999999999"/>
    <n v="0"/>
    <n v="0"/>
    <n v="0"/>
    <n v="0"/>
  </r>
  <r>
    <x v="13"/>
    <x v="4"/>
    <s v="15O290"/>
    <x v="65"/>
    <n v="1"/>
    <n v="1"/>
    <s v="00"/>
    <m/>
    <x v="1"/>
    <n v="548935"/>
    <n v="548935"/>
    <n v="548935"/>
    <n v="548935"/>
    <n v="548935"/>
    <n v="548935"/>
    <n v="0"/>
    <n v="0"/>
    <n v="0"/>
    <n v="0"/>
  </r>
  <r>
    <x v="13"/>
    <x v="4"/>
    <s v="15O290"/>
    <x v="65"/>
    <n v="2"/>
    <n v="1"/>
    <s v="00"/>
    <m/>
    <x v="1"/>
    <n v="365890"/>
    <n v="365890"/>
    <n v="365890"/>
    <n v="365890"/>
    <n v="365890"/>
    <n v="365890"/>
    <n v="0"/>
    <n v="0"/>
    <n v="0"/>
    <n v="0"/>
  </r>
  <r>
    <x v="13"/>
    <x v="4"/>
    <s v="15O290"/>
    <x v="66"/>
    <n v="1"/>
    <n v="1"/>
    <s v="00"/>
    <m/>
    <x v="1"/>
    <n v="11124"/>
    <n v="11124"/>
    <n v="11124"/>
    <n v="11124"/>
    <n v="11124"/>
    <n v="11124"/>
    <n v="0"/>
    <n v="0"/>
    <n v="0"/>
    <n v="0"/>
  </r>
  <r>
    <x v="13"/>
    <x v="4"/>
    <s v="15O290"/>
    <x v="66"/>
    <n v="2"/>
    <n v="1"/>
    <s v="00"/>
    <m/>
    <x v="1"/>
    <n v="7500"/>
    <n v="7500"/>
    <n v="7500"/>
    <n v="7500"/>
    <n v="7500"/>
    <n v="7500"/>
    <n v="0"/>
    <n v="0"/>
    <n v="0"/>
    <n v="0"/>
  </r>
  <r>
    <x v="13"/>
    <x v="4"/>
    <s v="15O290"/>
    <x v="2"/>
    <n v="1"/>
    <n v="1"/>
    <s v="00"/>
    <m/>
    <x v="1"/>
    <n v="220050"/>
    <n v="220050"/>
    <n v="220050"/>
    <n v="220050"/>
    <n v="220050"/>
    <n v="220050"/>
    <n v="0"/>
    <n v="0"/>
    <n v="0"/>
    <n v="0"/>
  </r>
  <r>
    <x v="13"/>
    <x v="4"/>
    <s v="15O290"/>
    <x v="2"/>
    <n v="2"/>
    <n v="1"/>
    <s v="00"/>
    <m/>
    <x v="1"/>
    <n v="106035"/>
    <n v="106035"/>
    <n v="106035"/>
    <n v="106035"/>
    <n v="106035"/>
    <n v="106035"/>
    <n v="0"/>
    <n v="0"/>
    <n v="0"/>
    <n v="0"/>
  </r>
  <r>
    <x v="13"/>
    <x v="4"/>
    <s v="15O290"/>
    <x v="2"/>
    <n v="2"/>
    <n v="1"/>
    <s v="08"/>
    <m/>
    <x v="1"/>
    <n v="96825"/>
    <n v="96825"/>
    <n v="96825"/>
    <n v="96825"/>
    <n v="96825"/>
    <n v="96825"/>
    <n v="0"/>
    <n v="0"/>
    <n v="0"/>
    <n v="0"/>
  </r>
  <r>
    <x v="13"/>
    <x v="4"/>
    <s v="15O290"/>
    <x v="67"/>
    <n v="1"/>
    <n v="1"/>
    <s v="00"/>
    <m/>
    <x v="1"/>
    <n v="1905957"/>
    <n v="1039942"/>
    <n v="1039942"/>
    <n v="1039942"/>
    <n v="1039942"/>
    <n v="1039942"/>
    <n v="0"/>
    <n v="0"/>
    <n v="0"/>
    <n v="0"/>
  </r>
  <r>
    <x v="13"/>
    <x v="4"/>
    <s v="15O290"/>
    <x v="67"/>
    <n v="2"/>
    <n v="1"/>
    <s v="00"/>
    <m/>
    <x v="1"/>
    <n v="1270638"/>
    <n v="1270638"/>
    <n v="1270638"/>
    <n v="1270638"/>
    <n v="1270638"/>
    <n v="1270638"/>
    <n v="0"/>
    <n v="0"/>
    <n v="0"/>
    <n v="0"/>
  </r>
  <r>
    <x v="13"/>
    <x v="4"/>
    <s v="15O290"/>
    <x v="68"/>
    <n v="1"/>
    <n v="1"/>
    <s v="00"/>
    <m/>
    <x v="1"/>
    <n v="1097988"/>
    <n v="1097988"/>
    <n v="1097988"/>
    <n v="1097983.81"/>
    <n v="1097983.81"/>
    <n v="1097983.81"/>
    <n v="4.1899999999441206"/>
    <n v="0"/>
    <n v="0"/>
    <n v="4.1899999999441206"/>
  </r>
  <r>
    <x v="13"/>
    <x v="4"/>
    <s v="15O290"/>
    <x v="68"/>
    <n v="2"/>
    <n v="1"/>
    <s v="00"/>
    <m/>
    <x v="1"/>
    <n v="731992"/>
    <n v="731992"/>
    <n v="731992"/>
    <n v="731992"/>
    <n v="731992"/>
    <n v="731992"/>
    <n v="0"/>
    <n v="0"/>
    <n v="0"/>
    <n v="0"/>
  </r>
  <r>
    <x v="13"/>
    <x v="4"/>
    <s v="15O290"/>
    <x v="71"/>
    <n v="1"/>
    <n v="1"/>
    <s v="00"/>
    <m/>
    <x v="1"/>
    <n v="1505000"/>
    <n v="1503943.85"/>
    <n v="1503943.85"/>
    <n v="1503943.85"/>
    <n v="1503943.85"/>
    <n v="1503943.85"/>
    <n v="0"/>
    <n v="0"/>
    <n v="0"/>
    <n v="0"/>
  </r>
  <r>
    <x v="13"/>
    <x v="4"/>
    <s v="15O290"/>
    <x v="71"/>
    <n v="2"/>
    <n v="1"/>
    <s v="00"/>
    <m/>
    <x v="1"/>
    <n v="1006490"/>
    <n v="1006490"/>
    <n v="1006490"/>
    <n v="1006490"/>
    <n v="1006490"/>
    <n v="1006490"/>
    <n v="0"/>
    <n v="0"/>
    <n v="0"/>
    <n v="0"/>
  </r>
  <r>
    <x v="13"/>
    <x v="4"/>
    <s v="15O290"/>
    <x v="3"/>
    <n v="1"/>
    <n v="2"/>
    <s v="01"/>
    <m/>
    <x v="1"/>
    <n v="2074500"/>
    <n v="1840248.63"/>
    <n v="1840248.63"/>
    <n v="1840248.63"/>
    <n v="1840248.63"/>
    <n v="1840248.6299999997"/>
    <n v="0"/>
    <n v="0"/>
    <n v="0"/>
    <n v="0"/>
  </r>
  <r>
    <x v="13"/>
    <x v="4"/>
    <s v="15O290"/>
    <x v="3"/>
    <n v="1"/>
    <n v="2"/>
    <s v="03"/>
    <m/>
    <x v="1"/>
    <n v="931545"/>
    <n v="846837.34"/>
    <n v="846837.34"/>
    <n v="846837.34"/>
    <n v="846837.34"/>
    <n v="846837.34"/>
    <n v="0"/>
    <n v="0"/>
    <n v="0"/>
    <n v="0"/>
  </r>
  <r>
    <x v="13"/>
    <x v="4"/>
    <s v="15O290"/>
    <x v="3"/>
    <n v="2"/>
    <n v="2"/>
    <s v="01"/>
    <m/>
    <x v="1"/>
    <n v="1383004"/>
    <n v="1226836.28"/>
    <n v="1226836.28"/>
    <n v="1226836.28"/>
    <n v="1226836.28"/>
    <n v="1226836.2800000003"/>
    <n v="0"/>
    <n v="0"/>
    <n v="0"/>
    <n v="0"/>
  </r>
  <r>
    <x v="13"/>
    <x v="4"/>
    <s v="15O290"/>
    <x v="3"/>
    <n v="2"/>
    <n v="2"/>
    <s v="03"/>
    <m/>
    <x v="1"/>
    <n v="621000"/>
    <n v="564531.09"/>
    <n v="564531.09"/>
    <n v="564531.09"/>
    <n v="564531.09"/>
    <n v="564531.09"/>
    <n v="0"/>
    <n v="0"/>
    <n v="0"/>
    <n v="0"/>
  </r>
  <r>
    <x v="13"/>
    <x v="4"/>
    <s v="15O290"/>
    <x v="3"/>
    <n v="2"/>
    <n v="2"/>
    <s v="08"/>
    <m/>
    <x v="1"/>
    <n v="187520"/>
    <n v="187520"/>
    <n v="187520"/>
    <n v="187520"/>
    <n v="187520"/>
    <n v="187520"/>
    <n v="0"/>
    <n v="0"/>
    <n v="0"/>
    <n v="0"/>
  </r>
  <r>
    <x v="13"/>
    <x v="4"/>
    <s v="15O290"/>
    <x v="72"/>
    <n v="1"/>
    <n v="2"/>
    <s v="01"/>
    <m/>
    <x v="1"/>
    <n v="346950"/>
    <n v="346950"/>
    <n v="346950"/>
    <n v="346950"/>
    <n v="346950"/>
    <n v="346950"/>
    <n v="0"/>
    <n v="0"/>
    <n v="0"/>
    <n v="0"/>
  </r>
  <r>
    <x v="13"/>
    <x v="4"/>
    <s v="15O290"/>
    <x v="72"/>
    <n v="1"/>
    <n v="2"/>
    <s v="03"/>
    <m/>
    <x v="1"/>
    <n v="689700"/>
    <n v="667924.28"/>
    <n v="667924.28"/>
    <n v="667924.28"/>
    <n v="667924.28"/>
    <n v="667924.28"/>
    <n v="0"/>
    <n v="0"/>
    <n v="0"/>
    <n v="0"/>
  </r>
  <r>
    <x v="13"/>
    <x v="4"/>
    <s v="15O290"/>
    <x v="72"/>
    <n v="2"/>
    <n v="2"/>
    <s v="01"/>
    <m/>
    <x v="1"/>
    <n v="230500"/>
    <n v="230500"/>
    <n v="230500"/>
    <n v="230500"/>
    <n v="230500"/>
    <n v="230500"/>
    <n v="0"/>
    <n v="0"/>
    <n v="0"/>
    <n v="0"/>
  </r>
  <r>
    <x v="13"/>
    <x v="4"/>
    <s v="15O290"/>
    <x v="72"/>
    <n v="2"/>
    <n v="2"/>
    <s v="03"/>
    <m/>
    <x v="1"/>
    <n v="459000"/>
    <n v="444508.04"/>
    <n v="444508.04"/>
    <n v="444508.04"/>
    <n v="444508.04"/>
    <n v="444508.04000000004"/>
    <n v="0"/>
    <n v="0"/>
    <n v="0"/>
    <n v="0"/>
  </r>
  <r>
    <x v="13"/>
    <x v="4"/>
    <s v="15O290"/>
    <x v="56"/>
    <n v="1"/>
    <n v="2"/>
    <s v="00"/>
    <m/>
    <x v="1"/>
    <n v="494000"/>
    <n v="494000"/>
    <n v="494000"/>
    <n v="494000"/>
    <n v="494000"/>
    <n v="494000"/>
    <n v="0"/>
    <n v="0"/>
    <n v="0"/>
    <n v="0"/>
  </r>
  <r>
    <x v="13"/>
    <x v="4"/>
    <s v="15O290"/>
    <x v="56"/>
    <n v="2"/>
    <n v="2"/>
    <s v="00"/>
    <m/>
    <x v="1"/>
    <n v="325000"/>
    <n v="325000"/>
    <n v="325000"/>
    <n v="325000"/>
    <n v="325000"/>
    <n v="325000.00000000006"/>
    <n v="0"/>
    <n v="0"/>
    <n v="0"/>
    <n v="0"/>
  </r>
  <r>
    <x v="13"/>
    <x v="4"/>
    <s v="15O290"/>
    <x v="57"/>
    <n v="1"/>
    <n v="2"/>
    <s v="00"/>
    <m/>
    <x v="1"/>
    <n v="765000"/>
    <n v="765000"/>
    <n v="765000"/>
    <n v="765000"/>
    <n v="765000"/>
    <n v="765000.00000000012"/>
    <n v="0"/>
    <n v="0"/>
    <n v="0"/>
    <n v="0"/>
  </r>
  <r>
    <x v="13"/>
    <x v="4"/>
    <s v="15O290"/>
    <x v="57"/>
    <n v="2"/>
    <n v="2"/>
    <s v="00"/>
    <m/>
    <x v="1"/>
    <n v="507000"/>
    <n v="507000"/>
    <n v="507000"/>
    <n v="507000"/>
    <n v="507000"/>
    <n v="507000.00000000006"/>
    <n v="0"/>
    <n v="0"/>
    <n v="0"/>
    <n v="0"/>
  </r>
  <r>
    <x v="13"/>
    <x v="4"/>
    <s v="15O290"/>
    <x v="73"/>
    <n v="1"/>
    <n v="2"/>
    <s v="00"/>
    <m/>
    <x v="1"/>
    <n v="201500"/>
    <n v="124087.45"/>
    <n v="124087.45"/>
    <n v="124087.45"/>
    <n v="124087.45"/>
    <n v="124087.45000000003"/>
    <n v="0"/>
    <n v="0"/>
    <n v="0"/>
    <n v="0"/>
  </r>
  <r>
    <x v="13"/>
    <x v="4"/>
    <s v="15O290"/>
    <x v="73"/>
    <n v="2"/>
    <n v="2"/>
    <s v="00"/>
    <m/>
    <x v="1"/>
    <n v="132000"/>
    <n v="81288.36"/>
    <n v="81288.36"/>
    <n v="81288.36"/>
    <n v="81288.36"/>
    <n v="81288.36"/>
    <n v="0"/>
    <n v="0"/>
    <n v="0"/>
    <n v="0"/>
  </r>
  <r>
    <x v="13"/>
    <x v="4"/>
    <s v="15O290"/>
    <x v="58"/>
    <n v="1"/>
    <n v="2"/>
    <s v="00"/>
    <m/>
    <x v="1"/>
    <n v="1994500"/>
    <n v="1994500"/>
    <n v="1994500"/>
    <n v="1994500"/>
    <n v="1994500"/>
    <n v="1994499.9999999998"/>
    <n v="0"/>
    <n v="0"/>
    <n v="0"/>
    <n v="0"/>
  </r>
  <r>
    <x v="13"/>
    <x v="4"/>
    <s v="15O290"/>
    <x v="58"/>
    <n v="2"/>
    <n v="2"/>
    <s v="00"/>
    <m/>
    <x v="1"/>
    <n v="1329000"/>
    <n v="1329000"/>
    <n v="1329000"/>
    <n v="1329000"/>
    <n v="1329000"/>
    <n v="1329000.0000000002"/>
    <n v="0"/>
    <n v="0"/>
    <n v="0"/>
    <n v="0"/>
  </r>
  <r>
    <x v="13"/>
    <x v="4"/>
    <s v="15O290"/>
    <x v="4"/>
    <n v="1"/>
    <n v="1"/>
    <s v="00"/>
    <m/>
    <x v="1"/>
    <n v="568000"/>
    <n v="567975"/>
    <n v="567975"/>
    <n v="567975"/>
    <n v="567975"/>
    <n v="567975"/>
    <n v="0"/>
    <n v="0"/>
    <n v="0"/>
    <n v="0"/>
  </r>
  <r>
    <x v="13"/>
    <x v="4"/>
    <s v="15O290"/>
    <x v="4"/>
    <n v="1"/>
    <n v="2"/>
    <n v="18"/>
    <m/>
    <x v="1"/>
    <n v="1873000"/>
    <n v="1873000"/>
    <n v="1873000"/>
    <n v="1873000"/>
    <n v="1873000"/>
    <n v="1873000"/>
    <n v="0"/>
    <n v="0"/>
    <n v="0"/>
    <n v="0"/>
  </r>
  <r>
    <x v="13"/>
    <x v="4"/>
    <s v="15O290"/>
    <x v="4"/>
    <n v="2"/>
    <n v="1"/>
    <s v="00"/>
    <m/>
    <x v="1"/>
    <n v="378888"/>
    <n v="318888"/>
    <n v="318888"/>
    <n v="318888"/>
    <n v="318888"/>
    <n v="318888"/>
    <n v="0"/>
    <n v="0"/>
    <n v="0"/>
    <n v="0"/>
  </r>
  <r>
    <x v="13"/>
    <x v="4"/>
    <s v="15O290"/>
    <x v="4"/>
    <n v="2"/>
    <n v="2"/>
    <n v="18"/>
    <m/>
    <x v="1"/>
    <n v="1535845"/>
    <n v="1535845"/>
    <n v="1535845"/>
    <n v="1535845"/>
    <n v="1535845"/>
    <n v="1535845"/>
    <n v="0"/>
    <n v="0"/>
    <n v="0"/>
    <n v="0"/>
  </r>
  <r>
    <x v="13"/>
    <x v="4"/>
    <s v="15O290"/>
    <x v="77"/>
    <n v="1"/>
    <n v="1"/>
    <s v="00"/>
    <m/>
    <x v="1"/>
    <n v="2135000"/>
    <n v="1258486"/>
    <n v="1258486"/>
    <n v="1258486"/>
    <n v="1258486"/>
    <n v="1258486"/>
    <n v="0"/>
    <n v="0"/>
    <n v="0"/>
    <n v="0"/>
  </r>
  <r>
    <x v="13"/>
    <x v="4"/>
    <s v="15O290"/>
    <x v="77"/>
    <n v="2"/>
    <n v="1"/>
    <s v="00"/>
    <m/>
    <x v="1"/>
    <n v="758124"/>
    <n v="758124"/>
    <n v="758124"/>
    <n v="758124"/>
    <n v="758124"/>
    <n v="758124"/>
    <n v="0"/>
    <n v="0"/>
    <n v="0"/>
    <n v="0"/>
  </r>
  <r>
    <x v="13"/>
    <x v="4"/>
    <s v="15O290"/>
    <x v="5"/>
    <n v="1"/>
    <n v="1"/>
    <s v="00"/>
    <m/>
    <x v="1"/>
    <n v="177290"/>
    <n v="128160.8"/>
    <n v="128160.8"/>
    <n v="127652.7"/>
    <n v="127652.7"/>
    <n v="127652.7"/>
    <n v="508.10000000000582"/>
    <n v="0"/>
    <n v="0"/>
    <n v="508.10000000000582"/>
  </r>
  <r>
    <x v="13"/>
    <x v="4"/>
    <s v="15O290"/>
    <x v="5"/>
    <n v="1"/>
    <n v="1"/>
    <s v="09"/>
    <m/>
    <x v="1"/>
    <n v="946045"/>
    <n v="944880.6"/>
    <n v="944880.6"/>
    <n v="944599.22"/>
    <n v="944599.22"/>
    <n v="944599.22"/>
    <n v="281.38000000000466"/>
    <n v="0"/>
    <n v="0"/>
    <n v="281.38000000000466"/>
  </r>
  <r>
    <x v="13"/>
    <x v="4"/>
    <s v="15O290"/>
    <x v="5"/>
    <n v="1"/>
    <n v="1"/>
    <n v="10"/>
    <m/>
    <x v="1"/>
    <n v="703450"/>
    <n v="702052.35"/>
    <n v="702052.35"/>
    <n v="702052.35"/>
    <n v="702052.35"/>
    <n v="702052.35"/>
    <n v="0"/>
    <n v="0"/>
    <n v="0"/>
    <n v="0"/>
  </r>
  <r>
    <x v="13"/>
    <x v="4"/>
    <s v="15O290"/>
    <x v="5"/>
    <n v="2"/>
    <n v="1"/>
    <s v="00"/>
    <m/>
    <x v="1"/>
    <n v="87615"/>
    <n v="87615"/>
    <n v="87615"/>
    <n v="87522.36"/>
    <n v="87522.36"/>
    <n v="87522.36"/>
    <n v="92.639999999999418"/>
    <n v="0"/>
    <n v="0"/>
    <n v="92.639999999999418"/>
  </r>
  <r>
    <x v="13"/>
    <x v="4"/>
    <s v="15O290"/>
    <x v="5"/>
    <n v="2"/>
    <n v="1"/>
    <s v="08"/>
    <m/>
    <x v="1"/>
    <n v="73152"/>
    <n v="55766.11"/>
    <n v="55766.11"/>
    <n v="55600.81"/>
    <n v="55600.81"/>
    <n v="55600.810000000005"/>
    <n v="165.30000000000291"/>
    <n v="0"/>
    <n v="0"/>
    <n v="165.30000000000291"/>
  </r>
  <r>
    <x v="13"/>
    <x v="4"/>
    <s v="15O290"/>
    <x v="5"/>
    <n v="2"/>
    <n v="1"/>
    <s v="09"/>
    <m/>
    <x v="1"/>
    <n v="630250"/>
    <n v="630250"/>
    <n v="630250"/>
    <n v="630250"/>
    <n v="629981.52"/>
    <n v="629981.52"/>
    <n v="0"/>
    <n v="268.47999999998137"/>
    <n v="0"/>
    <n v="268.47999999998137"/>
  </r>
  <r>
    <x v="13"/>
    <x v="4"/>
    <s v="15O290"/>
    <x v="5"/>
    <n v="2"/>
    <n v="1"/>
    <n v="10"/>
    <m/>
    <x v="1"/>
    <n v="144000"/>
    <n v="144000"/>
    <n v="144000"/>
    <n v="144000"/>
    <n v="144000"/>
    <n v="144000"/>
    <n v="0"/>
    <n v="0"/>
    <n v="0"/>
    <n v="0"/>
  </r>
  <r>
    <x v="13"/>
    <x v="4"/>
    <s v="15O290"/>
    <x v="78"/>
    <n v="1"/>
    <n v="1"/>
    <s v="00"/>
    <m/>
    <x v="1"/>
    <n v="349000"/>
    <n v="347202.19"/>
    <n v="347202.19"/>
    <n v="347202.19"/>
    <n v="347035.51"/>
    <n v="347035.50999999995"/>
    <n v="0"/>
    <n v="166.67999999999302"/>
    <n v="0"/>
    <n v="166.67999999999302"/>
  </r>
  <r>
    <x v="13"/>
    <x v="4"/>
    <s v="15O290"/>
    <x v="78"/>
    <n v="1"/>
    <n v="1"/>
    <n v="51"/>
    <m/>
    <x v="1"/>
    <n v="1853000"/>
    <n v="1839500"/>
    <n v="1839500"/>
    <n v="1837521.41"/>
    <n v="1837521.41"/>
    <n v="1837521.41"/>
    <n v="1978.5900000000838"/>
    <n v="0"/>
    <n v="0"/>
    <n v="1978.5900000000838"/>
  </r>
  <r>
    <x v="13"/>
    <x v="4"/>
    <s v="15O290"/>
    <x v="78"/>
    <n v="2"/>
    <n v="1"/>
    <s v="00"/>
    <m/>
    <x v="1"/>
    <n v="235000"/>
    <n v="235000"/>
    <n v="235000"/>
    <n v="235000"/>
    <n v="235000"/>
    <n v="235000"/>
    <n v="0"/>
    <n v="0"/>
    <n v="0"/>
    <n v="0"/>
  </r>
  <r>
    <x v="13"/>
    <x v="4"/>
    <s v="15O290"/>
    <x v="78"/>
    <n v="2"/>
    <n v="1"/>
    <n v="51"/>
    <m/>
    <x v="1"/>
    <n v="1458000"/>
    <n v="1458000"/>
    <n v="1458000"/>
    <n v="1458000"/>
    <n v="1458000"/>
    <n v="1458000"/>
    <n v="0"/>
    <n v="0"/>
    <n v="0"/>
    <n v="0"/>
  </r>
  <r>
    <x v="13"/>
    <x v="4"/>
    <s v="15O290"/>
    <x v="6"/>
    <n v="1"/>
    <n v="1"/>
    <s v="00"/>
    <m/>
    <x v="1"/>
    <n v="110307"/>
    <n v="108788"/>
    <n v="108788"/>
    <n v="108788"/>
    <n v="108288"/>
    <n v="108288"/>
    <n v="0"/>
    <n v="500"/>
    <n v="0"/>
    <n v="500"/>
  </r>
  <r>
    <x v="13"/>
    <x v="4"/>
    <s v="15O290"/>
    <x v="6"/>
    <n v="1"/>
    <n v="1"/>
    <s v="08"/>
    <m/>
    <x v="1"/>
    <n v="6000"/>
    <n v="0"/>
    <n v="0"/>
    <m/>
    <n v="0"/>
    <m/>
    <n v="0"/>
    <n v="0"/>
    <n v="0"/>
    <n v="0"/>
  </r>
  <r>
    <x v="13"/>
    <x v="4"/>
    <s v="15O290"/>
    <x v="6"/>
    <n v="2"/>
    <n v="1"/>
    <s v="00"/>
    <m/>
    <x v="1"/>
    <n v="73500"/>
    <n v="71500"/>
    <n v="71500"/>
    <n v="71500"/>
    <n v="71500"/>
    <n v="71500"/>
    <n v="0"/>
    <n v="0"/>
    <n v="0"/>
    <n v="0"/>
  </r>
  <r>
    <x v="13"/>
    <x v="4"/>
    <s v="15O290"/>
    <x v="79"/>
    <n v="1"/>
    <n v="1"/>
    <s v="00"/>
    <m/>
    <x v="1"/>
    <n v="1593085"/>
    <n v="1593085"/>
    <n v="1593085"/>
    <n v="1593085"/>
    <n v="1593085"/>
    <n v="1593085"/>
    <n v="0"/>
    <n v="0"/>
    <n v="0"/>
    <n v="0"/>
  </r>
  <r>
    <x v="13"/>
    <x v="4"/>
    <s v="15O290"/>
    <x v="79"/>
    <n v="2"/>
    <n v="1"/>
    <s v="00"/>
    <m/>
    <x v="1"/>
    <n v="1059000"/>
    <n v="1059000"/>
    <n v="1059000"/>
    <n v="1059000"/>
    <n v="1059000"/>
    <n v="1059000"/>
    <n v="0"/>
    <n v="0"/>
    <n v="0"/>
    <n v="0"/>
  </r>
  <r>
    <x v="13"/>
    <x v="4"/>
    <s v="15O290"/>
    <x v="81"/>
    <n v="1"/>
    <n v="1"/>
    <s v="00"/>
    <m/>
    <x v="1"/>
    <n v="3400"/>
    <n v="3271"/>
    <n v="3271"/>
    <n v="3271"/>
    <n v="3271"/>
    <n v="3271"/>
    <n v="0"/>
    <n v="0"/>
    <n v="0"/>
    <n v="0"/>
  </r>
  <r>
    <x v="13"/>
    <x v="4"/>
    <s v="15O290"/>
    <x v="81"/>
    <n v="2"/>
    <n v="1"/>
    <s v="00"/>
    <m/>
    <x v="1"/>
    <n v="2500"/>
    <n v="2500"/>
    <n v="2500"/>
    <n v="2500"/>
    <n v="2500"/>
    <n v="2500"/>
    <n v="0"/>
    <n v="0"/>
    <n v="0"/>
    <n v="0"/>
  </r>
  <r>
    <x v="13"/>
    <x v="4"/>
    <s v="15O290"/>
    <x v="34"/>
    <n v="1"/>
    <n v="1"/>
    <s v="00"/>
    <m/>
    <x v="1"/>
    <n v="3650425"/>
    <n v="1825212"/>
    <n v="1825212"/>
    <n v="1825212"/>
    <n v="1825212"/>
    <n v="1825212"/>
    <n v="0"/>
    <n v="0"/>
    <n v="0"/>
    <n v="0"/>
  </r>
  <r>
    <x v="13"/>
    <x v="4"/>
    <s v="15O290"/>
    <x v="34"/>
    <n v="2"/>
    <n v="1"/>
    <s v="00"/>
    <m/>
    <x v="1"/>
    <n v="2345000"/>
    <n v="1770298.25"/>
    <n v="1770298.25"/>
    <n v="1770298.25"/>
    <n v="1770298.25"/>
    <n v="1770298.25"/>
    <n v="0"/>
    <n v="0"/>
    <n v="0"/>
    <n v="0"/>
  </r>
  <r>
    <x v="13"/>
    <x v="4"/>
    <s v="15O290"/>
    <x v="84"/>
    <n v="1"/>
    <n v="1"/>
    <s v="00"/>
    <m/>
    <x v="1"/>
    <n v="240005"/>
    <n v="0"/>
    <n v="0"/>
    <m/>
    <n v="0"/>
    <m/>
    <n v="0"/>
    <n v="0"/>
    <n v="0"/>
    <n v="0"/>
  </r>
  <r>
    <x v="13"/>
    <x v="4"/>
    <s v="15O290"/>
    <x v="84"/>
    <n v="2"/>
    <n v="1"/>
    <s v="00"/>
    <m/>
    <x v="1"/>
    <n v="160449"/>
    <n v="0"/>
    <n v="0"/>
    <m/>
    <n v="0"/>
    <m/>
    <n v="0"/>
    <n v="0"/>
    <n v="0"/>
    <n v="0"/>
  </r>
  <r>
    <x v="13"/>
    <x v="4"/>
    <s v="15O290"/>
    <x v="87"/>
    <n v="1"/>
    <n v="1"/>
    <s v="00"/>
    <m/>
    <x v="1"/>
    <n v="928000"/>
    <n v="928000"/>
    <n v="928000"/>
    <n v="928000"/>
    <n v="928000"/>
    <n v="928000"/>
    <n v="0"/>
    <n v="0"/>
    <n v="0"/>
    <n v="0"/>
  </r>
  <r>
    <x v="13"/>
    <x v="4"/>
    <s v="15O290"/>
    <x v="87"/>
    <n v="2"/>
    <n v="1"/>
    <s v="00"/>
    <m/>
    <x v="1"/>
    <n v="690000"/>
    <n v="690000"/>
    <n v="690000"/>
    <n v="689095.2"/>
    <n v="689095.2"/>
    <n v="689095.2"/>
    <n v="904.80000000004657"/>
    <n v="0"/>
    <n v="0"/>
    <n v="904.80000000004657"/>
  </r>
  <r>
    <x v="13"/>
    <x v="4"/>
    <s v="15O290"/>
    <x v="13"/>
    <n v="1"/>
    <n v="1"/>
    <s v="00"/>
    <m/>
    <x v="0"/>
    <n v="0"/>
    <n v="30000"/>
    <n v="30000"/>
    <m/>
    <n v="0"/>
    <m/>
    <n v="30000"/>
    <n v="0"/>
    <n v="0"/>
    <n v="30000"/>
  </r>
  <r>
    <x v="13"/>
    <x v="4"/>
    <s v="15O290"/>
    <x v="8"/>
    <n v="1"/>
    <n v="1"/>
    <s v="00"/>
    <m/>
    <x v="0"/>
    <n v="0"/>
    <n v="254504"/>
    <n v="254504"/>
    <n v="254504"/>
    <n v="254478.13"/>
    <n v="254478.13"/>
    <n v="0"/>
    <n v="25.869999999995343"/>
    <n v="0"/>
    <n v="25.869999999995343"/>
  </r>
  <r>
    <x v="13"/>
    <x v="4"/>
    <s v="15O290"/>
    <x v="9"/>
    <n v="1"/>
    <n v="1"/>
    <s v="00"/>
    <m/>
    <x v="0"/>
    <n v="0"/>
    <n v="3298268.52"/>
    <n v="3298268.52"/>
    <n v="3298224.32"/>
    <n v="3297912.66"/>
    <n v="3297912.66"/>
    <n v="44.200000000186265"/>
    <n v="311.65999999968335"/>
    <n v="0"/>
    <n v="355.85999999986961"/>
  </r>
  <r>
    <x v="13"/>
    <x v="4"/>
    <s v="15O290"/>
    <x v="45"/>
    <n v="1"/>
    <n v="1"/>
    <s v="00"/>
    <m/>
    <x v="2"/>
    <n v="483518"/>
    <n v="0"/>
    <n v="0"/>
    <m/>
    <n v="0"/>
    <m/>
    <n v="0"/>
    <n v="0"/>
    <n v="0"/>
    <n v="0"/>
  </r>
  <r>
    <x v="13"/>
    <x v="4"/>
    <s v="15O290"/>
    <x v="10"/>
    <n v="1"/>
    <n v="2"/>
    <s v="00"/>
    <m/>
    <x v="2"/>
    <n v="1701797"/>
    <n v="1699353"/>
    <n v="1699353"/>
    <n v="1699353"/>
    <n v="1699353"/>
    <n v="1699353"/>
    <n v="0"/>
    <n v="0"/>
    <n v="0"/>
    <n v="0"/>
  </r>
  <r>
    <x v="13"/>
    <x v="4"/>
    <s v="15O290"/>
    <x v="10"/>
    <n v="1"/>
    <n v="2"/>
    <s v="08"/>
    <m/>
    <x v="2"/>
    <n v="59419"/>
    <n v="64661"/>
    <n v="64661"/>
    <n v="64661"/>
    <n v="64661"/>
    <n v="64661"/>
    <n v="0"/>
    <n v="0"/>
    <n v="0"/>
    <n v="0"/>
  </r>
  <r>
    <x v="13"/>
    <x v="4"/>
    <s v="15O290"/>
    <x v="11"/>
    <n v="1"/>
    <n v="1"/>
    <s v="00"/>
    <m/>
    <x v="2"/>
    <n v="1029385"/>
    <n v="209159.72"/>
    <n v="209159.72"/>
    <n v="209159.72"/>
    <n v="209159.72"/>
    <n v="209159.72"/>
    <n v="0"/>
    <n v="0"/>
    <n v="0"/>
    <n v="0"/>
  </r>
  <r>
    <x v="13"/>
    <x v="4"/>
    <s v="15O290"/>
    <x v="11"/>
    <n v="1"/>
    <n v="1"/>
    <s v="08"/>
    <m/>
    <x v="2"/>
    <n v="21088"/>
    <n v="21088"/>
    <n v="21088"/>
    <n v="21088"/>
    <n v="21088"/>
    <n v="21088"/>
    <n v="0"/>
    <n v="0"/>
    <n v="0"/>
    <n v="0"/>
  </r>
  <r>
    <x v="13"/>
    <x v="4"/>
    <s v="15O390"/>
    <x v="40"/>
    <n v="1"/>
    <n v="1"/>
    <s v="00"/>
    <m/>
    <x v="0"/>
    <n v="0"/>
    <n v="0"/>
    <n v="0"/>
    <m/>
    <n v="0"/>
    <m/>
    <n v="0"/>
    <n v="0"/>
    <n v="0"/>
    <n v="0"/>
  </r>
  <r>
    <x v="13"/>
    <x v="4"/>
    <s v="15O390"/>
    <x v="29"/>
    <n v="1"/>
    <n v="1"/>
    <s v="00"/>
    <m/>
    <x v="0"/>
    <n v="0"/>
    <n v="8000"/>
    <n v="8000"/>
    <m/>
    <n v="0"/>
    <m/>
    <n v="8000"/>
    <n v="0"/>
    <n v="0"/>
    <n v="8000"/>
  </r>
  <r>
    <x v="13"/>
    <x v="4"/>
    <s v="15O390"/>
    <x v="14"/>
    <n v="1"/>
    <n v="1"/>
    <s v="00"/>
    <m/>
    <x v="2"/>
    <n v="0"/>
    <n v="66392.100000000006"/>
    <n v="66392.100000000006"/>
    <n v="66392.100000000006"/>
    <n v="66392.100000000006"/>
    <m/>
    <n v="0"/>
    <n v="0"/>
    <n v="66392.100000000006"/>
    <n v="0"/>
  </r>
  <r>
    <x v="13"/>
    <x v="4"/>
    <s v="15O390"/>
    <x v="124"/>
    <n v="2"/>
    <n v="1"/>
    <s v="00"/>
    <s v="A2D149009"/>
    <x v="4"/>
    <n v="348257"/>
    <n v="348257"/>
    <n v="348257"/>
    <m/>
    <n v="0"/>
    <m/>
    <n v="348257"/>
    <n v="0"/>
    <n v="0"/>
    <n v="348257"/>
  </r>
  <r>
    <x v="13"/>
    <x v="4"/>
    <s v="15O690"/>
    <x v="13"/>
    <n v="1"/>
    <n v="1"/>
    <s v="00"/>
    <m/>
    <x v="0"/>
    <n v="0"/>
    <n v="173690"/>
    <n v="173690"/>
    <n v="173690"/>
    <n v="164154"/>
    <n v="164154"/>
    <n v="0"/>
    <n v="9536"/>
    <n v="0"/>
    <n v="9536"/>
  </r>
  <r>
    <x v="13"/>
    <x v="4"/>
    <s v="15O690"/>
    <x v="24"/>
    <n v="1"/>
    <n v="1"/>
    <s v="00"/>
    <m/>
    <x v="0"/>
    <n v="0"/>
    <n v="63324"/>
    <n v="63324"/>
    <m/>
    <n v="0"/>
    <m/>
    <n v="63324"/>
    <n v="0"/>
    <n v="0"/>
    <n v="63324"/>
  </r>
  <r>
    <x v="13"/>
    <x v="4"/>
    <s v="15O690"/>
    <x v="29"/>
    <n v="1"/>
    <n v="1"/>
    <s v="00"/>
    <m/>
    <x v="0"/>
    <n v="0"/>
    <n v="150000"/>
    <n v="150000"/>
    <n v="150000"/>
    <n v="149896.65"/>
    <n v="149896.65"/>
    <n v="0"/>
    <n v="103.35000000000582"/>
    <n v="0"/>
    <n v="103.35000000000582"/>
  </r>
  <r>
    <x v="13"/>
    <x v="4"/>
    <s v="15O690"/>
    <x v="9"/>
    <n v="1"/>
    <n v="1"/>
    <s v="00"/>
    <m/>
    <x v="0"/>
    <n v="0"/>
    <n v="600000"/>
    <n v="600000"/>
    <n v="600000"/>
    <n v="600000"/>
    <n v="600000"/>
    <n v="0"/>
    <n v="0"/>
    <n v="0"/>
    <n v="0"/>
  </r>
  <r>
    <x v="13"/>
    <x v="4"/>
    <s v="15OC90"/>
    <x v="24"/>
    <n v="1"/>
    <n v="1"/>
    <s v="00"/>
    <m/>
    <x v="0"/>
    <n v="0"/>
    <n v="86676"/>
    <n v="86676"/>
    <n v="70000"/>
    <n v="0"/>
    <m/>
    <n v="16676"/>
    <n v="70000"/>
    <n v="0"/>
    <n v="86676"/>
  </r>
  <r>
    <x v="14"/>
    <x v="5"/>
    <n v="111190"/>
    <x v="14"/>
    <n v="1"/>
    <n v="1"/>
    <s v="00"/>
    <m/>
    <x v="2"/>
    <n v="152352"/>
    <n v="152352"/>
    <n v="152352"/>
    <n v="152352"/>
    <n v="152352"/>
    <m/>
    <n v="0"/>
    <n v="0"/>
    <n v="152352"/>
    <n v="0"/>
  </r>
  <r>
    <x v="14"/>
    <x v="5"/>
    <s v="15O390"/>
    <x v="9"/>
    <n v="1"/>
    <n v="1"/>
    <s v="00"/>
    <m/>
    <x v="0"/>
    <n v="0"/>
    <n v="45000"/>
    <n v="45000"/>
    <n v="44689"/>
    <n v="44689"/>
    <n v="44689"/>
    <n v="311"/>
    <n v="0"/>
    <n v="0"/>
    <n v="311"/>
  </r>
  <r>
    <x v="15"/>
    <x v="5"/>
    <n v="111190"/>
    <x v="14"/>
    <n v="1"/>
    <n v="1"/>
    <s v="00"/>
    <m/>
    <x v="2"/>
    <n v="152352"/>
    <n v="152352"/>
    <n v="152352"/>
    <n v="152352"/>
    <n v="152352"/>
    <m/>
    <n v="0"/>
    <n v="0"/>
    <n v="152352"/>
    <n v="0"/>
  </r>
  <r>
    <x v="15"/>
    <x v="5"/>
    <s v="15O390"/>
    <x v="14"/>
    <n v="1"/>
    <n v="1"/>
    <s v="00"/>
    <m/>
    <x v="2"/>
    <n v="0"/>
    <n v="56043.23"/>
    <n v="56043.23"/>
    <n v="56043.23"/>
    <n v="56043.23"/>
    <m/>
    <n v="0"/>
    <n v="0"/>
    <n v="56043.23"/>
    <n v="0"/>
  </r>
  <r>
    <x v="16"/>
    <x v="2"/>
    <n v="111190"/>
    <x v="27"/>
    <n v="1"/>
    <n v="1"/>
    <s v="00"/>
    <m/>
    <x v="0"/>
    <n v="0"/>
    <n v="100000"/>
    <n v="100000"/>
    <n v="99858.6"/>
    <n v="99858.6"/>
    <n v="99858.6"/>
    <n v="141.39999999999418"/>
    <n v="0"/>
    <n v="0"/>
    <n v="141.39999999999418"/>
  </r>
  <r>
    <x v="16"/>
    <x v="2"/>
    <n v="111190"/>
    <x v="39"/>
    <n v="1"/>
    <n v="1"/>
    <s v="00"/>
    <m/>
    <x v="0"/>
    <n v="100000"/>
    <n v="0"/>
    <n v="0"/>
    <m/>
    <n v="0"/>
    <m/>
    <n v="0"/>
    <n v="0"/>
    <n v="0"/>
    <n v="0"/>
  </r>
  <r>
    <x v="16"/>
    <x v="2"/>
    <n v="111190"/>
    <x v="9"/>
    <n v="1"/>
    <n v="1"/>
    <s v="00"/>
    <m/>
    <x v="0"/>
    <n v="65000"/>
    <n v="65000"/>
    <n v="65000"/>
    <n v="64832.4"/>
    <n v="64832.4"/>
    <n v="64832.4"/>
    <n v="167.59999999999854"/>
    <n v="0"/>
    <n v="0"/>
    <n v="167.59999999999854"/>
  </r>
  <r>
    <x v="16"/>
    <x v="2"/>
    <s v="15O390"/>
    <x v="115"/>
    <n v="2"/>
    <n v="1"/>
    <n v="65"/>
    <s v="O2D149070"/>
    <x v="5"/>
    <n v="0"/>
    <n v="29605.759999999998"/>
    <n v="29605.759999999998"/>
    <n v="29605.759999999998"/>
    <n v="29605.759999999998"/>
    <n v="29605.759999999998"/>
    <n v="0"/>
    <n v="0"/>
    <n v="0"/>
    <n v="0"/>
  </r>
  <r>
    <x v="16"/>
    <x v="2"/>
    <s v="15O690"/>
    <x v="8"/>
    <n v="1"/>
    <n v="1"/>
    <s v="00"/>
    <m/>
    <x v="0"/>
    <n v="0"/>
    <n v="2200000"/>
    <n v="2200000"/>
    <n v="2198572.36"/>
    <n v="2198572.36"/>
    <m/>
    <n v="1427.6400000001304"/>
    <n v="0"/>
    <n v="2198572.36"/>
    <n v="1427.6400000001304"/>
  </r>
  <r>
    <x v="16"/>
    <x v="2"/>
    <s v="15O690"/>
    <x v="8"/>
    <n v="2"/>
    <n v="1"/>
    <s v="00"/>
    <m/>
    <x v="0"/>
    <n v="0"/>
    <n v="257000"/>
    <n v="257000"/>
    <n v="255623.4"/>
    <n v="255623.4"/>
    <m/>
    <n v="1376.6000000000058"/>
    <n v="0"/>
    <n v="255623.4"/>
    <n v="1376.6000000000058"/>
  </r>
  <r>
    <x v="16"/>
    <x v="2"/>
    <s v="15O690"/>
    <x v="0"/>
    <n v="1"/>
    <n v="1"/>
    <s v="00"/>
    <m/>
    <x v="0"/>
    <n v="0"/>
    <n v="170000"/>
    <n v="170000"/>
    <n v="45540"/>
    <n v="45518.400000000001"/>
    <n v="45518.400000000001"/>
    <n v="124460"/>
    <n v="21.599999999998545"/>
    <n v="0"/>
    <n v="124481.60000000001"/>
  </r>
  <r>
    <x v="16"/>
    <x v="2"/>
    <s v="15O690"/>
    <x v="9"/>
    <n v="1"/>
    <n v="1"/>
    <s v="00"/>
    <m/>
    <x v="0"/>
    <n v="0"/>
    <n v="435000"/>
    <n v="435000"/>
    <n v="428789.36"/>
    <n v="428789.36"/>
    <m/>
    <n v="6210.640000000014"/>
    <n v="0"/>
    <n v="428789.36"/>
    <n v="6210.640000000014"/>
  </r>
  <r>
    <x v="16"/>
    <x v="2"/>
    <s v="15OC90"/>
    <x v="115"/>
    <n v="2"/>
    <n v="1"/>
    <n v="65"/>
    <s v="O2D149070"/>
    <x v="5"/>
    <n v="0"/>
    <n v="424355.62"/>
    <n v="424355.62"/>
    <n v="424354.43"/>
    <n v="424354.43"/>
    <n v="424354.43"/>
    <n v="1.1900000000023283"/>
    <n v="0"/>
    <n v="0"/>
    <n v="1.1900000000023283"/>
  </r>
  <r>
    <x v="17"/>
    <x v="2"/>
    <n v="111190"/>
    <x v="14"/>
    <n v="1"/>
    <n v="1"/>
    <s v="00"/>
    <m/>
    <x v="2"/>
    <n v="87975"/>
    <n v="87975"/>
    <n v="87975"/>
    <n v="87975"/>
    <n v="87975"/>
    <m/>
    <n v="0"/>
    <n v="0"/>
    <n v="87975"/>
    <n v="0"/>
  </r>
  <r>
    <x v="17"/>
    <x v="2"/>
    <s v="15O290"/>
    <x v="62"/>
    <n v="2"/>
    <n v="1"/>
    <s v="00"/>
    <m/>
    <x v="1"/>
    <n v="10000000"/>
    <n v="10000000"/>
    <n v="10000000"/>
    <n v="10000000"/>
    <n v="10000000"/>
    <n v="10000000"/>
    <n v="0"/>
    <n v="0"/>
    <n v="0"/>
    <n v="0"/>
  </r>
  <r>
    <x v="17"/>
    <x v="2"/>
    <s v="15O390"/>
    <x v="14"/>
    <n v="1"/>
    <n v="1"/>
    <s v="00"/>
    <m/>
    <x v="2"/>
    <n v="0"/>
    <n v="340307.39"/>
    <n v="340307.39"/>
    <n v="340307.39"/>
    <n v="340307.39"/>
    <n v="170827.23"/>
    <n v="0"/>
    <n v="0"/>
    <n v="169480.16"/>
    <n v="0"/>
  </r>
  <r>
    <x v="17"/>
    <x v="2"/>
    <s v="15O390"/>
    <x v="111"/>
    <n v="2"/>
    <n v="1"/>
    <s v="00"/>
    <s v="A2D149005"/>
    <x v="4"/>
    <n v="60030"/>
    <n v="60030"/>
    <n v="60030"/>
    <m/>
    <n v="0"/>
    <m/>
    <n v="60030"/>
    <n v="0"/>
    <n v="0"/>
    <n v="60030"/>
  </r>
  <r>
    <x v="17"/>
    <x v="2"/>
    <s v="25P190"/>
    <x v="115"/>
    <n v="2"/>
    <n v="1"/>
    <s v="00"/>
    <s v="O2D149015"/>
    <x v="5"/>
    <n v="2073667"/>
    <n v="0"/>
    <n v="0"/>
    <m/>
    <n v="0"/>
    <m/>
    <n v="0"/>
    <n v="0"/>
    <n v="0"/>
    <n v="0"/>
  </r>
  <r>
    <x v="17"/>
    <x v="2"/>
    <s v="25P190"/>
    <x v="115"/>
    <n v="2"/>
    <n v="1"/>
    <s v="00"/>
    <s v="O2D149025"/>
    <x v="5"/>
    <n v="0"/>
    <n v="2154873.04"/>
    <n v="2154873.04"/>
    <n v="2154873.04"/>
    <n v="2154873.04"/>
    <n v="2154873.0399999996"/>
    <n v="0"/>
    <n v="0"/>
    <n v="0"/>
    <n v="0"/>
  </r>
  <r>
    <x v="18"/>
    <x v="2"/>
    <s v="15O390"/>
    <x v="118"/>
    <n v="2"/>
    <n v="1"/>
    <s v="00"/>
    <s v="O2D149026"/>
    <x v="5"/>
    <n v="0"/>
    <n v="564067.64"/>
    <n v="564067.64"/>
    <n v="564067.64"/>
    <n v="564067.64"/>
    <n v="564067.64"/>
    <n v="0"/>
    <n v="0"/>
    <n v="0"/>
    <n v="0"/>
  </r>
  <r>
    <x v="18"/>
    <x v="2"/>
    <s v="15O390"/>
    <x v="118"/>
    <n v="2"/>
    <n v="1"/>
    <n v="65"/>
    <s v="O2D149001"/>
    <x v="5"/>
    <n v="4391583"/>
    <n v="0"/>
    <n v="0"/>
    <m/>
    <n v="0"/>
    <m/>
    <n v="0"/>
    <n v="0"/>
    <n v="0"/>
    <n v="0"/>
  </r>
  <r>
    <x v="18"/>
    <x v="2"/>
    <s v="25P190"/>
    <x v="118"/>
    <n v="2"/>
    <n v="1"/>
    <s v="00"/>
    <s v="O2D149010"/>
    <x v="5"/>
    <n v="1980417"/>
    <n v="0"/>
    <n v="0"/>
    <m/>
    <n v="0"/>
    <m/>
    <n v="0"/>
    <n v="0"/>
    <n v="0"/>
    <n v="0"/>
  </r>
  <r>
    <x v="18"/>
    <x v="2"/>
    <s v="25P190"/>
    <x v="118"/>
    <n v="2"/>
    <n v="1"/>
    <s v="00"/>
    <s v="O2D149026"/>
    <x v="5"/>
    <n v="0"/>
    <n v="15816087.529999999"/>
    <n v="15816087.529999999"/>
    <n v="15816087.529999999"/>
    <n v="15816087.529999999"/>
    <n v="15816087.530000007"/>
    <n v="0"/>
    <n v="0"/>
    <n v="0"/>
    <n v="0"/>
  </r>
  <r>
    <x v="18"/>
    <x v="2"/>
    <s v="25P190"/>
    <x v="118"/>
    <n v="2"/>
    <n v="1"/>
    <s v="00"/>
    <s v="O2D149061"/>
    <x v="5"/>
    <n v="0"/>
    <n v="130697.19"/>
    <n v="130697.19"/>
    <n v="130697.19"/>
    <n v="130697.19"/>
    <n v="130697.19"/>
    <n v="0"/>
    <n v="0"/>
    <n v="0"/>
    <n v="0"/>
  </r>
  <r>
    <x v="19"/>
    <x v="2"/>
    <s v="25P190"/>
    <x v="118"/>
    <n v="2"/>
    <n v="1"/>
    <n v="37"/>
    <s v="O2D149009"/>
    <x v="5"/>
    <n v="1863000"/>
    <n v="3144281.72"/>
    <n v="3144281.72"/>
    <n v="3144281.72"/>
    <n v="3144281.72"/>
    <n v="3144281.7200000007"/>
    <n v="0"/>
    <n v="0"/>
    <n v="0"/>
    <n v="0"/>
  </r>
  <r>
    <x v="20"/>
    <x v="2"/>
    <n v="111190"/>
    <x v="120"/>
    <n v="1"/>
    <n v="1"/>
    <s v="00"/>
    <m/>
    <x v="0"/>
    <n v="2541"/>
    <n v="0"/>
    <n v="0"/>
    <m/>
    <n v="0"/>
    <m/>
    <n v="0"/>
    <n v="0"/>
    <n v="0"/>
    <n v="0"/>
  </r>
  <r>
    <x v="20"/>
    <x v="2"/>
    <n v="111190"/>
    <x v="37"/>
    <n v="1"/>
    <n v="1"/>
    <s v="00"/>
    <m/>
    <x v="0"/>
    <n v="112000"/>
    <n v="51400"/>
    <n v="51400"/>
    <n v="49402.080000000002"/>
    <n v="49402.080000000002"/>
    <n v="49402.080000000002"/>
    <n v="1997.9199999999983"/>
    <n v="0"/>
    <n v="0"/>
    <n v="1997.9199999999983"/>
  </r>
  <r>
    <x v="20"/>
    <x v="2"/>
    <n v="111190"/>
    <x v="92"/>
    <n v="1"/>
    <n v="1"/>
    <s v="00"/>
    <m/>
    <x v="0"/>
    <n v="0"/>
    <n v="85260"/>
    <n v="85260"/>
    <n v="85000"/>
    <n v="84990.88"/>
    <n v="84990.88"/>
    <n v="260"/>
    <n v="9.1199999999953434"/>
    <n v="0"/>
    <n v="269.11999999999534"/>
  </r>
  <r>
    <x v="20"/>
    <x v="2"/>
    <n v="111190"/>
    <x v="39"/>
    <n v="1"/>
    <n v="1"/>
    <s v="00"/>
    <m/>
    <x v="0"/>
    <n v="160000"/>
    <n v="129586.97"/>
    <n v="129586.97"/>
    <n v="129586.97"/>
    <n v="116387.91"/>
    <n v="39586.97"/>
    <n v="0"/>
    <n v="13199.059999999998"/>
    <n v="76800.94"/>
    <n v="13199.059999999998"/>
  </r>
  <r>
    <x v="20"/>
    <x v="2"/>
    <n v="111190"/>
    <x v="8"/>
    <n v="1"/>
    <n v="1"/>
    <s v="00"/>
    <m/>
    <x v="0"/>
    <n v="92000"/>
    <n v="92000"/>
    <n v="92000"/>
    <m/>
    <n v="0"/>
    <m/>
    <n v="92000"/>
    <n v="0"/>
    <n v="0"/>
    <n v="92000"/>
  </r>
  <r>
    <x v="20"/>
    <x v="2"/>
    <n v="111190"/>
    <x v="41"/>
    <n v="1"/>
    <n v="1"/>
    <s v="00"/>
    <m/>
    <x v="0"/>
    <n v="629245"/>
    <n v="0"/>
    <n v="0"/>
    <m/>
    <n v="0"/>
    <m/>
    <n v="0"/>
    <n v="0"/>
    <n v="0"/>
    <n v="0"/>
  </r>
  <r>
    <x v="20"/>
    <x v="2"/>
    <n v="111190"/>
    <x v="24"/>
    <n v="1"/>
    <n v="1"/>
    <s v="00"/>
    <m/>
    <x v="0"/>
    <n v="0"/>
    <n v="2541"/>
    <n v="2541"/>
    <n v="2524.1799999999998"/>
    <n v="2524.1799999999998"/>
    <m/>
    <n v="16.820000000000164"/>
    <n v="0"/>
    <n v="2524.1799999999998"/>
    <n v="16.820000000000164"/>
  </r>
  <r>
    <x v="20"/>
    <x v="2"/>
    <n v="111190"/>
    <x v="9"/>
    <n v="1"/>
    <n v="1"/>
    <s v="00"/>
    <m/>
    <x v="0"/>
    <n v="0"/>
    <n v="60600"/>
    <n v="60600"/>
    <n v="60023.88"/>
    <n v="60023.88"/>
    <n v="60023.88"/>
    <n v="576.12000000000262"/>
    <n v="0"/>
    <n v="0"/>
    <n v="576.12000000000262"/>
  </r>
  <r>
    <x v="20"/>
    <x v="2"/>
    <n v="111190"/>
    <x v="125"/>
    <n v="1"/>
    <n v="1"/>
    <s v="00"/>
    <m/>
    <x v="0"/>
    <n v="0"/>
    <n v="30523"/>
    <n v="30523"/>
    <n v="30523"/>
    <n v="0"/>
    <m/>
    <n v="0"/>
    <n v="30523"/>
    <n v="0"/>
    <n v="30523"/>
  </r>
  <r>
    <x v="20"/>
    <x v="2"/>
    <n v="111190"/>
    <x v="99"/>
    <n v="1"/>
    <n v="1"/>
    <s v="00"/>
    <m/>
    <x v="2"/>
    <n v="126746"/>
    <n v="105621.66"/>
    <n v="105621.66"/>
    <n v="15228.65"/>
    <n v="15228.65"/>
    <m/>
    <n v="90393.010000000009"/>
    <n v="0"/>
    <n v="15228.65"/>
    <n v="90393.010000000009"/>
  </r>
  <r>
    <x v="20"/>
    <x v="2"/>
    <s v="15O290"/>
    <x v="1"/>
    <n v="2"/>
    <n v="1"/>
    <s v="08"/>
    <m/>
    <x v="1"/>
    <n v="869400"/>
    <n v="6467295.6600000001"/>
    <n v="6467295.6600000001"/>
    <n v="6394192.6600000001"/>
    <n v="6394192.6600000001"/>
    <n v="6394192.6600000001"/>
    <n v="73103"/>
    <n v="0"/>
    <n v="0"/>
    <n v="73103"/>
  </r>
  <r>
    <x v="20"/>
    <x v="2"/>
    <s v="15O290"/>
    <x v="2"/>
    <n v="2"/>
    <n v="1"/>
    <s v="08"/>
    <m/>
    <x v="1"/>
    <n v="128345"/>
    <n v="643855.57999999996"/>
    <n v="643855.57999999996"/>
    <n v="643855.57999999996"/>
    <n v="643855.57999999996"/>
    <n v="643855.57999999996"/>
    <n v="0"/>
    <n v="0"/>
    <n v="0"/>
    <n v="0"/>
  </r>
  <r>
    <x v="20"/>
    <x v="2"/>
    <s v="15O290"/>
    <x v="3"/>
    <n v="2"/>
    <n v="2"/>
    <s v="08"/>
    <m/>
    <x v="1"/>
    <n v="90780"/>
    <n v="480755.73"/>
    <n v="480755.73"/>
    <n v="480755.73"/>
    <n v="480755.73"/>
    <n v="480755.73000000004"/>
    <n v="0"/>
    <n v="0"/>
    <n v="0"/>
    <n v="0"/>
  </r>
  <r>
    <x v="20"/>
    <x v="2"/>
    <s v="15O290"/>
    <x v="4"/>
    <n v="2"/>
    <n v="2"/>
    <s v="08"/>
    <m/>
    <x v="1"/>
    <n v="274758"/>
    <n v="274758"/>
    <n v="274758"/>
    <n v="274758"/>
    <n v="274758"/>
    <n v="274758"/>
    <n v="0"/>
    <n v="0"/>
    <n v="0"/>
    <n v="0"/>
  </r>
  <r>
    <x v="20"/>
    <x v="2"/>
    <s v="15O290"/>
    <x v="5"/>
    <n v="2"/>
    <n v="1"/>
    <s v="08"/>
    <m/>
    <x v="1"/>
    <n v="35450"/>
    <n v="33253.94"/>
    <n v="33253.94"/>
    <n v="33253.94"/>
    <n v="33253.94"/>
    <n v="33253.94"/>
    <n v="0"/>
    <n v="0"/>
    <n v="0"/>
    <n v="0"/>
  </r>
  <r>
    <x v="20"/>
    <x v="2"/>
    <s v="15O290"/>
    <x v="6"/>
    <n v="1"/>
    <n v="1"/>
    <s v="08"/>
    <m/>
    <x v="1"/>
    <n v="3500"/>
    <n v="0"/>
    <n v="0"/>
    <m/>
    <n v="0"/>
    <m/>
    <n v="0"/>
    <n v="0"/>
    <n v="0"/>
    <n v="0"/>
  </r>
  <r>
    <x v="20"/>
    <x v="2"/>
    <s v="15O290"/>
    <x v="7"/>
    <n v="1"/>
    <n v="1"/>
    <s v="00"/>
    <m/>
    <x v="1"/>
    <n v="0"/>
    <n v="0"/>
    <n v="0"/>
    <m/>
    <n v="0"/>
    <m/>
    <n v="0"/>
    <n v="0"/>
    <n v="0"/>
    <n v="0"/>
  </r>
  <r>
    <x v="20"/>
    <x v="2"/>
    <s v="15O290"/>
    <x v="120"/>
    <n v="1"/>
    <n v="1"/>
    <s v="00"/>
    <m/>
    <x v="0"/>
    <n v="50523"/>
    <n v="50523"/>
    <n v="50523"/>
    <n v="50500"/>
    <n v="49967"/>
    <n v="49967"/>
    <n v="23"/>
    <n v="533"/>
    <n v="0"/>
    <n v="556"/>
  </r>
  <r>
    <x v="20"/>
    <x v="2"/>
    <s v="15O290"/>
    <x v="92"/>
    <n v="1"/>
    <n v="1"/>
    <s v="00"/>
    <m/>
    <x v="0"/>
    <n v="74740"/>
    <n v="74740"/>
    <n v="74740"/>
    <n v="57171.25"/>
    <n v="57171.25"/>
    <m/>
    <n v="17568.75"/>
    <n v="0"/>
    <n v="57171.25"/>
    <n v="17568.75"/>
  </r>
  <r>
    <x v="20"/>
    <x v="2"/>
    <s v="15O290"/>
    <x v="10"/>
    <n v="1"/>
    <n v="2"/>
    <s v="08"/>
    <m/>
    <x v="2"/>
    <n v="28801"/>
    <n v="31893"/>
    <n v="31893"/>
    <n v="31893"/>
    <n v="31893"/>
    <n v="31893"/>
    <n v="0"/>
    <n v="0"/>
    <n v="0"/>
    <n v="0"/>
  </r>
  <r>
    <x v="20"/>
    <x v="2"/>
    <s v="15O290"/>
    <x v="11"/>
    <n v="1"/>
    <n v="1"/>
    <s v="08"/>
    <m/>
    <x v="2"/>
    <n v="31059"/>
    <n v="31059"/>
    <n v="31059"/>
    <n v="31059"/>
    <n v="31059"/>
    <n v="31059"/>
    <n v="0"/>
    <n v="0"/>
    <n v="0"/>
    <n v="0"/>
  </r>
  <r>
    <x v="20"/>
    <x v="2"/>
    <s v="15O390"/>
    <x v="8"/>
    <n v="1"/>
    <n v="1"/>
    <s v="00"/>
    <m/>
    <x v="0"/>
    <n v="0"/>
    <n v="92000"/>
    <n v="92000"/>
    <n v="91964.800000000003"/>
    <n v="91964.800000000003"/>
    <m/>
    <n v="35.19999999999709"/>
    <n v="0"/>
    <n v="91964.800000000003"/>
    <n v="35.19999999999709"/>
  </r>
  <r>
    <x v="20"/>
    <x v="2"/>
    <s v="15O490"/>
    <x v="118"/>
    <n v="2"/>
    <n v="1"/>
    <s v="00"/>
    <s v="O2D149027"/>
    <x v="5"/>
    <n v="0"/>
    <n v="7017638.2999999998"/>
    <n v="7017638.2999999998"/>
    <n v="7017638.2300000004"/>
    <n v="7007167.6100000003"/>
    <n v="551630.80000000005"/>
    <n v="6.9999999366700649E-2"/>
    <n v="10470.620000000112"/>
    <n v="6455536.8100000005"/>
    <n v="10470.689999999478"/>
  </r>
  <r>
    <x v="20"/>
    <x v="2"/>
    <s v="15O590"/>
    <x v="118"/>
    <n v="2"/>
    <n v="1"/>
    <s v="00"/>
    <s v="O2D149067"/>
    <x v="5"/>
    <n v="0"/>
    <n v="6355800"/>
    <n v="6355800"/>
    <n v="6355780.7800000003"/>
    <n v="6355780.7800000003"/>
    <n v="354282.64"/>
    <n v="19.21999999973923"/>
    <n v="0"/>
    <n v="6001498.1400000006"/>
    <n v="19.21999999973923"/>
  </r>
  <r>
    <x v="20"/>
    <x v="2"/>
    <s v="25P190"/>
    <x v="118"/>
    <n v="2"/>
    <n v="1"/>
    <s v="00"/>
    <s v="O2D149012"/>
    <x v="5"/>
    <n v="3693863"/>
    <n v="0"/>
    <n v="0"/>
    <m/>
    <n v="0"/>
    <m/>
    <n v="0"/>
    <n v="0"/>
    <n v="0"/>
    <n v="0"/>
  </r>
  <r>
    <x v="20"/>
    <x v="2"/>
    <s v="25P190"/>
    <x v="118"/>
    <n v="2"/>
    <n v="1"/>
    <s v="00"/>
    <s v="O2D149027"/>
    <x v="5"/>
    <n v="0"/>
    <n v="9968056.6899999995"/>
    <n v="9968056.6899999995"/>
    <n v="9968056.6899999995"/>
    <n v="9968056.6899999995"/>
    <n v="9968056.6899999995"/>
    <n v="0"/>
    <n v="0"/>
    <n v="0"/>
    <n v="0"/>
  </r>
  <r>
    <x v="21"/>
    <x v="2"/>
    <n v="111190"/>
    <x v="120"/>
    <n v="1"/>
    <n v="1"/>
    <s v="00"/>
    <m/>
    <x v="0"/>
    <n v="490000"/>
    <n v="278250"/>
    <n v="278250"/>
    <n v="278200"/>
    <n v="277515.5"/>
    <n v="277515.5"/>
    <n v="50"/>
    <n v="684.5"/>
    <n v="0"/>
    <n v="734.5"/>
  </r>
  <r>
    <x v="21"/>
    <x v="2"/>
    <n v="111190"/>
    <x v="37"/>
    <n v="1"/>
    <n v="1"/>
    <s v="00"/>
    <m/>
    <x v="0"/>
    <n v="423000"/>
    <n v="459455.03"/>
    <n v="459455.03"/>
    <n v="454438"/>
    <n v="417112.22"/>
    <n v="417112.22"/>
    <n v="5017.0300000000279"/>
    <n v="37325.780000000028"/>
    <n v="0"/>
    <n v="42342.810000000056"/>
  </r>
  <r>
    <x v="21"/>
    <x v="2"/>
    <n v="111190"/>
    <x v="38"/>
    <n v="1"/>
    <n v="1"/>
    <s v="00"/>
    <m/>
    <x v="0"/>
    <n v="25000"/>
    <n v="80000"/>
    <n v="80000"/>
    <n v="55000"/>
    <n v="54928.32"/>
    <n v="54928.32"/>
    <n v="25000"/>
    <n v="71.680000000000291"/>
    <n v="0"/>
    <n v="25071.68"/>
  </r>
  <r>
    <x v="21"/>
    <x v="2"/>
    <n v="111190"/>
    <x v="39"/>
    <n v="1"/>
    <n v="1"/>
    <s v="00"/>
    <m/>
    <x v="0"/>
    <n v="343127"/>
    <n v="35000"/>
    <n v="35000"/>
    <n v="35000"/>
    <n v="34999.81"/>
    <m/>
    <n v="0"/>
    <n v="0.19000000000232831"/>
    <n v="34999.81"/>
    <n v="0.19000000000232831"/>
  </r>
  <r>
    <x v="21"/>
    <x v="2"/>
    <n v="111190"/>
    <x v="9"/>
    <n v="1"/>
    <n v="1"/>
    <s v="00"/>
    <m/>
    <x v="0"/>
    <n v="0"/>
    <n v="211750"/>
    <n v="211750"/>
    <n v="211750"/>
    <n v="186338.83"/>
    <n v="186338.83"/>
    <n v="0"/>
    <n v="25411.170000000013"/>
    <n v="0"/>
    <n v="25411.170000000013"/>
  </r>
  <r>
    <x v="21"/>
    <x v="2"/>
    <s v="15O290"/>
    <x v="1"/>
    <n v="2"/>
    <n v="1"/>
    <s v="08"/>
    <m/>
    <x v="1"/>
    <n v="868306"/>
    <n v="1831871.5"/>
    <n v="1831871.5"/>
    <n v="1831871.5"/>
    <n v="1831871.5"/>
    <n v="1831871.5"/>
    <n v="0"/>
    <n v="0"/>
    <n v="0"/>
    <n v="0"/>
  </r>
  <r>
    <x v="21"/>
    <x v="2"/>
    <s v="15O290"/>
    <x v="2"/>
    <n v="2"/>
    <n v="1"/>
    <s v="08"/>
    <m/>
    <x v="1"/>
    <n v="73778"/>
    <n v="73778"/>
    <n v="73778"/>
    <n v="73778"/>
    <n v="73778"/>
    <n v="73778"/>
    <n v="0"/>
    <n v="0"/>
    <n v="0"/>
    <n v="0"/>
  </r>
  <r>
    <x v="21"/>
    <x v="2"/>
    <s v="15O290"/>
    <x v="3"/>
    <n v="2"/>
    <n v="2"/>
    <s v="08"/>
    <m/>
    <x v="1"/>
    <n v="90780"/>
    <n v="90780"/>
    <n v="90780"/>
    <n v="90780"/>
    <n v="90780"/>
    <n v="90780.000000000015"/>
    <n v="0"/>
    <n v="0"/>
    <n v="0"/>
    <n v="0"/>
  </r>
  <r>
    <x v="21"/>
    <x v="2"/>
    <s v="15O290"/>
    <x v="4"/>
    <n v="2"/>
    <n v="2"/>
    <s v="08"/>
    <m/>
    <x v="1"/>
    <n v="275500"/>
    <n v="275500"/>
    <n v="275500"/>
    <n v="275500"/>
    <n v="275500"/>
    <n v="275500"/>
    <n v="0"/>
    <n v="0"/>
    <n v="0"/>
    <n v="0"/>
  </r>
  <r>
    <x v="21"/>
    <x v="2"/>
    <s v="15O290"/>
    <x v="5"/>
    <n v="2"/>
    <n v="1"/>
    <s v="08"/>
    <m/>
    <x v="1"/>
    <n v="35450"/>
    <n v="10362"/>
    <n v="10362"/>
    <n v="10362"/>
    <n v="10362"/>
    <n v="10362"/>
    <n v="0"/>
    <n v="0"/>
    <n v="0"/>
    <n v="0"/>
  </r>
  <r>
    <x v="21"/>
    <x v="2"/>
    <s v="15O290"/>
    <x v="6"/>
    <n v="1"/>
    <n v="1"/>
    <s v="08"/>
    <m/>
    <x v="1"/>
    <n v="3590"/>
    <n v="0"/>
    <n v="0"/>
    <m/>
    <n v="0"/>
    <m/>
    <n v="0"/>
    <n v="0"/>
    <n v="0"/>
    <n v="0"/>
  </r>
  <r>
    <x v="21"/>
    <x v="2"/>
    <s v="15O290"/>
    <x v="10"/>
    <n v="1"/>
    <n v="2"/>
    <s v="08"/>
    <m/>
    <x v="2"/>
    <n v="29092"/>
    <n v="32265"/>
    <n v="32265"/>
    <n v="32265"/>
    <n v="32265"/>
    <n v="32265"/>
    <n v="0"/>
    <n v="0"/>
    <n v="0"/>
    <n v="0"/>
  </r>
  <r>
    <x v="21"/>
    <x v="2"/>
    <s v="15O290"/>
    <x v="11"/>
    <n v="1"/>
    <n v="1"/>
    <s v="08"/>
    <m/>
    <x v="2"/>
    <n v="31042"/>
    <n v="0"/>
    <n v="0"/>
    <m/>
    <n v="0"/>
    <m/>
    <n v="0"/>
    <n v="0"/>
    <n v="0"/>
    <n v="0"/>
  </r>
  <r>
    <x v="21"/>
    <x v="2"/>
    <s v="15O390"/>
    <x v="37"/>
    <n v="1"/>
    <n v="1"/>
    <s v="00"/>
    <m/>
    <x v="0"/>
    <n v="0"/>
    <n v="216562"/>
    <n v="216562"/>
    <n v="216562"/>
    <n v="212747.57"/>
    <n v="212747.57"/>
    <n v="0"/>
    <n v="3814.429999999993"/>
    <n v="0"/>
    <n v="3814.429999999993"/>
  </r>
  <r>
    <x v="21"/>
    <x v="2"/>
    <s v="15O590"/>
    <x v="18"/>
    <n v="2"/>
    <n v="1"/>
    <s v="00"/>
    <s v="A2D149036"/>
    <x v="4"/>
    <n v="0"/>
    <n v="5534574.79"/>
    <n v="5534574.79"/>
    <n v="5534574.79"/>
    <n v="5534574.79"/>
    <n v="5419520"/>
    <n v="0"/>
    <n v="0"/>
    <n v="115054.79000000004"/>
    <n v="0"/>
  </r>
  <r>
    <x v="21"/>
    <x v="2"/>
    <s v="15O590"/>
    <x v="18"/>
    <n v="2"/>
    <n v="2"/>
    <s v="00"/>
    <s v="A2D149036"/>
    <x v="4"/>
    <n v="0"/>
    <n v="0"/>
    <n v="0"/>
    <n v="0"/>
    <n v="0"/>
    <m/>
    <n v="0"/>
    <n v="0"/>
    <n v="0"/>
    <n v="0"/>
  </r>
  <r>
    <x v="21"/>
    <x v="2"/>
    <s v="15OB90"/>
    <x v="115"/>
    <n v="2"/>
    <n v="1"/>
    <n v="65"/>
    <s v="O2D149001"/>
    <x v="5"/>
    <n v="2675390"/>
    <n v="0"/>
    <n v="0"/>
    <m/>
    <n v="0"/>
    <m/>
    <n v="0"/>
    <n v="0"/>
    <n v="0"/>
    <n v="0"/>
  </r>
  <r>
    <x v="21"/>
    <x v="2"/>
    <s v="15OC90"/>
    <x v="115"/>
    <n v="2"/>
    <n v="1"/>
    <n v="65"/>
    <s v="O2D149001"/>
    <x v="5"/>
    <n v="2594509"/>
    <n v="0"/>
    <n v="0"/>
    <m/>
    <n v="0"/>
    <m/>
    <n v="0"/>
    <n v="0"/>
    <n v="0"/>
    <n v="0"/>
  </r>
  <r>
    <x v="21"/>
    <x v="2"/>
    <s v="15OC90"/>
    <x v="115"/>
    <n v="2"/>
    <n v="1"/>
    <n v="65"/>
    <s v="O2D149053"/>
    <x v="5"/>
    <n v="0"/>
    <n v="907922.76"/>
    <n v="907922.76"/>
    <n v="907922.68"/>
    <n v="907922.68"/>
    <n v="156981.01999999999"/>
    <n v="7.9999999958090484E-2"/>
    <n v="0"/>
    <n v="750941.66"/>
    <n v="7.9999999958090484E-2"/>
  </r>
  <r>
    <x v="21"/>
    <x v="2"/>
    <s v="25P190"/>
    <x v="115"/>
    <n v="2"/>
    <n v="1"/>
    <s v="00"/>
    <s v="O2D149016"/>
    <x v="5"/>
    <n v="215155"/>
    <n v="0"/>
    <n v="0"/>
    <m/>
    <n v="0"/>
    <m/>
    <n v="0"/>
    <n v="0"/>
    <n v="0"/>
    <n v="0"/>
  </r>
  <r>
    <x v="21"/>
    <x v="2"/>
    <s v="25P190"/>
    <x v="115"/>
    <n v="2"/>
    <n v="1"/>
    <s v="00"/>
    <s v="O2D149028"/>
    <x v="5"/>
    <n v="0"/>
    <n v="4930641.33"/>
    <n v="4930641.33"/>
    <n v="4930641.33"/>
    <n v="4930641.33"/>
    <n v="4930641.33"/>
    <n v="0"/>
    <n v="0"/>
    <n v="0"/>
    <n v="0"/>
  </r>
  <r>
    <x v="22"/>
    <x v="2"/>
    <n v="111190"/>
    <x v="120"/>
    <n v="1"/>
    <n v="1"/>
    <s v="00"/>
    <m/>
    <x v="0"/>
    <n v="50000"/>
    <n v="50000"/>
    <n v="50000"/>
    <n v="47339.6"/>
    <n v="47339.6"/>
    <n v="47339.6"/>
    <n v="2660.4000000000015"/>
    <n v="0"/>
    <n v="0"/>
    <n v="2660.4000000000015"/>
  </r>
  <r>
    <x v="22"/>
    <x v="2"/>
    <n v="111190"/>
    <x v="37"/>
    <n v="1"/>
    <n v="1"/>
    <s v="00"/>
    <m/>
    <x v="0"/>
    <n v="92829"/>
    <n v="0"/>
    <n v="0"/>
    <m/>
    <n v="0"/>
    <m/>
    <n v="0"/>
    <n v="0"/>
    <n v="0"/>
    <n v="0"/>
  </r>
  <r>
    <x v="22"/>
    <x v="2"/>
    <n v="111190"/>
    <x v="126"/>
    <n v="1"/>
    <n v="1"/>
    <s v="00"/>
    <m/>
    <x v="0"/>
    <n v="12150"/>
    <n v="0"/>
    <n v="0"/>
    <m/>
    <n v="0"/>
    <m/>
    <n v="0"/>
    <n v="0"/>
    <n v="0"/>
    <n v="0"/>
  </r>
  <r>
    <x v="22"/>
    <x v="2"/>
    <n v="111190"/>
    <x v="38"/>
    <n v="1"/>
    <n v="1"/>
    <s v="00"/>
    <m/>
    <x v="0"/>
    <n v="13500"/>
    <n v="92829"/>
    <n v="92829"/>
    <n v="79300"/>
    <n v="0"/>
    <m/>
    <n v="13529"/>
    <n v="79300"/>
    <n v="0"/>
    <n v="92829"/>
  </r>
  <r>
    <x v="22"/>
    <x v="2"/>
    <n v="111190"/>
    <x v="92"/>
    <n v="1"/>
    <n v="1"/>
    <s v="00"/>
    <m/>
    <x v="0"/>
    <n v="0"/>
    <n v="46000"/>
    <n v="46000"/>
    <n v="46000"/>
    <n v="0"/>
    <m/>
    <n v="0"/>
    <n v="46000"/>
    <n v="0"/>
    <n v="46000"/>
  </r>
  <r>
    <x v="22"/>
    <x v="2"/>
    <n v="111190"/>
    <x v="41"/>
    <n v="1"/>
    <n v="1"/>
    <s v="00"/>
    <m/>
    <x v="0"/>
    <n v="46000"/>
    <n v="0"/>
    <n v="0"/>
    <m/>
    <n v="0"/>
    <m/>
    <n v="0"/>
    <n v="0"/>
    <n v="0"/>
    <n v="0"/>
  </r>
  <r>
    <x v="22"/>
    <x v="2"/>
    <n v="111190"/>
    <x v="24"/>
    <n v="1"/>
    <n v="1"/>
    <s v="00"/>
    <m/>
    <x v="0"/>
    <n v="0"/>
    <n v="12150"/>
    <n v="12150"/>
    <n v="12150"/>
    <n v="0"/>
    <m/>
    <n v="0"/>
    <n v="12150"/>
    <n v="0"/>
    <n v="12150"/>
  </r>
  <r>
    <x v="22"/>
    <x v="2"/>
    <n v="111190"/>
    <x v="125"/>
    <n v="1"/>
    <n v="1"/>
    <s v="00"/>
    <m/>
    <x v="0"/>
    <n v="0"/>
    <n v="13500"/>
    <n v="13500"/>
    <n v="13484.65"/>
    <n v="13484.65"/>
    <m/>
    <n v="15.350000000000364"/>
    <n v="0"/>
    <n v="13484.65"/>
    <n v="15.350000000000364"/>
  </r>
  <r>
    <x v="22"/>
    <x v="2"/>
    <n v="111190"/>
    <x v="118"/>
    <n v="2"/>
    <n v="1"/>
    <n v="37"/>
    <s v="O2D149039"/>
    <x v="5"/>
    <n v="0"/>
    <n v="2600083.83"/>
    <n v="2600083.83"/>
    <n v="2591959.96"/>
    <n v="2591959.96"/>
    <n v="1385432.0899999999"/>
    <n v="8123.8700000001118"/>
    <n v="0"/>
    <n v="1206527.8700000001"/>
    <n v="8123.8700000001118"/>
  </r>
  <r>
    <x v="22"/>
    <x v="2"/>
    <s v="15O290"/>
    <x v="118"/>
    <n v="2"/>
    <n v="1"/>
    <n v="37"/>
    <s v="O2D149039"/>
    <x v="5"/>
    <n v="0"/>
    <n v="181469.98"/>
    <n v="181469.98"/>
    <n v="181469.98"/>
    <n v="181469.98"/>
    <n v="172396.48"/>
    <n v="0"/>
    <n v="0"/>
    <n v="9073.5"/>
    <n v="0"/>
  </r>
  <r>
    <x v="22"/>
    <x v="2"/>
    <s v="15O590"/>
    <x v="118"/>
    <n v="2"/>
    <n v="1"/>
    <s v="00"/>
    <s v="O2D149068"/>
    <x v="5"/>
    <n v="0"/>
    <n v="5049060.5"/>
    <n v="5049060.5"/>
    <n v="5049060.5"/>
    <n v="5049060.5"/>
    <n v="154877.26"/>
    <n v="0"/>
    <n v="0"/>
    <n v="4894183.24"/>
    <n v="0"/>
  </r>
  <r>
    <x v="22"/>
    <x v="2"/>
    <s v="15O690"/>
    <x v="38"/>
    <n v="1"/>
    <n v="1"/>
    <s v="00"/>
    <m/>
    <x v="0"/>
    <n v="0"/>
    <n v="25000"/>
    <n v="25000"/>
    <n v="25000"/>
    <n v="24998"/>
    <n v="24998"/>
    <n v="0"/>
    <n v="2"/>
    <n v="0"/>
    <n v="2"/>
  </r>
  <r>
    <x v="22"/>
    <x v="2"/>
    <s v="15O690"/>
    <x v="39"/>
    <n v="1"/>
    <n v="1"/>
    <s v="00"/>
    <m/>
    <x v="0"/>
    <n v="0"/>
    <n v="88054"/>
    <n v="88054"/>
    <n v="87907.77"/>
    <n v="87907.76"/>
    <n v="87907.76"/>
    <n v="146.22999999999593"/>
    <n v="1.0000000009313226E-2"/>
    <n v="0"/>
    <n v="146.24000000000524"/>
  </r>
  <r>
    <x v="22"/>
    <x v="2"/>
    <s v="25P190"/>
    <x v="118"/>
    <n v="2"/>
    <n v="1"/>
    <s v="00"/>
    <s v="O2D149018"/>
    <x v="5"/>
    <n v="9929783"/>
    <n v="0"/>
    <n v="0"/>
    <m/>
    <n v="0"/>
    <m/>
    <n v="0"/>
    <n v="0"/>
    <n v="0"/>
    <n v="0"/>
  </r>
  <r>
    <x v="22"/>
    <x v="2"/>
    <s v="25P190"/>
    <x v="118"/>
    <n v="2"/>
    <n v="1"/>
    <s v="00"/>
    <s v="O2D149029"/>
    <x v="5"/>
    <n v="0"/>
    <n v="3569444.73"/>
    <n v="3569444.73"/>
    <n v="3569444.73"/>
    <n v="3569444.73"/>
    <n v="3569444.7299999995"/>
    <n v="0"/>
    <n v="0"/>
    <n v="0"/>
    <n v="0"/>
  </r>
  <r>
    <x v="22"/>
    <x v="2"/>
    <s v="25P190"/>
    <x v="118"/>
    <n v="2"/>
    <n v="1"/>
    <n v="37"/>
    <s v="O2D149039"/>
    <x v="5"/>
    <n v="0"/>
    <n v="745897.54"/>
    <n v="745897.54"/>
    <n v="745897.54"/>
    <n v="745897.54"/>
    <n v="745897.53999999992"/>
    <n v="0"/>
    <n v="0"/>
    <n v="0"/>
    <n v="0"/>
  </r>
  <r>
    <x v="22"/>
    <x v="2"/>
    <s v="25P292"/>
    <x v="118"/>
    <n v="2"/>
    <n v="1"/>
    <n v="48"/>
    <s v="O2D149039"/>
    <x v="5"/>
    <n v="0"/>
    <n v="5087869.8"/>
    <n v="5087869.8"/>
    <n v="4995568.7699999996"/>
    <n v="4995568.7699999996"/>
    <n v="4995568.7699999996"/>
    <n v="92301.030000000261"/>
    <n v="0"/>
    <n v="0"/>
    <n v="92301.030000000261"/>
  </r>
  <r>
    <x v="23"/>
    <x v="2"/>
    <n v="111190"/>
    <x v="41"/>
    <n v="1"/>
    <n v="1"/>
    <s v="00"/>
    <m/>
    <x v="0"/>
    <n v="0"/>
    <n v="864662"/>
    <n v="864662"/>
    <n v="864662"/>
    <n v="0"/>
    <m/>
    <n v="0"/>
    <n v="864662"/>
    <n v="0"/>
    <n v="864662"/>
  </r>
  <r>
    <x v="23"/>
    <x v="2"/>
    <n v="111190"/>
    <x v="55"/>
    <n v="1"/>
    <n v="1"/>
    <s v="00"/>
    <m/>
    <x v="2"/>
    <n v="85523"/>
    <n v="0"/>
    <n v="0"/>
    <m/>
    <n v="0"/>
    <m/>
    <n v="0"/>
    <n v="0"/>
    <n v="0"/>
    <n v="0"/>
  </r>
  <r>
    <x v="23"/>
    <x v="2"/>
    <n v="111190"/>
    <x v="18"/>
    <n v="2"/>
    <n v="1"/>
    <s v="00"/>
    <s v="A2D149036"/>
    <x v="4"/>
    <n v="0"/>
    <n v="791829.37"/>
    <n v="791829.37"/>
    <n v="791829.37"/>
    <n v="791829.37"/>
    <n v="791829.37"/>
    <n v="0"/>
    <n v="0"/>
    <n v="0"/>
    <n v="0"/>
  </r>
  <r>
    <x v="23"/>
    <x v="2"/>
    <n v="111190"/>
    <x v="18"/>
    <n v="2"/>
    <n v="2"/>
    <s v="00"/>
    <s v="A2D149036"/>
    <x v="4"/>
    <n v="0"/>
    <n v="0"/>
    <n v="0"/>
    <n v="0"/>
    <n v="0"/>
    <m/>
    <n v="0"/>
    <n v="0"/>
    <n v="0"/>
    <n v="0"/>
  </r>
  <r>
    <x v="23"/>
    <x v="2"/>
    <n v="121190"/>
    <x v="115"/>
    <n v="2"/>
    <n v="1"/>
    <s v="00"/>
    <s v="O2D149017"/>
    <x v="5"/>
    <n v="37535208"/>
    <n v="0"/>
    <n v="0"/>
    <m/>
    <n v="0"/>
    <m/>
    <n v="0"/>
    <n v="0"/>
    <n v="0"/>
    <n v="0"/>
  </r>
  <r>
    <x v="23"/>
    <x v="2"/>
    <n v="121190"/>
    <x v="115"/>
    <n v="2"/>
    <n v="1"/>
    <s v="00"/>
    <s v="O2D149030"/>
    <x v="5"/>
    <n v="0"/>
    <n v="0"/>
    <n v="0"/>
    <m/>
    <n v="0"/>
    <m/>
    <n v="0"/>
    <n v="0"/>
    <n v="0"/>
    <n v="0"/>
  </r>
  <r>
    <x v="23"/>
    <x v="2"/>
    <n v="121190"/>
    <x v="115"/>
    <n v="2"/>
    <n v="1"/>
    <s v="00"/>
    <s v="O2D149041"/>
    <x v="5"/>
    <n v="0"/>
    <n v="31258051"/>
    <n v="31258051"/>
    <n v="29575125.149999999"/>
    <n v="29053787.399999999"/>
    <n v="23246813.049999993"/>
    <n v="1682925.8500000015"/>
    <n v="521337.75"/>
    <n v="5806974.3500000052"/>
    <n v="2204263.6000000015"/>
  </r>
  <r>
    <x v="23"/>
    <x v="2"/>
    <s v="15O290"/>
    <x v="61"/>
    <n v="1"/>
    <n v="1"/>
    <s v="00"/>
    <m/>
    <x v="1"/>
    <n v="10859500"/>
    <n v="16238875.5"/>
    <n v="16238875.5"/>
    <n v="16229913.210000001"/>
    <n v="16229913.210000001"/>
    <n v="16229913.210000001"/>
    <n v="8962.2899999991059"/>
    <n v="0"/>
    <n v="0"/>
    <n v="8962.2899999991059"/>
  </r>
  <r>
    <x v="23"/>
    <x v="2"/>
    <s v="15O290"/>
    <x v="61"/>
    <n v="2"/>
    <n v="1"/>
    <s v="00"/>
    <m/>
    <x v="1"/>
    <n v="8024000"/>
    <n v="7799145.5"/>
    <n v="7799145.5"/>
    <n v="7799145.5"/>
    <n v="7799145.5"/>
    <n v="7799145.5"/>
    <n v="0"/>
    <n v="0"/>
    <n v="0"/>
    <n v="0"/>
  </r>
  <r>
    <x v="23"/>
    <x v="2"/>
    <s v="15O290"/>
    <x v="62"/>
    <n v="1"/>
    <n v="1"/>
    <s v="00"/>
    <m/>
    <x v="1"/>
    <n v="20800500"/>
    <n v="20760506.93"/>
    <n v="20760506.93"/>
    <n v="20748203.989999998"/>
    <n v="20748203.989999998"/>
    <n v="20748203.989999995"/>
    <n v="12302.940000001341"/>
    <n v="0"/>
    <n v="0"/>
    <n v="12302.940000001341"/>
  </r>
  <r>
    <x v="23"/>
    <x v="2"/>
    <s v="15O290"/>
    <x v="62"/>
    <n v="2"/>
    <n v="1"/>
    <s v="00"/>
    <m/>
    <x v="1"/>
    <n v="10450000"/>
    <n v="9799725.7899999991"/>
    <n v="9799725.7899999991"/>
    <n v="9799725.7899999991"/>
    <n v="9799725.7899999991"/>
    <n v="9799725.7899999991"/>
    <n v="0"/>
    <n v="0"/>
    <n v="0"/>
    <n v="0"/>
  </r>
  <r>
    <x v="23"/>
    <x v="2"/>
    <s v="15O290"/>
    <x v="1"/>
    <n v="2"/>
    <n v="1"/>
    <s v="08"/>
    <m/>
    <x v="1"/>
    <n v="2644589"/>
    <n v="4050126.69"/>
    <n v="4050126.69"/>
    <n v="4050126.69"/>
    <n v="4050126.69"/>
    <n v="4050126.69"/>
    <n v="0"/>
    <n v="0"/>
    <n v="0"/>
    <n v="0"/>
  </r>
  <r>
    <x v="23"/>
    <x v="2"/>
    <s v="15O290"/>
    <x v="64"/>
    <n v="1"/>
    <n v="1"/>
    <s v="00"/>
    <m/>
    <x v="1"/>
    <n v="335890"/>
    <n v="280414.73"/>
    <n v="280414.73"/>
    <n v="280009.73"/>
    <n v="280009.73"/>
    <n v="280009.73"/>
    <n v="405"/>
    <n v="0"/>
    <n v="0"/>
    <n v="405"/>
  </r>
  <r>
    <x v="23"/>
    <x v="2"/>
    <s v="15O290"/>
    <x v="64"/>
    <n v="2"/>
    <n v="1"/>
    <s v="00"/>
    <m/>
    <x v="1"/>
    <n v="167560"/>
    <n v="148575.29999999999"/>
    <n v="148575.29999999999"/>
    <n v="148456.79999999999"/>
    <n v="148456.79999999999"/>
    <n v="148456.79999999999"/>
    <n v="118.5"/>
    <n v="0"/>
    <n v="0"/>
    <n v="118.5"/>
  </r>
  <r>
    <x v="23"/>
    <x v="2"/>
    <s v="15O290"/>
    <x v="65"/>
    <n v="1"/>
    <n v="1"/>
    <s v="00"/>
    <m/>
    <x v="1"/>
    <n v="914820"/>
    <n v="914820"/>
    <n v="914820"/>
    <n v="914820"/>
    <n v="914820"/>
    <n v="914820"/>
    <n v="0"/>
    <n v="0"/>
    <n v="0"/>
    <n v="0"/>
  </r>
  <r>
    <x v="23"/>
    <x v="2"/>
    <s v="15O290"/>
    <x v="65"/>
    <n v="2"/>
    <n v="1"/>
    <s v="00"/>
    <m/>
    <x v="1"/>
    <n v="457400"/>
    <n v="457400"/>
    <n v="457400"/>
    <n v="457400"/>
    <n v="457400"/>
    <n v="457400"/>
    <n v="0"/>
    <n v="0"/>
    <n v="0"/>
    <n v="0"/>
  </r>
  <r>
    <x v="23"/>
    <x v="2"/>
    <s v="15O290"/>
    <x v="66"/>
    <n v="1"/>
    <n v="1"/>
    <s v="00"/>
    <m/>
    <x v="1"/>
    <n v="18500"/>
    <n v="24973.85"/>
    <n v="24973.85"/>
    <n v="24973.85"/>
    <n v="24973.85"/>
    <n v="24973.850000000006"/>
    <n v="0"/>
    <n v="0"/>
    <n v="0"/>
    <n v="0"/>
  </r>
  <r>
    <x v="23"/>
    <x v="2"/>
    <s v="15O290"/>
    <x v="66"/>
    <n v="2"/>
    <n v="1"/>
    <s v="00"/>
    <m/>
    <x v="1"/>
    <n v="9200"/>
    <n v="9200"/>
    <n v="9200"/>
    <n v="9200"/>
    <n v="9200"/>
    <n v="9200"/>
    <n v="0"/>
    <n v="0"/>
    <n v="0"/>
    <n v="0"/>
  </r>
  <r>
    <x v="23"/>
    <x v="2"/>
    <s v="15O290"/>
    <x v="2"/>
    <n v="1"/>
    <n v="1"/>
    <s v="00"/>
    <m/>
    <x v="1"/>
    <n v="4680500"/>
    <n v="5325273.32"/>
    <n v="5325273.32"/>
    <n v="5244802.25"/>
    <n v="5244802.25"/>
    <n v="5244802.25"/>
    <n v="80471.070000000298"/>
    <n v="0"/>
    <n v="0"/>
    <n v="80471.070000000298"/>
  </r>
  <r>
    <x v="23"/>
    <x v="2"/>
    <s v="15O290"/>
    <x v="2"/>
    <n v="2"/>
    <n v="1"/>
    <s v="00"/>
    <m/>
    <x v="1"/>
    <n v="2300550"/>
    <n v="2300550"/>
    <n v="2300550"/>
    <n v="2300550"/>
    <n v="2300550"/>
    <n v="2300550"/>
    <n v="0"/>
    <n v="0"/>
    <n v="0"/>
    <n v="0"/>
  </r>
  <r>
    <x v="23"/>
    <x v="2"/>
    <s v="15O290"/>
    <x v="2"/>
    <n v="2"/>
    <n v="1"/>
    <s v="08"/>
    <m/>
    <x v="1"/>
    <n v="119151"/>
    <n v="119151"/>
    <n v="119151"/>
    <n v="119151"/>
    <n v="119151"/>
    <n v="119151"/>
    <n v="0"/>
    <n v="0"/>
    <n v="0"/>
    <n v="0"/>
  </r>
  <r>
    <x v="23"/>
    <x v="2"/>
    <s v="15O290"/>
    <x v="67"/>
    <n v="1"/>
    <n v="1"/>
    <s v="00"/>
    <m/>
    <x v="1"/>
    <n v="3176594"/>
    <n v="6093955.5599999996"/>
    <n v="6093955.5599999996"/>
    <n v="6093955.5599999996"/>
    <n v="6093955.5599999996"/>
    <n v="6093955.5599999996"/>
    <n v="0"/>
    <n v="0"/>
    <n v="0"/>
    <n v="0"/>
  </r>
  <r>
    <x v="23"/>
    <x v="2"/>
    <s v="15O290"/>
    <x v="67"/>
    <n v="2"/>
    <n v="1"/>
    <s v="00"/>
    <m/>
    <x v="1"/>
    <n v="1588297"/>
    <n v="1588297"/>
    <n v="1588297"/>
    <n v="1585420.33"/>
    <n v="1585420.33"/>
    <n v="1585420.33"/>
    <n v="2876.6699999999255"/>
    <n v="0"/>
    <n v="0"/>
    <n v="2876.6699999999255"/>
  </r>
  <r>
    <x v="23"/>
    <x v="2"/>
    <s v="15O290"/>
    <x v="68"/>
    <n v="1"/>
    <n v="1"/>
    <s v="00"/>
    <m/>
    <x v="1"/>
    <n v="1829980"/>
    <n v="3112114.74"/>
    <n v="3112114.74"/>
    <n v="3111821.74"/>
    <n v="3111821.74"/>
    <n v="3111821.7399999998"/>
    <n v="293"/>
    <n v="0"/>
    <n v="0"/>
    <n v="293"/>
  </r>
  <r>
    <x v="23"/>
    <x v="2"/>
    <s v="15O290"/>
    <x v="68"/>
    <n v="2"/>
    <n v="1"/>
    <s v="00"/>
    <m/>
    <x v="1"/>
    <n v="914990"/>
    <n v="914990"/>
    <n v="914990"/>
    <n v="914990"/>
    <n v="914990"/>
    <n v="914990"/>
    <n v="0"/>
    <n v="0"/>
    <n v="0"/>
    <n v="0"/>
  </r>
  <r>
    <x v="23"/>
    <x v="2"/>
    <s v="15O290"/>
    <x v="69"/>
    <n v="1"/>
    <n v="1"/>
    <s v="00"/>
    <m/>
    <x v="1"/>
    <n v="240000"/>
    <n v="240000"/>
    <n v="240000"/>
    <n v="240000"/>
    <n v="240000"/>
    <n v="240000"/>
    <n v="0"/>
    <n v="0"/>
    <n v="0"/>
    <n v="0"/>
  </r>
  <r>
    <x v="23"/>
    <x v="2"/>
    <s v="15O290"/>
    <x v="71"/>
    <n v="1"/>
    <n v="1"/>
    <s v="00"/>
    <m/>
    <x v="1"/>
    <n v="2516500"/>
    <n v="2510355.9"/>
    <n v="2510355.9"/>
    <n v="2510355.9"/>
    <n v="2510355.9"/>
    <n v="2510355.9"/>
    <n v="0"/>
    <n v="0"/>
    <n v="0"/>
    <n v="0"/>
  </r>
  <r>
    <x v="23"/>
    <x v="2"/>
    <s v="15O290"/>
    <x v="71"/>
    <n v="2"/>
    <n v="1"/>
    <s v="00"/>
    <m/>
    <x v="1"/>
    <n v="1235000"/>
    <n v="2099674"/>
    <n v="2099674"/>
    <n v="2099674"/>
    <n v="2099674"/>
    <n v="2099674"/>
    <n v="0"/>
    <n v="0"/>
    <n v="0"/>
    <n v="0"/>
  </r>
  <r>
    <x v="23"/>
    <x v="2"/>
    <s v="15O290"/>
    <x v="3"/>
    <n v="1"/>
    <n v="2"/>
    <s v="01"/>
    <m/>
    <x v="1"/>
    <n v="3360500"/>
    <n v="2981033.91"/>
    <n v="2981033.91"/>
    <n v="2981033.91"/>
    <n v="2981033.91"/>
    <n v="2981033.91"/>
    <n v="0"/>
    <n v="0"/>
    <n v="0"/>
    <n v="0"/>
  </r>
  <r>
    <x v="23"/>
    <x v="2"/>
    <s v="15O290"/>
    <x v="3"/>
    <n v="1"/>
    <n v="2"/>
    <s v="03"/>
    <m/>
    <x v="1"/>
    <n v="1551800"/>
    <n v="1410691.1"/>
    <n v="1410691.1"/>
    <n v="1410691.1"/>
    <n v="1410691.1"/>
    <n v="1410691.0999999996"/>
    <n v="0"/>
    <n v="0"/>
    <n v="0"/>
    <n v="0"/>
  </r>
  <r>
    <x v="23"/>
    <x v="2"/>
    <s v="15O290"/>
    <x v="3"/>
    <n v="2"/>
    <n v="2"/>
    <s v="01"/>
    <m/>
    <x v="1"/>
    <n v="1728900"/>
    <n v="1533673.58"/>
    <n v="1533673.58"/>
    <n v="1533673.58"/>
    <n v="1533673.58"/>
    <n v="1533673.5799999998"/>
    <n v="0"/>
    <n v="0"/>
    <n v="0"/>
    <n v="0"/>
  </r>
  <r>
    <x v="23"/>
    <x v="2"/>
    <s v="15O290"/>
    <x v="3"/>
    <n v="2"/>
    <n v="2"/>
    <s v="03"/>
    <m/>
    <x v="1"/>
    <n v="775200"/>
    <n v="704709.33"/>
    <n v="704709.33"/>
    <n v="704709.33"/>
    <n v="704709.33"/>
    <n v="704709.33000000019"/>
    <n v="0"/>
    <n v="0"/>
    <n v="0"/>
    <n v="0"/>
  </r>
  <r>
    <x v="23"/>
    <x v="2"/>
    <s v="15O290"/>
    <x v="3"/>
    <n v="2"/>
    <n v="2"/>
    <s v="08"/>
    <m/>
    <x v="1"/>
    <n v="119200"/>
    <n v="119200"/>
    <n v="119200"/>
    <n v="119200"/>
    <n v="119200"/>
    <n v="119200.00000000003"/>
    <n v="0"/>
    <n v="0"/>
    <n v="0"/>
    <n v="0"/>
  </r>
  <r>
    <x v="23"/>
    <x v="2"/>
    <s v="15O290"/>
    <x v="72"/>
    <n v="1"/>
    <n v="2"/>
    <s v="01"/>
    <m/>
    <x v="1"/>
    <n v="577500"/>
    <n v="577500"/>
    <n v="577500"/>
    <n v="577500"/>
    <n v="577500"/>
    <n v="577500"/>
    <n v="0"/>
    <n v="0"/>
    <n v="0"/>
    <n v="0"/>
  </r>
  <r>
    <x v="23"/>
    <x v="2"/>
    <s v="15O290"/>
    <x v="72"/>
    <n v="1"/>
    <n v="2"/>
    <s v="03"/>
    <m/>
    <x v="1"/>
    <n v="1125000"/>
    <n v="1089480.76"/>
    <n v="1089480.76"/>
    <n v="1089480.76"/>
    <n v="1089480.76"/>
    <n v="1089480.76"/>
    <n v="0"/>
    <n v="0"/>
    <n v="0"/>
    <n v="0"/>
  </r>
  <r>
    <x v="23"/>
    <x v="2"/>
    <s v="15O290"/>
    <x v="72"/>
    <n v="2"/>
    <n v="2"/>
    <s v="01"/>
    <m/>
    <x v="1"/>
    <n v="228935"/>
    <n v="228935"/>
    <n v="228935"/>
    <n v="228935"/>
    <n v="228935"/>
    <n v="228935"/>
    <n v="0"/>
    <n v="0"/>
    <n v="0"/>
    <n v="0"/>
  </r>
  <r>
    <x v="23"/>
    <x v="2"/>
    <s v="15O290"/>
    <x v="72"/>
    <n v="2"/>
    <n v="2"/>
    <s v="03"/>
    <m/>
    <x v="1"/>
    <n v="574804"/>
    <n v="556655.87"/>
    <n v="556655.87"/>
    <n v="556655.87"/>
    <n v="556655.87"/>
    <n v="556655.87"/>
    <n v="0"/>
    <n v="0"/>
    <n v="0"/>
    <n v="0"/>
  </r>
  <r>
    <x v="23"/>
    <x v="2"/>
    <s v="15O290"/>
    <x v="56"/>
    <n v="1"/>
    <n v="2"/>
    <s v="00"/>
    <m/>
    <x v="1"/>
    <n v="824065"/>
    <n v="824065"/>
    <n v="824065"/>
    <n v="824065"/>
    <n v="824065"/>
    <n v="824064.99999999988"/>
    <n v="0"/>
    <n v="0"/>
    <n v="0"/>
    <n v="0"/>
  </r>
  <r>
    <x v="23"/>
    <x v="2"/>
    <s v="15O290"/>
    <x v="56"/>
    <n v="2"/>
    <n v="2"/>
    <s v="00"/>
    <m/>
    <x v="1"/>
    <n v="412035"/>
    <n v="412035"/>
    <n v="412035"/>
    <n v="412035"/>
    <n v="412035"/>
    <n v="412034.99999999994"/>
    <n v="0"/>
    <n v="0"/>
    <n v="0"/>
    <n v="0"/>
  </r>
  <r>
    <x v="23"/>
    <x v="2"/>
    <s v="15O290"/>
    <x v="57"/>
    <n v="1"/>
    <n v="2"/>
    <s v="00"/>
    <m/>
    <x v="1"/>
    <n v="147035"/>
    <n v="147035"/>
    <n v="147035"/>
    <n v="147035"/>
    <n v="147035"/>
    <n v="147035"/>
    <n v="0"/>
    <n v="0"/>
    <n v="0"/>
    <n v="0"/>
  </r>
  <r>
    <x v="23"/>
    <x v="2"/>
    <s v="15O290"/>
    <x v="57"/>
    <n v="2"/>
    <n v="2"/>
    <s v="00"/>
    <m/>
    <x v="1"/>
    <n v="625080"/>
    <n v="625080"/>
    <n v="625080"/>
    <n v="625080"/>
    <n v="625080"/>
    <n v="625080"/>
    <n v="0"/>
    <n v="0"/>
    <n v="0"/>
    <n v="0"/>
  </r>
  <r>
    <x v="23"/>
    <x v="2"/>
    <s v="15O290"/>
    <x v="73"/>
    <n v="1"/>
    <n v="2"/>
    <s v="00"/>
    <m/>
    <x v="1"/>
    <n v="335918"/>
    <n v="206865.55"/>
    <n v="206865.55"/>
    <n v="206865.55"/>
    <n v="206865.55"/>
    <n v="206865.5500000001"/>
    <n v="0"/>
    <n v="0"/>
    <n v="0"/>
    <n v="0"/>
  </r>
  <r>
    <x v="23"/>
    <x v="2"/>
    <s v="15O290"/>
    <x v="73"/>
    <n v="2"/>
    <n v="2"/>
    <s v="00"/>
    <m/>
    <x v="1"/>
    <n v="165000"/>
    <n v="101610.45"/>
    <n v="101610.45"/>
    <n v="101610.45"/>
    <n v="101610.45"/>
    <n v="101610.44999999998"/>
    <n v="0"/>
    <n v="0"/>
    <n v="0"/>
    <n v="0"/>
  </r>
  <r>
    <x v="23"/>
    <x v="2"/>
    <s v="15O290"/>
    <x v="58"/>
    <n v="1"/>
    <n v="2"/>
    <s v="00"/>
    <m/>
    <x v="1"/>
    <n v="330430"/>
    <n v="330430"/>
    <n v="330430"/>
    <n v="330430"/>
    <n v="330430"/>
    <n v="330430"/>
    <n v="0"/>
    <n v="0"/>
    <n v="0"/>
    <n v="0"/>
  </r>
  <r>
    <x v="23"/>
    <x v="2"/>
    <s v="15O290"/>
    <x v="58"/>
    <n v="2"/>
    <n v="2"/>
    <s v="00"/>
    <m/>
    <x v="1"/>
    <n v="1650000"/>
    <n v="1650000"/>
    <n v="1650000"/>
    <n v="1650000"/>
    <n v="1650000"/>
    <n v="1650000.0000000007"/>
    <n v="0"/>
    <n v="0"/>
    <n v="0"/>
    <n v="0"/>
  </r>
  <r>
    <x v="23"/>
    <x v="2"/>
    <s v="15O290"/>
    <x v="4"/>
    <n v="1"/>
    <n v="1"/>
    <s v="00"/>
    <m/>
    <x v="1"/>
    <n v="935000"/>
    <n v="835000"/>
    <n v="835000"/>
    <n v="835000"/>
    <n v="835000"/>
    <n v="835000"/>
    <n v="0"/>
    <n v="0"/>
    <n v="0"/>
    <n v="0"/>
  </r>
  <r>
    <x v="23"/>
    <x v="2"/>
    <s v="15O290"/>
    <x v="4"/>
    <n v="1"/>
    <n v="2"/>
    <n v="18"/>
    <m/>
    <x v="1"/>
    <n v="3805589"/>
    <n v="3805589"/>
    <n v="3805589"/>
    <n v="3805589"/>
    <n v="3805589"/>
    <n v="3805589"/>
    <n v="0"/>
    <n v="0"/>
    <n v="0"/>
    <n v="0"/>
  </r>
  <r>
    <x v="23"/>
    <x v="2"/>
    <s v="15O290"/>
    <x v="4"/>
    <n v="2"/>
    <n v="1"/>
    <s v="00"/>
    <m/>
    <x v="1"/>
    <n v="465869"/>
    <n v="582064"/>
    <n v="582064"/>
    <n v="582064"/>
    <n v="582064"/>
    <n v="582064"/>
    <n v="0"/>
    <n v="0"/>
    <n v="0"/>
    <n v="0"/>
  </r>
  <r>
    <x v="23"/>
    <x v="2"/>
    <s v="15O290"/>
    <x v="4"/>
    <n v="2"/>
    <n v="2"/>
    <s v="08"/>
    <m/>
    <x v="1"/>
    <n v="345890"/>
    <n v="345890"/>
    <n v="345890"/>
    <n v="345890"/>
    <n v="345890"/>
    <n v="345890"/>
    <n v="0"/>
    <n v="0"/>
    <n v="0"/>
    <n v="0"/>
  </r>
  <r>
    <x v="23"/>
    <x v="2"/>
    <s v="15O290"/>
    <x v="4"/>
    <n v="2"/>
    <n v="2"/>
    <n v="18"/>
    <m/>
    <x v="1"/>
    <n v="1875000"/>
    <n v="1875000"/>
    <n v="1875000"/>
    <n v="1875000"/>
    <n v="1875000"/>
    <n v="1875000"/>
    <n v="0"/>
    <n v="0"/>
    <n v="0"/>
    <n v="0"/>
  </r>
  <r>
    <x v="23"/>
    <x v="2"/>
    <s v="15O290"/>
    <x v="77"/>
    <n v="1"/>
    <n v="1"/>
    <s v="00"/>
    <m/>
    <x v="1"/>
    <n v="1859696"/>
    <n v="1855045"/>
    <n v="1855045"/>
    <n v="1852603.79"/>
    <n v="1852603.79"/>
    <n v="1852603.79"/>
    <n v="2441.2099999999627"/>
    <n v="0"/>
    <n v="0"/>
    <n v="2441.2099999999627"/>
  </r>
  <r>
    <x v="23"/>
    <x v="2"/>
    <s v="15O290"/>
    <x v="77"/>
    <n v="2"/>
    <n v="1"/>
    <s v="00"/>
    <m/>
    <x v="1"/>
    <n v="925890"/>
    <n v="925890"/>
    <n v="925890"/>
    <n v="925890"/>
    <n v="925890"/>
    <n v="925889.99999999988"/>
    <n v="0"/>
    <n v="0"/>
    <n v="0"/>
    <n v="0"/>
  </r>
  <r>
    <x v="23"/>
    <x v="2"/>
    <s v="15O290"/>
    <x v="5"/>
    <n v="1"/>
    <n v="1"/>
    <s v="00"/>
    <m/>
    <x v="1"/>
    <n v="369000"/>
    <n v="288772.69"/>
    <n v="288772.69"/>
    <n v="287856.49"/>
    <n v="287625.49"/>
    <n v="287625.49000000005"/>
    <n v="916.20000000001164"/>
    <n v="231"/>
    <n v="0"/>
    <n v="1147.2000000000116"/>
  </r>
  <r>
    <x v="23"/>
    <x v="2"/>
    <s v="15O290"/>
    <x v="5"/>
    <n v="1"/>
    <n v="1"/>
    <s v="09"/>
    <m/>
    <x v="1"/>
    <n v="1547000"/>
    <n v="1547000"/>
    <n v="1547000"/>
    <n v="1544380.1"/>
    <n v="1544380.1"/>
    <n v="1544380.1"/>
    <n v="2619.8999999999069"/>
    <n v="0"/>
    <n v="0"/>
    <n v="2619.8999999999069"/>
  </r>
  <r>
    <x v="23"/>
    <x v="2"/>
    <s v="15O290"/>
    <x v="5"/>
    <n v="1"/>
    <n v="1"/>
    <n v="10"/>
    <m/>
    <x v="1"/>
    <n v="689000"/>
    <n v="971435.48"/>
    <n v="971435.48"/>
    <n v="970143.9"/>
    <n v="970143.9"/>
    <n v="970143.9"/>
    <n v="1291.5799999999581"/>
    <n v="0"/>
    <n v="0"/>
    <n v="1291.5799999999581"/>
  </r>
  <r>
    <x v="23"/>
    <x v="2"/>
    <s v="15O290"/>
    <x v="5"/>
    <n v="2"/>
    <n v="1"/>
    <s v="00"/>
    <m/>
    <x v="1"/>
    <n v="95523"/>
    <n v="95523"/>
    <n v="95523"/>
    <n v="95523"/>
    <n v="95523"/>
    <n v="95523"/>
    <n v="0"/>
    <n v="0"/>
    <n v="0"/>
    <n v="0"/>
  </r>
  <r>
    <x v="23"/>
    <x v="2"/>
    <s v="15O290"/>
    <x v="5"/>
    <n v="2"/>
    <n v="1"/>
    <s v="08"/>
    <m/>
    <x v="1"/>
    <n v="46980"/>
    <n v="12170.31"/>
    <n v="12170.31"/>
    <n v="12170.31"/>
    <n v="12170.31"/>
    <n v="12170.31"/>
    <n v="0"/>
    <n v="0"/>
    <n v="0"/>
    <n v="0"/>
  </r>
  <r>
    <x v="23"/>
    <x v="2"/>
    <s v="15O290"/>
    <x v="5"/>
    <n v="2"/>
    <n v="1"/>
    <s v="09"/>
    <m/>
    <x v="1"/>
    <n v="768890"/>
    <n v="767036.61"/>
    <n v="767036.61"/>
    <n v="767036.61"/>
    <n v="767036.61"/>
    <n v="767036.6100000001"/>
    <n v="0"/>
    <n v="0"/>
    <n v="0"/>
    <n v="0"/>
  </r>
  <r>
    <x v="23"/>
    <x v="2"/>
    <s v="15O290"/>
    <x v="5"/>
    <n v="2"/>
    <n v="1"/>
    <n v="10"/>
    <m/>
    <x v="1"/>
    <n v="1610610"/>
    <n v="1724377.68"/>
    <n v="1724377.68"/>
    <n v="1721391.84"/>
    <n v="1721391.84"/>
    <n v="1721391.8399999999"/>
    <n v="2985.839999999851"/>
    <n v="0"/>
    <n v="0"/>
    <n v="2985.839999999851"/>
  </r>
  <r>
    <x v="23"/>
    <x v="2"/>
    <s v="15O290"/>
    <x v="78"/>
    <n v="1"/>
    <n v="1"/>
    <s v="00"/>
    <m/>
    <x v="1"/>
    <n v="554000"/>
    <n v="553107.05000000005"/>
    <n v="553107.05000000005"/>
    <n v="552749.87"/>
    <n v="552749.87"/>
    <n v="552749.87"/>
    <n v="357.18000000005122"/>
    <n v="0"/>
    <n v="0"/>
    <n v="357.18000000005122"/>
  </r>
  <r>
    <x v="23"/>
    <x v="2"/>
    <s v="15O290"/>
    <x v="78"/>
    <n v="1"/>
    <n v="1"/>
    <n v="51"/>
    <m/>
    <x v="1"/>
    <n v="3158000"/>
    <n v="3158000"/>
    <n v="3158000"/>
    <n v="3158000"/>
    <n v="3158000"/>
    <n v="3158000"/>
    <n v="0"/>
    <n v="0"/>
    <n v="0"/>
    <n v="0"/>
  </r>
  <r>
    <x v="23"/>
    <x v="2"/>
    <s v="15O290"/>
    <x v="78"/>
    <n v="2"/>
    <n v="1"/>
    <s v="00"/>
    <m/>
    <x v="1"/>
    <n v="213129"/>
    <n v="213129"/>
    <n v="213129"/>
    <n v="213129"/>
    <n v="213129"/>
    <n v="213129"/>
    <n v="0"/>
    <n v="0"/>
    <n v="0"/>
    <n v="0"/>
  </r>
  <r>
    <x v="23"/>
    <x v="2"/>
    <s v="15O290"/>
    <x v="78"/>
    <n v="2"/>
    <n v="1"/>
    <n v="51"/>
    <m/>
    <x v="1"/>
    <n v="1589000"/>
    <n v="1589000"/>
    <n v="1589000"/>
    <n v="1589000"/>
    <n v="1589000"/>
    <n v="1589000"/>
    <n v="0"/>
    <n v="0"/>
    <n v="0"/>
    <n v="0"/>
  </r>
  <r>
    <x v="23"/>
    <x v="2"/>
    <s v="15O290"/>
    <x v="6"/>
    <n v="1"/>
    <n v="1"/>
    <s v="00"/>
    <m/>
    <x v="1"/>
    <n v="185963"/>
    <n v="183379"/>
    <n v="183379"/>
    <n v="183379"/>
    <n v="183379"/>
    <n v="183379"/>
    <n v="0"/>
    <n v="0"/>
    <n v="0"/>
    <n v="0"/>
  </r>
  <r>
    <x v="23"/>
    <x v="2"/>
    <s v="15O290"/>
    <x v="6"/>
    <n v="1"/>
    <n v="1"/>
    <s v="08"/>
    <m/>
    <x v="1"/>
    <n v="3860"/>
    <n v="0"/>
    <n v="0"/>
    <m/>
    <n v="0"/>
    <m/>
    <n v="0"/>
    <n v="0"/>
    <n v="0"/>
    <n v="0"/>
  </r>
  <r>
    <x v="23"/>
    <x v="2"/>
    <s v="15O290"/>
    <x v="6"/>
    <n v="2"/>
    <n v="1"/>
    <s v="00"/>
    <m/>
    <x v="1"/>
    <n v="93588"/>
    <n v="83588"/>
    <n v="83588"/>
    <n v="83588"/>
    <n v="83588"/>
    <n v="83588"/>
    <n v="0"/>
    <n v="0"/>
    <n v="0"/>
    <n v="0"/>
  </r>
  <r>
    <x v="23"/>
    <x v="2"/>
    <s v="15O290"/>
    <x v="79"/>
    <n v="1"/>
    <n v="1"/>
    <s v="00"/>
    <m/>
    <x v="1"/>
    <n v="2718525"/>
    <n v="10276547.800000001"/>
    <n v="10276547.800000001"/>
    <n v="10276547.800000001"/>
    <n v="10276547.800000001"/>
    <n v="10276547.800000001"/>
    <n v="0"/>
    <n v="0"/>
    <n v="0"/>
    <n v="0"/>
  </r>
  <r>
    <x v="23"/>
    <x v="2"/>
    <s v="15O290"/>
    <x v="79"/>
    <n v="2"/>
    <n v="1"/>
    <s v="00"/>
    <m/>
    <x v="1"/>
    <n v="1325589"/>
    <n v="2866664"/>
    <n v="2866664"/>
    <n v="2866664"/>
    <n v="2866664"/>
    <n v="2866664"/>
    <n v="0"/>
    <n v="0"/>
    <n v="0"/>
    <n v="0"/>
  </r>
  <r>
    <x v="23"/>
    <x v="2"/>
    <s v="15O290"/>
    <x v="81"/>
    <n v="1"/>
    <n v="1"/>
    <s v="00"/>
    <m/>
    <x v="1"/>
    <n v="5558"/>
    <n v="4713"/>
    <n v="4713"/>
    <n v="4713"/>
    <n v="4713"/>
    <n v="4713"/>
    <n v="0"/>
    <n v="0"/>
    <n v="0"/>
    <n v="0"/>
  </r>
  <r>
    <x v="23"/>
    <x v="2"/>
    <s v="15O290"/>
    <x v="81"/>
    <n v="2"/>
    <n v="1"/>
    <s v="00"/>
    <m/>
    <x v="1"/>
    <n v="3580"/>
    <n v="3580"/>
    <n v="3580"/>
    <n v="3580"/>
    <n v="3580"/>
    <n v="3580"/>
    <n v="0"/>
    <n v="0"/>
    <n v="0"/>
    <n v="0"/>
  </r>
  <r>
    <x v="23"/>
    <x v="2"/>
    <s v="15O290"/>
    <x v="34"/>
    <n v="1"/>
    <n v="1"/>
    <s v="00"/>
    <m/>
    <x v="1"/>
    <n v="8113839"/>
    <n v="14733240.390000001"/>
    <n v="14733240.390000001"/>
    <n v="14609828.390000001"/>
    <n v="14609828.390000001"/>
    <n v="14609828.390000001"/>
    <n v="123412"/>
    <n v="0"/>
    <n v="0"/>
    <n v="123412"/>
  </r>
  <r>
    <x v="23"/>
    <x v="2"/>
    <s v="15O290"/>
    <x v="34"/>
    <n v="2"/>
    <n v="1"/>
    <s v="00"/>
    <m/>
    <x v="1"/>
    <n v="2972589"/>
    <n v="2972589"/>
    <n v="2972589"/>
    <n v="2961026"/>
    <n v="2961026"/>
    <n v="2961026"/>
    <n v="11563"/>
    <n v="0"/>
    <n v="0"/>
    <n v="11563"/>
  </r>
  <r>
    <x v="23"/>
    <x v="2"/>
    <s v="15O290"/>
    <x v="84"/>
    <n v="1"/>
    <n v="1"/>
    <s v="00"/>
    <m/>
    <x v="1"/>
    <n v="525000"/>
    <n v="0"/>
    <n v="0"/>
    <m/>
    <n v="0"/>
    <m/>
    <n v="0"/>
    <n v="0"/>
    <n v="0"/>
    <n v="0"/>
  </r>
  <r>
    <x v="23"/>
    <x v="2"/>
    <s v="15O290"/>
    <x v="84"/>
    <n v="2"/>
    <n v="1"/>
    <s v="00"/>
    <m/>
    <x v="1"/>
    <n v="225000"/>
    <n v="0"/>
    <n v="0"/>
    <m/>
    <n v="0"/>
    <m/>
    <n v="0"/>
    <n v="0"/>
    <n v="0"/>
    <n v="0"/>
  </r>
  <r>
    <x v="23"/>
    <x v="2"/>
    <s v="15O290"/>
    <x v="87"/>
    <n v="1"/>
    <n v="1"/>
    <s v="00"/>
    <m/>
    <x v="1"/>
    <n v="1688000"/>
    <n v="1688000"/>
    <n v="1688000"/>
    <n v="1688000"/>
    <n v="1688000"/>
    <n v="1688000"/>
    <n v="0"/>
    <n v="0"/>
    <n v="0"/>
    <n v="0"/>
  </r>
  <r>
    <x v="23"/>
    <x v="2"/>
    <s v="15O290"/>
    <x v="87"/>
    <n v="2"/>
    <n v="1"/>
    <s v="00"/>
    <m/>
    <x v="1"/>
    <n v="1159589"/>
    <n v="1159589"/>
    <n v="1159589"/>
    <n v="1159589"/>
    <n v="1159589"/>
    <n v="1159589"/>
    <n v="0"/>
    <n v="0"/>
    <n v="0"/>
    <n v="0"/>
  </r>
  <r>
    <x v="23"/>
    <x v="2"/>
    <s v="15O290"/>
    <x v="127"/>
    <n v="1"/>
    <n v="1"/>
    <s v="00"/>
    <m/>
    <x v="0"/>
    <n v="12789103"/>
    <n v="12789103"/>
    <n v="12789103"/>
    <n v="12789103"/>
    <n v="0"/>
    <m/>
    <n v="0"/>
    <n v="12789103"/>
    <n v="0"/>
    <n v="12789103"/>
  </r>
  <r>
    <x v="23"/>
    <x v="2"/>
    <s v="15O290"/>
    <x v="127"/>
    <n v="2"/>
    <n v="2"/>
    <s v="00"/>
    <m/>
    <x v="0"/>
    <n v="0"/>
    <n v="1810119.24"/>
    <n v="1810119.24"/>
    <n v="1810119.24"/>
    <n v="1810119.24"/>
    <n v="1810119.24"/>
    <n v="0"/>
    <n v="0"/>
    <n v="0"/>
    <n v="0"/>
  </r>
  <r>
    <x v="23"/>
    <x v="2"/>
    <s v="15O290"/>
    <x v="42"/>
    <n v="1"/>
    <n v="2"/>
    <s v="00"/>
    <m/>
    <x v="0"/>
    <n v="12000000"/>
    <n v="10000000"/>
    <n v="10000000"/>
    <n v="10000000"/>
    <n v="10000000"/>
    <n v="10000000"/>
    <n v="0"/>
    <n v="0"/>
    <n v="0"/>
    <n v="0"/>
  </r>
  <r>
    <x v="23"/>
    <x v="2"/>
    <s v="15O290"/>
    <x v="10"/>
    <n v="1"/>
    <n v="2"/>
    <s v="00"/>
    <m/>
    <x v="2"/>
    <n v="2532006"/>
    <n v="2522538"/>
    <n v="2522538"/>
    <n v="2522538"/>
    <n v="2522538"/>
    <n v="2522538"/>
    <n v="0"/>
    <n v="0"/>
    <n v="0"/>
    <n v="0"/>
  </r>
  <r>
    <x v="23"/>
    <x v="2"/>
    <s v="15O290"/>
    <x v="10"/>
    <n v="1"/>
    <n v="2"/>
    <s v="08"/>
    <m/>
    <x v="2"/>
    <n v="38172"/>
    <n v="41543"/>
    <n v="41543"/>
    <n v="41543"/>
    <n v="41543"/>
    <n v="41543"/>
    <n v="0"/>
    <n v="0"/>
    <n v="0"/>
    <n v="0"/>
  </r>
  <r>
    <x v="23"/>
    <x v="2"/>
    <s v="15O290"/>
    <x v="11"/>
    <n v="1"/>
    <n v="1"/>
    <s v="00"/>
    <m/>
    <x v="2"/>
    <n v="1544079"/>
    <n v="1544079"/>
    <n v="1544079"/>
    <n v="1535686.6"/>
    <n v="1535686.6"/>
    <n v="1535686.6"/>
    <n v="8392.3999999999069"/>
    <n v="0"/>
    <n v="0"/>
    <n v="8392.3999999999069"/>
  </r>
  <r>
    <x v="23"/>
    <x v="2"/>
    <s v="15O290"/>
    <x v="11"/>
    <n v="1"/>
    <n v="1"/>
    <s v="08"/>
    <m/>
    <x v="2"/>
    <n v="3819"/>
    <n v="0"/>
    <n v="0"/>
    <m/>
    <n v="0"/>
    <m/>
    <n v="0"/>
    <n v="0"/>
    <n v="0"/>
    <n v="0"/>
  </r>
  <r>
    <x v="23"/>
    <x v="2"/>
    <s v="15O390"/>
    <x v="127"/>
    <n v="2"/>
    <n v="2"/>
    <s v="00"/>
    <m/>
    <x v="0"/>
    <n v="0"/>
    <n v="4800000"/>
    <n v="4800000"/>
    <n v="4800000"/>
    <n v="4800000"/>
    <n v="4800000"/>
    <n v="0"/>
    <n v="0"/>
    <n v="0"/>
    <n v="0"/>
  </r>
  <r>
    <x v="23"/>
    <x v="2"/>
    <s v="15O390"/>
    <x v="42"/>
    <n v="1"/>
    <n v="1"/>
    <s v="00"/>
    <m/>
    <x v="0"/>
    <n v="0"/>
    <n v="1000000"/>
    <n v="1000000"/>
    <n v="1000000"/>
    <n v="999995.62"/>
    <n v="600100"/>
    <n v="0"/>
    <n v="4.3800000000046566"/>
    <n v="399895.62"/>
    <n v="4.3800000000046566"/>
  </r>
  <r>
    <x v="23"/>
    <x v="2"/>
    <s v="15O390"/>
    <x v="18"/>
    <n v="2"/>
    <n v="1"/>
    <s v="00"/>
    <s v="A2D149036"/>
    <x v="4"/>
    <n v="0"/>
    <n v="923711.89"/>
    <n v="923711.89"/>
    <n v="923711.89"/>
    <n v="923711.88"/>
    <n v="3042.87"/>
    <n v="0"/>
    <n v="1.0000000009313226E-2"/>
    <n v="920669.01"/>
    <n v="1.0000000009313226E-2"/>
  </r>
  <r>
    <x v="23"/>
    <x v="2"/>
    <s v="15O390"/>
    <x v="18"/>
    <n v="2"/>
    <n v="2"/>
    <s v="00"/>
    <s v="A2D149036"/>
    <x v="4"/>
    <n v="0"/>
    <n v="0"/>
    <n v="0"/>
    <n v="0"/>
    <n v="0"/>
    <m/>
    <n v="0"/>
    <n v="0"/>
    <n v="0"/>
    <n v="0"/>
  </r>
  <r>
    <x v="23"/>
    <x v="2"/>
    <s v="15O390"/>
    <x v="115"/>
    <n v="2"/>
    <n v="1"/>
    <n v="65"/>
    <s v="O2D149050"/>
    <x v="5"/>
    <n v="0"/>
    <n v="6809420.7000000002"/>
    <n v="6809420.7000000002"/>
    <n v="6807004.6799999997"/>
    <n v="6807004.6799999997"/>
    <n v="1273411.8399999999"/>
    <n v="2416.0200000004843"/>
    <n v="0"/>
    <n v="5533592.8399999999"/>
    <n v="2416.0200000004843"/>
  </r>
  <r>
    <x v="23"/>
    <x v="2"/>
    <s v="15O490"/>
    <x v="18"/>
    <n v="2"/>
    <n v="1"/>
    <s v="00"/>
    <s v="A2D149030"/>
    <x v="4"/>
    <n v="0"/>
    <n v="2185512.79"/>
    <n v="2185512.79"/>
    <n v="2185512.79"/>
    <n v="2185512.7799999998"/>
    <m/>
    <n v="0"/>
    <n v="1.0000000242143869E-2"/>
    <n v="2185512.7799999998"/>
    <n v="1.0000000242143869E-2"/>
  </r>
  <r>
    <x v="23"/>
    <x v="2"/>
    <s v="15O490"/>
    <x v="18"/>
    <n v="2"/>
    <n v="1"/>
    <s v="00"/>
    <s v="A2D149034"/>
    <x v="4"/>
    <n v="0"/>
    <n v="920668.98"/>
    <n v="920668.98"/>
    <n v="920668.98"/>
    <n v="920668.98"/>
    <m/>
    <n v="0"/>
    <n v="0"/>
    <n v="920668.98"/>
    <n v="0"/>
  </r>
  <r>
    <x v="23"/>
    <x v="2"/>
    <s v="15O490"/>
    <x v="18"/>
    <n v="2"/>
    <n v="2"/>
    <s v="00"/>
    <s v="A2D149030"/>
    <x v="4"/>
    <n v="0"/>
    <n v="0"/>
    <n v="0"/>
    <n v="0"/>
    <n v="0"/>
    <m/>
    <n v="0"/>
    <n v="0"/>
    <n v="0"/>
    <n v="0"/>
  </r>
  <r>
    <x v="23"/>
    <x v="2"/>
    <s v="15O490"/>
    <x v="18"/>
    <n v="2"/>
    <n v="2"/>
    <s v="00"/>
    <s v="A2D149034"/>
    <x v="4"/>
    <n v="0"/>
    <n v="0"/>
    <n v="0"/>
    <n v="0"/>
    <n v="0"/>
    <m/>
    <n v="0"/>
    <n v="0"/>
    <n v="0"/>
    <n v="0"/>
  </r>
  <r>
    <x v="23"/>
    <x v="2"/>
    <s v="15O590"/>
    <x v="18"/>
    <n v="2"/>
    <n v="1"/>
    <s v="00"/>
    <s v="A2D149036"/>
    <x v="4"/>
    <n v="0"/>
    <n v="469971.56"/>
    <n v="469971.56"/>
    <n v="469971.56"/>
    <n v="469971.56"/>
    <n v="469971.56000000006"/>
    <n v="0"/>
    <n v="0"/>
    <n v="0"/>
    <n v="0"/>
  </r>
  <r>
    <x v="23"/>
    <x v="2"/>
    <s v="15O590"/>
    <x v="18"/>
    <n v="2"/>
    <n v="1"/>
    <s v="00"/>
    <s v="A2D149037"/>
    <x v="4"/>
    <n v="0"/>
    <n v="920668.99"/>
    <n v="920668.99"/>
    <n v="920668.99"/>
    <n v="920668.99"/>
    <m/>
    <n v="0"/>
    <n v="0"/>
    <n v="920668.99"/>
    <n v="0"/>
  </r>
  <r>
    <x v="23"/>
    <x v="2"/>
    <s v="15O590"/>
    <x v="18"/>
    <n v="2"/>
    <n v="1"/>
    <s v="00"/>
    <s v="A2D149038"/>
    <x v="4"/>
    <n v="0"/>
    <n v="920668.99"/>
    <n v="920668.99"/>
    <n v="920668.99"/>
    <n v="920668.99"/>
    <m/>
    <n v="0"/>
    <n v="0"/>
    <n v="920668.99"/>
    <n v="0"/>
  </r>
  <r>
    <x v="23"/>
    <x v="2"/>
    <s v="15O590"/>
    <x v="18"/>
    <n v="2"/>
    <n v="2"/>
    <s v="00"/>
    <s v="A2D149036"/>
    <x v="4"/>
    <n v="0"/>
    <n v="0"/>
    <n v="0"/>
    <n v="0"/>
    <n v="0"/>
    <m/>
    <n v="0"/>
    <n v="0"/>
    <n v="0"/>
    <n v="0"/>
  </r>
  <r>
    <x v="23"/>
    <x v="2"/>
    <s v="15O590"/>
    <x v="18"/>
    <n v="2"/>
    <n v="2"/>
    <s v="00"/>
    <s v="A2D149037"/>
    <x v="4"/>
    <n v="0"/>
    <n v="0"/>
    <n v="0"/>
    <n v="0"/>
    <n v="0"/>
    <m/>
    <n v="0"/>
    <n v="0"/>
    <n v="0"/>
    <n v="0"/>
  </r>
  <r>
    <x v="23"/>
    <x v="2"/>
    <s v="15O590"/>
    <x v="18"/>
    <n v="2"/>
    <n v="2"/>
    <s v="00"/>
    <s v="A2D149038"/>
    <x v="4"/>
    <n v="0"/>
    <n v="0"/>
    <n v="0"/>
    <n v="0"/>
    <n v="0"/>
    <m/>
    <n v="0"/>
    <n v="0"/>
    <n v="0"/>
    <n v="0"/>
  </r>
  <r>
    <x v="23"/>
    <x v="2"/>
    <s v="15O690"/>
    <x v="90"/>
    <n v="1"/>
    <n v="1"/>
    <s v="00"/>
    <m/>
    <x v="0"/>
    <n v="0"/>
    <n v="50000"/>
    <n v="50000"/>
    <n v="49207.199999999997"/>
    <n v="49207.199999999997"/>
    <n v="49207.199999999997"/>
    <n v="792.80000000000291"/>
    <n v="0"/>
    <n v="0"/>
    <n v="792.80000000000291"/>
  </r>
  <r>
    <x v="23"/>
    <x v="2"/>
    <s v="15O690"/>
    <x v="41"/>
    <n v="1"/>
    <n v="1"/>
    <s v="00"/>
    <m/>
    <x v="0"/>
    <n v="0"/>
    <n v="800000"/>
    <n v="800000"/>
    <n v="800000"/>
    <n v="0"/>
    <m/>
    <n v="0"/>
    <n v="800000"/>
    <n v="0"/>
    <n v="800000"/>
  </r>
  <r>
    <x v="23"/>
    <x v="2"/>
    <s v="15O690"/>
    <x v="24"/>
    <n v="1"/>
    <n v="1"/>
    <s v="00"/>
    <m/>
    <x v="0"/>
    <n v="0"/>
    <n v="80000"/>
    <n v="80000"/>
    <n v="77610.960000000006"/>
    <n v="77610.960000000006"/>
    <m/>
    <n v="2389.0399999999936"/>
    <n v="0"/>
    <n v="77610.960000000006"/>
    <n v="2389.0399999999936"/>
  </r>
  <r>
    <x v="23"/>
    <x v="2"/>
    <s v="15O690"/>
    <x v="9"/>
    <n v="1"/>
    <n v="1"/>
    <s v="00"/>
    <m/>
    <x v="0"/>
    <n v="0"/>
    <n v="250000"/>
    <n v="250000"/>
    <n v="249139.93"/>
    <n v="249139.93"/>
    <n v="249139.93"/>
    <n v="860.07000000000698"/>
    <n v="0"/>
    <n v="0"/>
    <n v="860.07000000000698"/>
  </r>
  <r>
    <x v="23"/>
    <x v="2"/>
    <s v="15O690"/>
    <x v="17"/>
    <n v="1"/>
    <n v="1"/>
    <s v="00"/>
    <m/>
    <x v="2"/>
    <n v="0"/>
    <n v="700000"/>
    <n v="700000"/>
    <n v="700000"/>
    <n v="699157.52"/>
    <m/>
    <n v="0"/>
    <n v="842.47999999998137"/>
    <n v="699157.52"/>
    <n v="842.47999999998137"/>
  </r>
  <r>
    <x v="23"/>
    <x v="2"/>
    <s v="15O690"/>
    <x v="128"/>
    <n v="2"/>
    <n v="1"/>
    <s v="00"/>
    <s v="A2D149040"/>
    <x v="4"/>
    <n v="0"/>
    <n v="200000"/>
    <n v="200000"/>
    <n v="200000"/>
    <n v="0"/>
    <m/>
    <n v="0"/>
    <n v="200000"/>
    <n v="0"/>
    <n v="200000"/>
  </r>
  <r>
    <x v="23"/>
    <x v="2"/>
    <s v="15OB90"/>
    <x v="115"/>
    <n v="2"/>
    <n v="1"/>
    <n v="65"/>
    <s v="O2D149001"/>
    <x v="5"/>
    <n v="25471181"/>
    <n v="0"/>
    <n v="0"/>
    <m/>
    <n v="0"/>
    <m/>
    <n v="0"/>
    <n v="0"/>
    <n v="0"/>
    <n v="0"/>
  </r>
  <r>
    <x v="23"/>
    <x v="2"/>
    <s v="15OB90"/>
    <x v="115"/>
    <n v="2"/>
    <n v="1"/>
    <n v="65"/>
    <s v="O2D149050"/>
    <x v="5"/>
    <n v="0"/>
    <n v="4539613.8"/>
    <n v="4539613.8"/>
    <n v="4532247.3099999996"/>
    <n v="4532247.3099999996"/>
    <n v="4532247.3099999996"/>
    <n v="7366.4900000002235"/>
    <n v="0"/>
    <n v="0"/>
    <n v="7366.4900000002235"/>
  </r>
  <r>
    <x v="23"/>
    <x v="2"/>
    <s v="15OI92"/>
    <x v="61"/>
    <n v="1"/>
    <n v="1"/>
    <s v="00"/>
    <m/>
    <x v="1"/>
    <n v="0"/>
    <n v="49973"/>
    <n v="49973"/>
    <n v="49973"/>
    <n v="49973"/>
    <n v="49973"/>
    <n v="0"/>
    <n v="0"/>
    <n v="0"/>
    <n v="0"/>
  </r>
  <r>
    <x v="23"/>
    <x v="2"/>
    <s v="15OI92"/>
    <x v="65"/>
    <n v="1"/>
    <n v="1"/>
    <s v="00"/>
    <m/>
    <x v="1"/>
    <n v="0"/>
    <n v="1189.83"/>
    <n v="1189.83"/>
    <n v="1189.83"/>
    <n v="0"/>
    <m/>
    <n v="0"/>
    <n v="1189.83"/>
    <n v="0"/>
    <n v="1189.83"/>
  </r>
  <r>
    <x v="23"/>
    <x v="2"/>
    <s v="15OI92"/>
    <x v="2"/>
    <n v="1"/>
    <n v="1"/>
    <s v="00"/>
    <m/>
    <x v="1"/>
    <n v="0"/>
    <n v="9518.67"/>
    <n v="9518.67"/>
    <n v="9518.67"/>
    <n v="9518.67"/>
    <n v="9518.67"/>
    <n v="0"/>
    <n v="0"/>
    <n v="0"/>
    <n v="0"/>
  </r>
  <r>
    <x v="23"/>
    <x v="2"/>
    <s v="15OI92"/>
    <x v="3"/>
    <n v="1"/>
    <n v="2"/>
    <s v="01"/>
    <m/>
    <x v="1"/>
    <n v="0"/>
    <n v="2921.55"/>
    <n v="2921.55"/>
    <n v="2921.55"/>
    <n v="2921.55"/>
    <n v="2921.5499999999997"/>
    <n v="0"/>
    <n v="0"/>
    <n v="0"/>
    <n v="0"/>
  </r>
  <r>
    <x v="23"/>
    <x v="2"/>
    <s v="15OI92"/>
    <x v="72"/>
    <n v="1"/>
    <n v="2"/>
    <s v="01"/>
    <m/>
    <x v="1"/>
    <n v="0"/>
    <n v="2498.64"/>
    <n v="2498.64"/>
    <n v="2498.64"/>
    <n v="2498.64"/>
    <n v="2498.6400000000003"/>
    <n v="0"/>
    <n v="0"/>
    <n v="0"/>
    <n v="0"/>
  </r>
  <r>
    <x v="23"/>
    <x v="2"/>
    <s v="15OI92"/>
    <x v="56"/>
    <n v="1"/>
    <n v="2"/>
    <s v="00"/>
    <m/>
    <x v="1"/>
    <n v="0"/>
    <n v="2585.66"/>
    <n v="2585.66"/>
    <n v="2585.66"/>
    <n v="2585.66"/>
    <n v="2585.66"/>
    <n v="0"/>
    <n v="0"/>
    <n v="0"/>
    <n v="0"/>
  </r>
  <r>
    <x v="23"/>
    <x v="2"/>
    <s v="15OI92"/>
    <x v="57"/>
    <n v="1"/>
    <n v="2"/>
    <s v="00"/>
    <m/>
    <x v="1"/>
    <n v="0"/>
    <n v="1699.08"/>
    <n v="1699.08"/>
    <n v="1699.08"/>
    <n v="1699.08"/>
    <n v="1699.08"/>
    <n v="0"/>
    <n v="0"/>
    <n v="0"/>
    <n v="0"/>
  </r>
  <r>
    <x v="23"/>
    <x v="2"/>
    <s v="15OI92"/>
    <x v="73"/>
    <n v="1"/>
    <n v="2"/>
    <s v="00"/>
    <m/>
    <x v="1"/>
    <n v="0"/>
    <n v="77.010000000000005"/>
    <n v="77.010000000000005"/>
    <n v="77.010000000000005"/>
    <n v="77.010000000000005"/>
    <n v="77.010000000000005"/>
    <n v="0"/>
    <n v="0"/>
    <n v="0"/>
    <n v="0"/>
  </r>
  <r>
    <x v="23"/>
    <x v="2"/>
    <s v="15OI92"/>
    <x v="58"/>
    <n v="1"/>
    <n v="2"/>
    <s v="00"/>
    <m/>
    <x v="1"/>
    <n v="0"/>
    <n v="5173"/>
    <n v="5173"/>
    <n v="5173"/>
    <n v="5173"/>
    <n v="5173"/>
    <n v="0"/>
    <n v="0"/>
    <n v="0"/>
    <n v="0"/>
  </r>
  <r>
    <x v="23"/>
    <x v="2"/>
    <s v="15OI92"/>
    <x v="4"/>
    <n v="1"/>
    <n v="1"/>
    <s v="00"/>
    <m/>
    <x v="1"/>
    <n v="0"/>
    <n v="4485"/>
    <n v="4485"/>
    <n v="4485"/>
    <n v="0"/>
    <m/>
    <n v="0"/>
    <n v="4485"/>
    <n v="0"/>
    <n v="4485"/>
  </r>
  <r>
    <x v="23"/>
    <x v="2"/>
    <s v="15OI92"/>
    <x v="4"/>
    <n v="1"/>
    <n v="2"/>
    <n v="18"/>
    <m/>
    <x v="1"/>
    <n v="0"/>
    <n v="12351"/>
    <n v="12351"/>
    <n v="12351"/>
    <n v="12351"/>
    <n v="12351"/>
    <n v="0"/>
    <n v="0"/>
    <n v="0"/>
    <n v="0"/>
  </r>
  <r>
    <x v="23"/>
    <x v="2"/>
    <s v="15OI92"/>
    <x v="5"/>
    <n v="1"/>
    <n v="1"/>
    <s v="09"/>
    <m/>
    <x v="1"/>
    <n v="0"/>
    <n v="3032.72"/>
    <n v="3032.72"/>
    <n v="3032.72"/>
    <n v="0"/>
    <m/>
    <n v="0"/>
    <n v="3032.72"/>
    <n v="0"/>
    <n v="3032.72"/>
  </r>
  <r>
    <x v="23"/>
    <x v="2"/>
    <s v="15OI92"/>
    <x v="78"/>
    <n v="1"/>
    <n v="1"/>
    <n v="51"/>
    <m/>
    <x v="1"/>
    <n v="0"/>
    <n v="6300"/>
    <n v="6300"/>
    <n v="6300"/>
    <n v="0"/>
    <m/>
    <n v="0"/>
    <n v="6300"/>
    <n v="0"/>
    <n v="6300"/>
  </r>
  <r>
    <x v="23"/>
    <x v="2"/>
    <s v="15OI92"/>
    <x v="10"/>
    <n v="1"/>
    <n v="2"/>
    <s v="00"/>
    <m/>
    <x v="2"/>
    <n v="0"/>
    <n v="1607"/>
    <n v="1607"/>
    <n v="1607"/>
    <n v="1607"/>
    <n v="1607"/>
    <n v="0"/>
    <n v="0"/>
    <n v="0"/>
    <n v="0"/>
  </r>
  <r>
    <x v="23"/>
    <x v="2"/>
    <s v="15OI92"/>
    <x v="11"/>
    <n v="1"/>
    <n v="1"/>
    <s v="00"/>
    <m/>
    <x v="2"/>
    <n v="0"/>
    <n v="1205.56"/>
    <n v="1205.56"/>
    <n v="1205.56"/>
    <n v="1205.56"/>
    <n v="1205.56"/>
    <n v="0"/>
    <n v="0"/>
    <n v="0"/>
    <n v="0"/>
  </r>
  <r>
    <x v="23"/>
    <x v="2"/>
    <s v="25P190"/>
    <x v="115"/>
    <n v="2"/>
    <n v="1"/>
    <s v="00"/>
    <s v="O2D149022"/>
    <x v="5"/>
    <n v="20390092"/>
    <n v="0"/>
    <n v="0"/>
    <m/>
    <n v="0"/>
    <m/>
    <n v="0"/>
    <n v="0"/>
    <n v="0"/>
    <n v="0"/>
  </r>
  <r>
    <x v="23"/>
    <x v="2"/>
    <s v="25P190"/>
    <x v="115"/>
    <n v="2"/>
    <n v="1"/>
    <s v="00"/>
    <s v="O2D149030"/>
    <x v="5"/>
    <n v="0"/>
    <n v="6034454.5700000003"/>
    <n v="6034454.5700000003"/>
    <n v="6034454.5700000003"/>
    <n v="6034454.5700000003"/>
    <n v="6034454.5699999994"/>
    <n v="0"/>
    <n v="0"/>
    <n v="0"/>
    <n v="0"/>
  </r>
  <r>
    <x v="23"/>
    <x v="2"/>
    <s v="25P190"/>
    <x v="115"/>
    <n v="2"/>
    <n v="1"/>
    <s v="00"/>
    <s v="O2D149031"/>
    <x v="5"/>
    <n v="0"/>
    <n v="9691608.8399999999"/>
    <n v="9691608.8399999999"/>
    <n v="9691608.8399999999"/>
    <n v="9691608.8399999999"/>
    <n v="9691608.8399999999"/>
    <n v="0"/>
    <n v="0"/>
    <n v="0"/>
    <n v="0"/>
  </r>
  <r>
    <x v="23"/>
    <x v="2"/>
    <s v="25P190"/>
    <x v="115"/>
    <n v="2"/>
    <n v="1"/>
    <s v="00"/>
    <s v="O2D149060"/>
    <x v="5"/>
    <n v="0"/>
    <n v="606194.15"/>
    <n v="606194.15"/>
    <n v="606194.15"/>
    <n v="606194.15"/>
    <n v="606194.15000000014"/>
    <n v="0"/>
    <n v="0"/>
    <n v="0"/>
    <n v="0"/>
  </r>
  <r>
    <x v="23"/>
    <x v="2"/>
    <s v="25P690"/>
    <x v="115"/>
    <n v="2"/>
    <n v="1"/>
    <s v="00"/>
    <s v="O2D149022"/>
    <x v="5"/>
    <n v="44539173"/>
    <n v="0"/>
    <n v="0"/>
    <m/>
    <n v="0"/>
    <m/>
    <n v="0"/>
    <n v="0"/>
    <n v="0"/>
    <n v="0"/>
  </r>
  <r>
    <x v="23"/>
    <x v="2"/>
    <s v="25P690"/>
    <x v="115"/>
    <n v="2"/>
    <n v="1"/>
    <s v="00"/>
    <s v="O2D149042"/>
    <x v="5"/>
    <n v="0"/>
    <n v="13235239.800000001"/>
    <n v="13235239.800000001"/>
    <n v="13053255.640000001"/>
    <n v="13053255.640000001"/>
    <n v="13053255.639999997"/>
    <n v="181984.16000000015"/>
    <n v="0"/>
    <n v="0"/>
    <n v="181984.16000000015"/>
  </r>
  <r>
    <x v="24"/>
    <x v="6"/>
    <n v="111190"/>
    <x v="120"/>
    <n v="1"/>
    <n v="1"/>
    <s v="00"/>
    <m/>
    <x v="0"/>
    <n v="350000"/>
    <n v="350000"/>
    <n v="350000"/>
    <n v="190704"/>
    <n v="190704"/>
    <n v="190704"/>
    <n v="159296"/>
    <n v="0"/>
    <n v="0"/>
    <n v="159296"/>
  </r>
  <r>
    <x v="24"/>
    <x v="6"/>
    <n v="111190"/>
    <x v="37"/>
    <n v="1"/>
    <n v="1"/>
    <s v="00"/>
    <m/>
    <x v="0"/>
    <n v="200000"/>
    <n v="200000"/>
    <n v="200000"/>
    <n v="200000"/>
    <n v="0"/>
    <m/>
    <n v="0"/>
    <n v="200000"/>
    <n v="0"/>
    <n v="200000"/>
  </r>
  <r>
    <x v="24"/>
    <x v="6"/>
    <n v="111190"/>
    <x v="126"/>
    <n v="1"/>
    <n v="1"/>
    <s v="00"/>
    <m/>
    <x v="0"/>
    <n v="35000"/>
    <n v="35000"/>
    <n v="35000"/>
    <n v="35000"/>
    <n v="0"/>
    <m/>
    <n v="0"/>
    <n v="35000"/>
    <n v="0"/>
    <n v="35000"/>
  </r>
  <r>
    <x v="24"/>
    <x v="6"/>
    <n v="111190"/>
    <x v="38"/>
    <n v="1"/>
    <n v="1"/>
    <s v="00"/>
    <m/>
    <x v="0"/>
    <n v="24000"/>
    <n v="24000"/>
    <n v="24000"/>
    <m/>
    <n v="0"/>
    <m/>
    <n v="24000"/>
    <n v="0"/>
    <n v="0"/>
    <n v="24000"/>
  </r>
  <r>
    <x v="24"/>
    <x v="6"/>
    <n v="111190"/>
    <x v="9"/>
    <n v="1"/>
    <n v="1"/>
    <s v="00"/>
    <m/>
    <x v="0"/>
    <n v="616392"/>
    <n v="616392"/>
    <n v="616392"/>
    <n v="468272.32"/>
    <n v="453538.97"/>
    <n v="395242.01"/>
    <n v="148119.67999999999"/>
    <n v="14733.350000000035"/>
    <n v="58296.959999999963"/>
    <n v="162853.03000000003"/>
  </r>
  <r>
    <x v="24"/>
    <x v="6"/>
    <s v="15O290"/>
    <x v="8"/>
    <n v="1"/>
    <n v="1"/>
    <s v="00"/>
    <m/>
    <x v="0"/>
    <n v="0"/>
    <n v="2383780.19"/>
    <n v="2383780.19"/>
    <n v="1101124.19"/>
    <n v="1101124.19"/>
    <n v="1101124.19"/>
    <n v="1282656"/>
    <n v="0"/>
    <n v="0"/>
    <n v="1282656"/>
  </r>
  <r>
    <x v="24"/>
    <x v="6"/>
    <s v="15O290"/>
    <x v="42"/>
    <n v="1"/>
    <n v="2"/>
    <s v="00"/>
    <m/>
    <x v="0"/>
    <n v="4800000"/>
    <n v="4000000"/>
    <n v="4000000"/>
    <n v="4000000"/>
    <n v="4000000"/>
    <n v="4000000"/>
    <n v="0"/>
    <n v="0"/>
    <n v="0"/>
    <n v="0"/>
  </r>
  <r>
    <x v="24"/>
    <x v="6"/>
    <s v="15O290"/>
    <x v="12"/>
    <n v="1"/>
    <n v="1"/>
    <s v="00"/>
    <m/>
    <x v="3"/>
    <n v="3105000"/>
    <n v="3105000"/>
    <n v="3105000"/>
    <n v="3100652.1"/>
    <n v="3100652.1"/>
    <n v="771907.35"/>
    <n v="4347.8999999999069"/>
    <n v="0"/>
    <n v="2328744.75"/>
    <n v="4347.8999999999069"/>
  </r>
  <r>
    <x v="24"/>
    <x v="6"/>
    <s v="15O290"/>
    <x v="115"/>
    <n v="2"/>
    <n v="1"/>
    <s v="00"/>
    <s v="O2D149065"/>
    <x v="5"/>
    <n v="0"/>
    <n v="716906.27"/>
    <n v="716906.27"/>
    <n v="716905.52"/>
    <n v="716905.52"/>
    <n v="716905.52"/>
    <n v="0.75"/>
    <n v="0"/>
    <n v="0"/>
    <n v="0.75"/>
  </r>
  <r>
    <x v="24"/>
    <x v="6"/>
    <s v="15O390"/>
    <x v="115"/>
    <n v="2"/>
    <n v="1"/>
    <s v="00"/>
    <s v="O2D149065"/>
    <x v="5"/>
    <n v="0"/>
    <n v="1127272.3600000001"/>
    <n v="1127272.3600000001"/>
    <n v="1127117.3"/>
    <n v="1127117.3"/>
    <n v="1127117.3"/>
    <n v="155.06000000005588"/>
    <n v="0"/>
    <n v="0"/>
    <n v="155.06000000005588"/>
  </r>
  <r>
    <x v="24"/>
    <x v="6"/>
    <s v="15O390"/>
    <x v="115"/>
    <n v="2"/>
    <n v="1"/>
    <n v="65"/>
    <s v="O2D149069"/>
    <x v="5"/>
    <n v="0"/>
    <n v="191230.58"/>
    <n v="191230.58"/>
    <n v="191230.54"/>
    <n v="191230.54"/>
    <n v="191230.54"/>
    <n v="3.9999999979045242E-2"/>
    <n v="0"/>
    <n v="0"/>
    <n v="3.9999999979045242E-2"/>
  </r>
  <r>
    <x v="24"/>
    <x v="6"/>
    <s v="15O490"/>
    <x v="115"/>
    <n v="2"/>
    <n v="1"/>
    <s v="00"/>
    <s v="O2D149022"/>
    <x v="5"/>
    <n v="27336490"/>
    <n v="0"/>
    <n v="0"/>
    <m/>
    <n v="0"/>
    <m/>
    <n v="0"/>
    <n v="0"/>
    <n v="0"/>
    <n v="0"/>
  </r>
  <r>
    <x v="24"/>
    <x v="6"/>
    <s v="15O690"/>
    <x v="8"/>
    <n v="1"/>
    <n v="1"/>
    <s v="00"/>
    <m/>
    <x v="0"/>
    <n v="0"/>
    <n v="2100000"/>
    <n v="2100000"/>
    <n v="2087533.6"/>
    <n v="2084799.48"/>
    <n v="1537160"/>
    <n v="12466.399999999907"/>
    <n v="2734.1200000001118"/>
    <n v="547639.48"/>
    <n v="15200.520000000019"/>
  </r>
  <r>
    <x v="24"/>
    <x v="6"/>
    <s v="15O690"/>
    <x v="24"/>
    <n v="1"/>
    <n v="1"/>
    <s v="00"/>
    <m/>
    <x v="0"/>
    <n v="0"/>
    <n v="50000"/>
    <n v="50000"/>
    <m/>
    <n v="0"/>
    <m/>
    <n v="50000"/>
    <n v="0"/>
    <n v="0"/>
    <n v="50000"/>
  </r>
  <r>
    <x v="24"/>
    <x v="6"/>
    <s v="15O690"/>
    <x v="115"/>
    <n v="2"/>
    <n v="1"/>
    <s v="00"/>
    <s v="O2D149022"/>
    <x v="5"/>
    <n v="25232513"/>
    <n v="0"/>
    <n v="0"/>
    <m/>
    <n v="0"/>
    <m/>
    <n v="0"/>
    <n v="0"/>
    <n v="0"/>
    <n v="0"/>
  </r>
  <r>
    <x v="24"/>
    <x v="6"/>
    <s v="15O690"/>
    <x v="115"/>
    <n v="2"/>
    <n v="1"/>
    <s v="00"/>
    <s v="O2D149043"/>
    <x v="5"/>
    <n v="0"/>
    <n v="0"/>
    <n v="0"/>
    <m/>
    <n v="0"/>
    <m/>
    <n v="0"/>
    <n v="0"/>
    <n v="0"/>
    <n v="0"/>
  </r>
  <r>
    <x v="24"/>
    <x v="6"/>
    <s v="15OB90"/>
    <x v="115"/>
    <n v="2"/>
    <n v="1"/>
    <n v="65"/>
    <s v="O2D149001"/>
    <x v="5"/>
    <n v="13174748"/>
    <n v="0.36"/>
    <n v="0.36"/>
    <m/>
    <n v="0"/>
    <m/>
    <n v="0.36"/>
    <n v="0"/>
    <n v="0"/>
    <n v="0.36"/>
  </r>
  <r>
    <x v="24"/>
    <x v="6"/>
    <s v="15OB90"/>
    <x v="115"/>
    <n v="2"/>
    <n v="1"/>
    <n v="65"/>
    <s v="O2D149054"/>
    <x v="5"/>
    <n v="0"/>
    <n v="907922.76"/>
    <n v="907922.76"/>
    <n v="892031.43"/>
    <n v="892031.43"/>
    <n v="466790.94"/>
    <n v="15891.329999999958"/>
    <n v="0"/>
    <n v="425240.49000000005"/>
    <n v="15891.329999999958"/>
  </r>
  <r>
    <x v="24"/>
    <x v="6"/>
    <s v="15OB90"/>
    <x v="115"/>
    <n v="2"/>
    <n v="1"/>
    <n v="65"/>
    <s v="O2D149069"/>
    <x v="5"/>
    <n v="0"/>
    <n v="10833.06"/>
    <n v="10833.06"/>
    <n v="10833.03"/>
    <n v="10833.03"/>
    <n v="10833.029999999999"/>
    <n v="2.9999999998835847E-2"/>
    <n v="0"/>
    <n v="0"/>
    <n v="2.9999999998835847E-2"/>
  </r>
  <r>
    <x v="24"/>
    <x v="6"/>
    <s v="15OC90"/>
    <x v="115"/>
    <n v="2"/>
    <n v="1"/>
    <n v="65"/>
    <s v="O2D149052"/>
    <x v="5"/>
    <n v="0"/>
    <n v="453961.38"/>
    <n v="453961.38"/>
    <n v="448108.27"/>
    <n v="448108.27"/>
    <n v="22406.050000000003"/>
    <n v="5853.109999999986"/>
    <n v="0"/>
    <n v="425702.22000000003"/>
    <n v="5853.109999999986"/>
  </r>
  <r>
    <x v="24"/>
    <x v="6"/>
    <s v="15OC90"/>
    <x v="115"/>
    <n v="2"/>
    <n v="1"/>
    <n v="65"/>
    <s v="O2D149055"/>
    <x v="5"/>
    <n v="0"/>
    <n v="4539613.8"/>
    <n v="4539613.8"/>
    <n v="4289149.7699999996"/>
    <n v="4289149.7699999996"/>
    <n v="1683849.8499999999"/>
    <n v="250464.03000000026"/>
    <n v="0"/>
    <n v="2605299.92"/>
    <n v="250464.03000000026"/>
  </r>
  <r>
    <x v="24"/>
    <x v="6"/>
    <s v="15OC90"/>
    <x v="115"/>
    <n v="2"/>
    <n v="1"/>
    <n v="65"/>
    <s v="O2D149069"/>
    <x v="5"/>
    <n v="0"/>
    <n v="251897.74"/>
    <n v="251897.74"/>
    <n v="251897.69"/>
    <n v="251897.69"/>
    <n v="251897.69000000003"/>
    <n v="4.9999999988358468E-2"/>
    <n v="0"/>
    <n v="0"/>
    <n v="4.9999999988358468E-2"/>
  </r>
  <r>
    <x v="24"/>
    <x v="6"/>
    <s v="25P190"/>
    <x v="39"/>
    <n v="1"/>
    <n v="1"/>
    <s v="00"/>
    <m/>
    <x v="0"/>
    <n v="0"/>
    <n v="256739.96"/>
    <n v="256739.96"/>
    <n v="256739.96"/>
    <n v="256739.96"/>
    <n v="256739.96000000002"/>
    <n v="0"/>
    <n v="0"/>
    <n v="0"/>
    <n v="0"/>
  </r>
  <r>
    <x v="24"/>
    <x v="6"/>
    <s v="25P190"/>
    <x v="115"/>
    <n v="2"/>
    <n v="1"/>
    <s v="00"/>
    <s v="O2D149015"/>
    <x v="5"/>
    <n v="22187490"/>
    <n v="6105975.4900000002"/>
    <n v="6105975.4900000002"/>
    <n v="6105975.4900000002"/>
    <n v="6105975.4900000002"/>
    <n v="6105975.4900000012"/>
    <n v="0"/>
    <n v="0"/>
    <n v="0"/>
    <n v="0"/>
  </r>
  <r>
    <x v="24"/>
    <x v="6"/>
    <s v="25P190"/>
    <x v="115"/>
    <n v="2"/>
    <n v="1"/>
    <s v="00"/>
    <s v="O2D149038"/>
    <x v="5"/>
    <n v="0"/>
    <n v="708829.1"/>
    <n v="708829.1"/>
    <n v="708829.1"/>
    <n v="708829.1"/>
    <n v="708829.1"/>
    <n v="0"/>
    <n v="0"/>
    <n v="0"/>
    <n v="0"/>
  </r>
  <r>
    <x v="24"/>
    <x v="6"/>
    <s v="25P190"/>
    <x v="115"/>
    <n v="2"/>
    <n v="1"/>
    <s v="00"/>
    <s v="O2D149043"/>
    <x v="5"/>
    <n v="0"/>
    <n v="5357619.09"/>
    <n v="5357619.09"/>
    <n v="5357619.09"/>
    <n v="5357619.09"/>
    <n v="5357619.0900000008"/>
    <n v="0"/>
    <n v="0"/>
    <n v="0"/>
    <n v="0"/>
  </r>
  <r>
    <x v="24"/>
    <x v="6"/>
    <s v="25P190"/>
    <x v="115"/>
    <n v="2"/>
    <n v="1"/>
    <s v="00"/>
    <s v="O2D149059"/>
    <x v="5"/>
    <n v="0"/>
    <n v="300000"/>
    <n v="300000"/>
    <n v="300000"/>
    <n v="300000"/>
    <n v="300000"/>
    <n v="0"/>
    <n v="0"/>
    <n v="0"/>
    <n v="0"/>
  </r>
  <r>
    <x v="24"/>
    <x v="6"/>
    <s v="25P190"/>
    <x v="115"/>
    <n v="2"/>
    <n v="1"/>
    <s v="00"/>
    <s v="O2D149064"/>
    <x v="5"/>
    <n v="0"/>
    <n v="499128.58"/>
    <n v="499128.58"/>
    <n v="499128.58"/>
    <n v="499128.58"/>
    <n v="499128.57999999996"/>
    <n v="0"/>
    <n v="0"/>
    <n v="0"/>
    <n v="0"/>
  </r>
  <r>
    <x v="25"/>
    <x v="2"/>
    <n v="111290"/>
    <x v="59"/>
    <n v="1"/>
    <n v="1"/>
    <s v="00"/>
    <m/>
    <x v="1"/>
    <n v="16103321"/>
    <n v="16158877.199999999"/>
    <n v="16158877.199999999"/>
    <n v="16158877.199999999"/>
    <n v="3500850"/>
    <n v="-6119055.6899999995"/>
    <n v="0"/>
    <n v="12658027.199999999"/>
    <n v="9619905.6899999995"/>
    <n v="12658027.199999999"/>
  </r>
  <r>
    <x v="25"/>
    <x v="2"/>
    <n v="111290"/>
    <x v="50"/>
    <n v="1"/>
    <n v="1"/>
    <s v="00"/>
    <m/>
    <x v="2"/>
    <n v="140222"/>
    <n v="0"/>
    <n v="0"/>
    <m/>
    <n v="0"/>
    <m/>
    <n v="0"/>
    <n v="0"/>
    <n v="0"/>
    <n v="0"/>
  </r>
  <r>
    <x v="25"/>
    <x v="2"/>
    <n v="111290"/>
    <x v="108"/>
    <n v="1"/>
    <n v="1"/>
    <s v="00"/>
    <m/>
    <x v="2"/>
    <n v="18900"/>
    <n v="0"/>
    <n v="0"/>
    <m/>
    <n v="0"/>
    <m/>
    <n v="0"/>
    <n v="0"/>
    <n v="0"/>
    <n v="0"/>
  </r>
  <r>
    <x v="25"/>
    <x v="2"/>
    <n v="111290"/>
    <x v="129"/>
    <n v="1"/>
    <n v="1"/>
    <s v="00"/>
    <m/>
    <x v="2"/>
    <n v="126000"/>
    <n v="0"/>
    <n v="0"/>
    <m/>
    <n v="0"/>
    <m/>
    <n v="0"/>
    <n v="0"/>
    <n v="0"/>
    <n v="0"/>
  </r>
  <r>
    <x v="25"/>
    <x v="2"/>
    <s v="15O290"/>
    <x v="117"/>
    <n v="1"/>
    <n v="1"/>
    <s v="00"/>
    <m/>
    <x v="2"/>
    <n v="0"/>
    <n v="6196511.9000000004"/>
    <n v="6196511.9000000004"/>
    <n v="6194294.7999999998"/>
    <n v="6194294.7999999998"/>
    <n v="1417594.5"/>
    <n v="2217.1000000005588"/>
    <n v="0"/>
    <n v="4776700.3"/>
    <n v="2217.1000000005588"/>
  </r>
  <r>
    <x v="25"/>
    <x v="2"/>
    <s v="15O390"/>
    <x v="50"/>
    <n v="1"/>
    <n v="1"/>
    <s v="00"/>
    <m/>
    <x v="2"/>
    <n v="0"/>
    <n v="1041721.6"/>
    <n v="1041721.6"/>
    <n v="1041721.6"/>
    <n v="1041721.6"/>
    <n v="540246.1"/>
    <n v="0"/>
    <n v="0"/>
    <n v="501475.5"/>
    <n v="0"/>
  </r>
  <r>
    <x v="25"/>
    <x v="2"/>
    <s v="15O390"/>
    <x v="18"/>
    <n v="2"/>
    <n v="1"/>
    <s v="00"/>
    <s v="A2D149039"/>
    <x v="4"/>
    <n v="0"/>
    <n v="4123804.26"/>
    <n v="4123804.26"/>
    <n v="4123804.26"/>
    <n v="4123804.26"/>
    <n v="4123804.26"/>
    <n v="0"/>
    <n v="0"/>
    <n v="0"/>
    <n v="0"/>
  </r>
  <r>
    <x v="25"/>
    <x v="2"/>
    <s v="15O390"/>
    <x v="18"/>
    <n v="2"/>
    <n v="2"/>
    <s v="00"/>
    <s v="A2D149039"/>
    <x v="4"/>
    <n v="0"/>
    <n v="0"/>
    <n v="0"/>
    <n v="0"/>
    <n v="0"/>
    <m/>
    <n v="0"/>
    <n v="0"/>
    <n v="0"/>
    <n v="0"/>
  </r>
  <r>
    <x v="25"/>
    <x v="2"/>
    <s v="15O590"/>
    <x v="18"/>
    <n v="2"/>
    <n v="1"/>
    <s v="00"/>
    <s v="A2D149036"/>
    <x v="4"/>
    <n v="0"/>
    <n v="16495217.039999999"/>
    <n v="16495217.039999999"/>
    <n v="16495217.039999999"/>
    <n v="16495217.039999999"/>
    <n v="16495217.039999999"/>
    <n v="0"/>
    <n v="0"/>
    <n v="0"/>
    <n v="0"/>
  </r>
  <r>
    <x v="25"/>
    <x v="2"/>
    <s v="15O590"/>
    <x v="18"/>
    <n v="2"/>
    <n v="2"/>
    <s v="00"/>
    <s v="A2D149036"/>
    <x v="4"/>
    <n v="0"/>
    <n v="0"/>
    <n v="0"/>
    <n v="0"/>
    <n v="0"/>
    <m/>
    <n v="0"/>
    <n v="0"/>
    <n v="0"/>
    <n v="0"/>
  </r>
  <r>
    <x v="25"/>
    <x v="2"/>
    <s v="25P190"/>
    <x v="117"/>
    <n v="1"/>
    <n v="1"/>
    <s v="00"/>
    <m/>
    <x v="2"/>
    <n v="135983508"/>
    <n v="146147318.53999999"/>
    <n v="146147318.53999999"/>
    <n v="146147318.53999999"/>
    <n v="146147318.53999999"/>
    <n v="146147318.53999999"/>
    <n v="0"/>
    <n v="0"/>
    <n v="0"/>
    <n v="0"/>
  </r>
  <r>
    <x v="26"/>
    <x v="2"/>
    <s v="15O390"/>
    <x v="32"/>
    <n v="1"/>
    <n v="1"/>
    <s v="00"/>
    <m/>
    <x v="3"/>
    <n v="4657500"/>
    <n v="0"/>
    <n v="0"/>
    <m/>
    <n v="0"/>
    <m/>
    <n v="0"/>
    <n v="0"/>
    <n v="0"/>
    <n v="0"/>
  </r>
  <r>
    <x v="26"/>
    <x v="2"/>
    <s v="25P190"/>
    <x v="115"/>
    <n v="2"/>
    <n v="1"/>
    <s v="00"/>
    <s v="O2D149016"/>
    <x v="5"/>
    <n v="5331696"/>
    <n v="17485023.93"/>
    <n v="17485023.93"/>
    <n v="17485023.93"/>
    <n v="17485023.93"/>
    <n v="17485023.929999992"/>
    <n v="0"/>
    <n v="0"/>
    <n v="0"/>
    <n v="0"/>
  </r>
  <r>
    <x v="27"/>
    <x v="2"/>
    <n v="111190"/>
    <x v="120"/>
    <n v="1"/>
    <n v="1"/>
    <s v="00"/>
    <m/>
    <x v="0"/>
    <n v="138000"/>
    <n v="68500"/>
    <n v="68500"/>
    <n v="68500"/>
    <n v="66221.5"/>
    <n v="66221.5"/>
    <n v="0"/>
    <n v="2278.5"/>
    <n v="0"/>
    <n v="2278.5"/>
  </r>
  <r>
    <x v="27"/>
    <x v="2"/>
    <n v="111190"/>
    <x v="37"/>
    <n v="1"/>
    <n v="1"/>
    <s v="00"/>
    <m/>
    <x v="0"/>
    <n v="70000"/>
    <n v="139500"/>
    <n v="139500"/>
    <n v="135500"/>
    <n v="64623.02"/>
    <n v="64623.02"/>
    <n v="4000"/>
    <n v="70876.98000000001"/>
    <n v="0"/>
    <n v="74876.98000000001"/>
  </r>
  <r>
    <x v="27"/>
    <x v="2"/>
    <n v="111190"/>
    <x v="38"/>
    <n v="1"/>
    <n v="1"/>
    <s v="00"/>
    <m/>
    <x v="0"/>
    <n v="26000"/>
    <n v="26000"/>
    <n v="26000"/>
    <n v="25900"/>
    <n v="24847.200000000001"/>
    <n v="24847.200000000001"/>
    <n v="100"/>
    <n v="1052.7999999999993"/>
    <n v="0"/>
    <n v="1152.7999999999993"/>
  </r>
  <r>
    <x v="27"/>
    <x v="2"/>
    <n v="111190"/>
    <x v="39"/>
    <n v="1"/>
    <n v="1"/>
    <s v="00"/>
    <m/>
    <x v="0"/>
    <n v="505000"/>
    <n v="505000"/>
    <n v="505000"/>
    <n v="505000"/>
    <n v="470000"/>
    <n v="164852.82"/>
    <n v="0"/>
    <n v="35000"/>
    <n v="305147.18"/>
    <n v="35000"/>
  </r>
  <r>
    <x v="27"/>
    <x v="2"/>
    <n v="111190"/>
    <x v="24"/>
    <n v="1"/>
    <n v="1"/>
    <s v="00"/>
    <m/>
    <x v="0"/>
    <n v="600000"/>
    <n v="600000"/>
    <n v="600000"/>
    <n v="600000"/>
    <n v="600000"/>
    <n v="600000"/>
    <n v="0"/>
    <n v="0"/>
    <n v="0"/>
    <n v="0"/>
  </r>
  <r>
    <x v="27"/>
    <x v="2"/>
    <n v="111190"/>
    <x v="9"/>
    <n v="1"/>
    <n v="1"/>
    <s v="00"/>
    <m/>
    <x v="0"/>
    <n v="66000"/>
    <n v="66000"/>
    <n v="66000"/>
    <n v="62985.68"/>
    <n v="62985.68"/>
    <n v="62985.68"/>
    <n v="3014.3199999999997"/>
    <n v="0"/>
    <n v="0"/>
    <n v="3014.3199999999997"/>
  </r>
  <r>
    <x v="27"/>
    <x v="2"/>
    <n v="111190"/>
    <x v="30"/>
    <n v="1"/>
    <n v="1"/>
    <s v="00"/>
    <m/>
    <x v="0"/>
    <n v="89496"/>
    <n v="89496"/>
    <n v="89496"/>
    <n v="89496"/>
    <n v="0"/>
    <m/>
    <n v="0"/>
    <n v="89496"/>
    <n v="0"/>
    <n v="89496"/>
  </r>
  <r>
    <x v="27"/>
    <x v="2"/>
    <n v="121190"/>
    <x v="115"/>
    <n v="2"/>
    <n v="1"/>
    <s v="00"/>
    <s v="O2D149017"/>
    <x v="5"/>
    <n v="0"/>
    <n v="0"/>
    <n v="0"/>
    <m/>
    <n v="0"/>
    <m/>
    <n v="0"/>
    <n v="0"/>
    <n v="0"/>
    <n v="0"/>
  </r>
  <r>
    <x v="27"/>
    <x v="2"/>
    <n v="121190"/>
    <x v="115"/>
    <n v="2"/>
    <n v="1"/>
    <s v="00"/>
    <s v="O2D149040"/>
    <x v="5"/>
    <n v="0"/>
    <n v="6277157"/>
    <n v="6277157"/>
    <n v="5738089.8399999999"/>
    <n v="23719"/>
    <n v="23719"/>
    <n v="539067.16000000015"/>
    <n v="5714370.8399999999"/>
    <n v="0"/>
    <n v="6253438"/>
  </r>
  <r>
    <x v="27"/>
    <x v="2"/>
    <s v="15O290"/>
    <x v="1"/>
    <n v="1"/>
    <n v="1"/>
    <s v="08"/>
    <m/>
    <x v="1"/>
    <n v="3256603"/>
    <n v="3256603"/>
    <n v="3256603"/>
    <n v="3256603"/>
    <n v="3256603"/>
    <n v="3256603"/>
    <n v="0"/>
    <n v="0"/>
    <n v="0"/>
    <n v="0"/>
  </r>
  <r>
    <x v="27"/>
    <x v="2"/>
    <s v="15O290"/>
    <x v="1"/>
    <n v="2"/>
    <n v="1"/>
    <s v="08"/>
    <m/>
    <x v="1"/>
    <n v="4903535"/>
    <n v="3770618.03"/>
    <n v="3770618.03"/>
    <n v="3769008.53"/>
    <n v="3769008.53"/>
    <n v="3769008.5300000003"/>
    <n v="1609.5"/>
    <n v="0"/>
    <n v="0"/>
    <n v="1609.5"/>
  </r>
  <r>
    <x v="27"/>
    <x v="2"/>
    <s v="15O290"/>
    <x v="2"/>
    <n v="2"/>
    <n v="1"/>
    <s v="08"/>
    <m/>
    <x v="1"/>
    <n v="53085"/>
    <n v="53085"/>
    <n v="53085"/>
    <n v="53085"/>
    <n v="53085"/>
    <n v="53085"/>
    <n v="0"/>
    <n v="0"/>
    <n v="0"/>
    <n v="0"/>
  </r>
  <r>
    <x v="27"/>
    <x v="2"/>
    <s v="15O290"/>
    <x v="68"/>
    <n v="2"/>
    <n v="1"/>
    <s v="00"/>
    <m/>
    <x v="1"/>
    <n v="1067490"/>
    <n v="1067490"/>
    <n v="1067490"/>
    <n v="1067490"/>
    <n v="1067490"/>
    <n v="1067490"/>
    <n v="0"/>
    <n v="0"/>
    <n v="0"/>
    <n v="0"/>
  </r>
  <r>
    <x v="27"/>
    <x v="2"/>
    <s v="15O290"/>
    <x v="71"/>
    <n v="2"/>
    <n v="1"/>
    <s v="00"/>
    <m/>
    <x v="1"/>
    <n v="2227711"/>
    <n v="2227711"/>
    <n v="2227711"/>
    <n v="2227711"/>
    <n v="2227711"/>
    <n v="2227711"/>
    <n v="0"/>
    <n v="0"/>
    <n v="0"/>
    <n v="0"/>
  </r>
  <r>
    <x v="27"/>
    <x v="2"/>
    <s v="15O290"/>
    <x v="3"/>
    <n v="2"/>
    <n v="2"/>
    <s v="08"/>
    <m/>
    <x v="1"/>
    <n v="69285"/>
    <n v="69285"/>
    <n v="69285"/>
    <n v="69285"/>
    <n v="69285"/>
    <n v="69285"/>
    <n v="0"/>
    <n v="0"/>
    <n v="0"/>
    <n v="0"/>
  </r>
  <r>
    <x v="27"/>
    <x v="2"/>
    <s v="15O290"/>
    <x v="4"/>
    <n v="2"/>
    <n v="1"/>
    <s v="00"/>
    <m/>
    <x v="1"/>
    <n v="689171"/>
    <n v="689171"/>
    <n v="689171"/>
    <n v="689171"/>
    <n v="689171"/>
    <n v="689171"/>
    <n v="0"/>
    <n v="0"/>
    <n v="0"/>
    <n v="0"/>
  </r>
  <r>
    <x v="27"/>
    <x v="2"/>
    <s v="15O290"/>
    <x v="4"/>
    <n v="2"/>
    <n v="2"/>
    <s v="08"/>
    <m/>
    <x v="1"/>
    <n v="205985"/>
    <n v="205985"/>
    <n v="205985"/>
    <n v="205985"/>
    <n v="205985"/>
    <n v="205985"/>
    <n v="0"/>
    <n v="0"/>
    <n v="0"/>
    <n v="0"/>
  </r>
  <r>
    <x v="27"/>
    <x v="2"/>
    <s v="15O290"/>
    <x v="77"/>
    <n v="2"/>
    <n v="1"/>
    <s v="00"/>
    <m/>
    <x v="1"/>
    <n v="895585"/>
    <n v="895585"/>
    <n v="895585"/>
    <n v="895585"/>
    <n v="895585"/>
    <n v="895585"/>
    <n v="0"/>
    <n v="0"/>
    <n v="0"/>
    <n v="0"/>
  </r>
  <r>
    <x v="27"/>
    <x v="2"/>
    <s v="15O290"/>
    <x v="5"/>
    <n v="2"/>
    <n v="1"/>
    <s v="00"/>
    <m/>
    <x v="1"/>
    <n v="96911"/>
    <n v="95994"/>
    <n v="95994"/>
    <n v="95994"/>
    <n v="95994"/>
    <n v="95994"/>
    <n v="0"/>
    <n v="0"/>
    <n v="0"/>
    <n v="0"/>
  </r>
  <r>
    <x v="27"/>
    <x v="2"/>
    <s v="15O290"/>
    <x v="5"/>
    <n v="2"/>
    <n v="1"/>
    <s v="08"/>
    <m/>
    <x v="1"/>
    <n v="29615"/>
    <n v="177119.17"/>
    <n v="177119.17"/>
    <n v="177052.42"/>
    <n v="176942.02"/>
    <n v="176942.01999999996"/>
    <n v="66.75"/>
    <n v="110.40000000002328"/>
    <n v="0"/>
    <n v="177.15000000002328"/>
  </r>
  <r>
    <x v="27"/>
    <x v="2"/>
    <s v="15O290"/>
    <x v="6"/>
    <n v="1"/>
    <n v="1"/>
    <s v="08"/>
    <m/>
    <x v="1"/>
    <n v="3219"/>
    <n v="0"/>
    <n v="0"/>
    <m/>
    <n v="0"/>
    <m/>
    <n v="0"/>
    <n v="0"/>
    <n v="0"/>
    <n v="0"/>
  </r>
  <r>
    <x v="27"/>
    <x v="2"/>
    <s v="15O290"/>
    <x v="97"/>
    <n v="1"/>
    <n v="1"/>
    <s v="00"/>
    <m/>
    <x v="2"/>
    <n v="4798538"/>
    <n v="0"/>
    <n v="0"/>
    <m/>
    <n v="0"/>
    <m/>
    <n v="0"/>
    <n v="0"/>
    <n v="0"/>
    <n v="0"/>
  </r>
  <r>
    <x v="27"/>
    <x v="2"/>
    <s v="15O290"/>
    <x v="53"/>
    <n v="1"/>
    <n v="1"/>
    <s v="00"/>
    <m/>
    <x v="2"/>
    <n v="4396478"/>
    <n v="0"/>
    <n v="0"/>
    <m/>
    <n v="0"/>
    <m/>
    <n v="0"/>
    <n v="0"/>
    <n v="0"/>
    <n v="0"/>
  </r>
  <r>
    <x v="27"/>
    <x v="2"/>
    <s v="15O290"/>
    <x v="10"/>
    <n v="1"/>
    <n v="2"/>
    <s v="08"/>
    <m/>
    <x v="2"/>
    <n v="22200"/>
    <n v="25069"/>
    <n v="25069"/>
    <n v="25069"/>
    <n v="25069"/>
    <n v="25069"/>
    <n v="0"/>
    <n v="0"/>
    <n v="0"/>
    <n v="0"/>
  </r>
  <r>
    <x v="27"/>
    <x v="2"/>
    <s v="15O290"/>
    <x v="11"/>
    <n v="1"/>
    <n v="1"/>
    <s v="08"/>
    <m/>
    <x v="2"/>
    <n v="30656"/>
    <n v="0"/>
    <n v="0"/>
    <m/>
    <n v="0"/>
    <m/>
    <n v="0"/>
    <n v="0"/>
    <n v="0"/>
    <n v="0"/>
  </r>
  <r>
    <x v="27"/>
    <x v="2"/>
    <s v="15O690"/>
    <x v="60"/>
    <n v="1"/>
    <n v="1"/>
    <s v="00"/>
    <m/>
    <x v="0"/>
    <n v="0"/>
    <n v="6950.66"/>
    <n v="6950.66"/>
    <n v="6948.4"/>
    <n v="6948.4"/>
    <n v="6948.4"/>
    <n v="2.2600000000002183"/>
    <n v="0"/>
    <n v="0"/>
    <n v="2.2600000000002183"/>
  </r>
  <r>
    <x v="27"/>
    <x v="2"/>
    <s v="15O690"/>
    <x v="27"/>
    <n v="1"/>
    <n v="1"/>
    <s v="00"/>
    <m/>
    <x v="0"/>
    <n v="0"/>
    <n v="75000"/>
    <n v="75000"/>
    <n v="74994"/>
    <n v="74994"/>
    <n v="74994"/>
    <n v="6"/>
    <n v="0"/>
    <n v="0"/>
    <n v="6"/>
  </r>
  <r>
    <x v="27"/>
    <x v="2"/>
    <s v="15O690"/>
    <x v="37"/>
    <n v="1"/>
    <n v="1"/>
    <s v="00"/>
    <m/>
    <x v="0"/>
    <n v="0"/>
    <n v="186500"/>
    <n v="186500"/>
    <m/>
    <n v="0"/>
    <m/>
    <n v="186500"/>
    <n v="0"/>
    <n v="0"/>
    <n v="186500"/>
  </r>
  <r>
    <x v="27"/>
    <x v="2"/>
    <s v="15O690"/>
    <x v="38"/>
    <n v="1"/>
    <n v="1"/>
    <s v="00"/>
    <m/>
    <x v="0"/>
    <n v="0"/>
    <n v="2350"/>
    <n v="2350"/>
    <n v="1682.43"/>
    <n v="1682.43"/>
    <m/>
    <n v="667.56999999999994"/>
    <n v="0"/>
    <n v="1682.43"/>
    <n v="667.56999999999994"/>
  </r>
  <r>
    <x v="27"/>
    <x v="2"/>
    <s v="15O690"/>
    <x v="39"/>
    <n v="1"/>
    <n v="1"/>
    <s v="00"/>
    <m/>
    <x v="0"/>
    <n v="0"/>
    <n v="3616150"/>
    <n v="3616150"/>
    <n v="2352741.6"/>
    <n v="2351762.9500000002"/>
    <m/>
    <n v="1263408.3999999999"/>
    <n v="978.64999999990687"/>
    <n v="2351762.9500000002"/>
    <n v="1264387.0499999998"/>
  </r>
  <r>
    <x v="27"/>
    <x v="2"/>
    <s v="15O690"/>
    <x v="24"/>
    <n v="1"/>
    <n v="1"/>
    <s v="00"/>
    <m/>
    <x v="0"/>
    <n v="0"/>
    <n v="998650"/>
    <n v="998650"/>
    <n v="998650"/>
    <n v="997146"/>
    <n v="997146"/>
    <n v="0"/>
    <n v="1504"/>
    <n v="0"/>
    <n v="1504"/>
  </r>
  <r>
    <x v="27"/>
    <x v="2"/>
    <s v="15O690"/>
    <x v="9"/>
    <n v="1"/>
    <n v="1"/>
    <s v="00"/>
    <m/>
    <x v="0"/>
    <n v="0"/>
    <n v="575650"/>
    <n v="575650"/>
    <n v="575490.6"/>
    <n v="428645.6"/>
    <n v="428645.6"/>
    <n v="159.40000000002328"/>
    <n v="146845"/>
    <n v="0"/>
    <n v="147004.40000000002"/>
  </r>
  <r>
    <x v="27"/>
    <x v="2"/>
    <s v="15O690"/>
    <x v="107"/>
    <n v="1"/>
    <n v="1"/>
    <s v="00"/>
    <m/>
    <x v="0"/>
    <n v="0"/>
    <n v="414600"/>
    <n v="414600"/>
    <n v="414600"/>
    <n v="414588.45"/>
    <m/>
    <n v="0"/>
    <n v="11.549999999988358"/>
    <n v="414588.45"/>
    <n v="11.549999999988358"/>
  </r>
  <r>
    <x v="27"/>
    <x v="2"/>
    <s v="15O690"/>
    <x v="30"/>
    <n v="1"/>
    <n v="1"/>
    <s v="00"/>
    <m/>
    <x v="0"/>
    <n v="0"/>
    <n v="30504"/>
    <n v="30504"/>
    <n v="29838.22"/>
    <n v="29838.22"/>
    <m/>
    <n v="665.77999999999884"/>
    <n v="0"/>
    <n v="29838.22"/>
    <n v="665.77999999999884"/>
  </r>
  <r>
    <x v="27"/>
    <x v="2"/>
    <s v="15O690"/>
    <x v="125"/>
    <n v="1"/>
    <n v="1"/>
    <s v="00"/>
    <m/>
    <x v="0"/>
    <n v="0"/>
    <n v="953000"/>
    <n v="953000"/>
    <n v="952872.67"/>
    <n v="952872.67"/>
    <n v="52872.800000000003"/>
    <n v="127.32999999995809"/>
    <n v="0"/>
    <n v="899999.87"/>
    <n v="127.32999999995809"/>
  </r>
  <r>
    <x v="27"/>
    <x v="2"/>
    <s v="15OB90"/>
    <x v="115"/>
    <n v="2"/>
    <n v="1"/>
    <n v="65"/>
    <s v="O2D149001"/>
    <x v="5"/>
    <n v="2634950"/>
    <n v="0"/>
    <n v="0"/>
    <m/>
    <n v="0"/>
    <m/>
    <n v="0"/>
    <n v="0"/>
    <n v="0"/>
    <n v="0"/>
  </r>
  <r>
    <x v="27"/>
    <x v="2"/>
    <s v="15OC90"/>
    <x v="115"/>
    <n v="2"/>
    <n v="1"/>
    <n v="65"/>
    <s v="O2D149045"/>
    <x v="5"/>
    <n v="0"/>
    <n v="1815845.52"/>
    <n v="1815845.52"/>
    <n v="1736610.8"/>
    <n v="1736610.8"/>
    <n v="943450.44000000006"/>
    <n v="79234.719999999972"/>
    <n v="0"/>
    <n v="793160.36"/>
    <n v="79234.719999999972"/>
  </r>
  <r>
    <x v="27"/>
    <x v="2"/>
    <s v="25P190"/>
    <x v="115"/>
    <n v="2"/>
    <n v="1"/>
    <s v="00"/>
    <s v="O2D149017"/>
    <x v="5"/>
    <n v="10155443"/>
    <n v="9887394.1699999999"/>
    <n v="9887394.1699999999"/>
    <n v="9887394.0600000005"/>
    <n v="9871613.5899999999"/>
    <n v="9871613.5900000036"/>
    <n v="0.10999999940395355"/>
    <n v="15780.470000000671"/>
    <n v="0"/>
    <n v="15780.580000000075"/>
  </r>
  <r>
    <x v="28"/>
    <x v="4"/>
    <n v="111190"/>
    <x v="1"/>
    <n v="2"/>
    <n v="1"/>
    <s v="08"/>
    <m/>
    <x v="1"/>
    <n v="0"/>
    <n v="6572133"/>
    <n v="6572133"/>
    <n v="6572133"/>
    <n v="6572133"/>
    <n v="6572133"/>
    <n v="0"/>
    <n v="0"/>
    <n v="0"/>
    <n v="0"/>
  </r>
  <r>
    <x v="28"/>
    <x v="4"/>
    <n v="111190"/>
    <x v="34"/>
    <n v="1"/>
    <n v="1"/>
    <s v="00"/>
    <m/>
    <x v="1"/>
    <n v="0"/>
    <n v="2100000"/>
    <n v="2100000"/>
    <n v="2100000"/>
    <n v="2100000"/>
    <n v="2100000"/>
    <n v="0"/>
    <n v="0"/>
    <n v="0"/>
    <n v="0"/>
  </r>
  <r>
    <x v="28"/>
    <x v="4"/>
    <n v="111190"/>
    <x v="14"/>
    <n v="1"/>
    <n v="1"/>
    <s v="00"/>
    <m/>
    <x v="2"/>
    <n v="96162"/>
    <n v="96162"/>
    <n v="96162"/>
    <n v="96162"/>
    <n v="96162"/>
    <m/>
    <n v="0"/>
    <n v="0"/>
    <n v="96162"/>
    <n v="0"/>
  </r>
  <r>
    <x v="28"/>
    <x v="4"/>
    <s v="15O290"/>
    <x v="62"/>
    <n v="2"/>
    <n v="1"/>
    <s v="00"/>
    <m/>
    <x v="1"/>
    <n v="2682281"/>
    <n v="2682281"/>
    <n v="2682281"/>
    <n v="2682281"/>
    <n v="2682281"/>
    <n v="2682281"/>
    <n v="0"/>
    <n v="0"/>
    <n v="0"/>
    <n v="0"/>
  </r>
  <r>
    <x v="28"/>
    <x v="4"/>
    <s v="15O290"/>
    <x v="1"/>
    <n v="2"/>
    <n v="1"/>
    <s v="08"/>
    <m/>
    <x v="1"/>
    <n v="1065986"/>
    <n v="1064376.5"/>
    <n v="1064376.5"/>
    <n v="1064376.5"/>
    <n v="1064376.5"/>
    <n v="1064376.5"/>
    <n v="0"/>
    <n v="0"/>
    <n v="0"/>
    <n v="0"/>
  </r>
  <r>
    <x v="28"/>
    <x v="4"/>
    <s v="15O290"/>
    <x v="2"/>
    <n v="2"/>
    <n v="1"/>
    <s v="08"/>
    <m/>
    <x v="1"/>
    <n v="159111"/>
    <n v="196111"/>
    <n v="196111"/>
    <n v="196111"/>
    <n v="196111"/>
    <n v="196111"/>
    <n v="0"/>
    <n v="0"/>
    <n v="0"/>
    <n v="0"/>
  </r>
  <r>
    <x v="28"/>
    <x v="4"/>
    <s v="15O290"/>
    <x v="71"/>
    <n v="1"/>
    <n v="1"/>
    <s v="00"/>
    <m/>
    <x v="1"/>
    <n v="0"/>
    <n v="4318605.84"/>
    <n v="4318605.84"/>
    <n v="4317012.9400000004"/>
    <n v="4317012.9400000004"/>
    <n v="4317012.9399999995"/>
    <n v="1592.8999999994412"/>
    <n v="0"/>
    <n v="0"/>
    <n v="1592.8999999994412"/>
  </r>
  <r>
    <x v="28"/>
    <x v="4"/>
    <s v="15O290"/>
    <x v="3"/>
    <n v="2"/>
    <n v="2"/>
    <s v="08"/>
    <m/>
    <x v="1"/>
    <n v="112249"/>
    <n v="112249"/>
    <n v="112249"/>
    <n v="112249"/>
    <n v="112249"/>
    <n v="112248.99999999999"/>
    <n v="0"/>
    <n v="0"/>
    <n v="0"/>
    <n v="0"/>
  </r>
  <r>
    <x v="28"/>
    <x v="4"/>
    <s v="15O290"/>
    <x v="4"/>
    <n v="2"/>
    <n v="2"/>
    <s v="08"/>
    <m/>
    <x v="1"/>
    <n v="320008"/>
    <n v="320008"/>
    <n v="320008"/>
    <n v="320008"/>
    <n v="320008"/>
    <n v="320008"/>
    <n v="0"/>
    <n v="0"/>
    <n v="0"/>
    <n v="0"/>
  </r>
  <r>
    <x v="28"/>
    <x v="4"/>
    <s v="15O290"/>
    <x v="5"/>
    <n v="2"/>
    <n v="1"/>
    <s v="09"/>
    <m/>
    <x v="1"/>
    <n v="927442"/>
    <n v="927442"/>
    <n v="927442"/>
    <n v="927056.47"/>
    <n v="927056.47"/>
    <n v="927056.47"/>
    <n v="385.53000000002794"/>
    <n v="0"/>
    <n v="0"/>
    <n v="385.53000000002794"/>
  </r>
  <r>
    <x v="28"/>
    <x v="4"/>
    <s v="15O290"/>
    <x v="78"/>
    <n v="2"/>
    <n v="1"/>
    <s v="00"/>
    <m/>
    <x v="1"/>
    <n v="359050"/>
    <n v="359050"/>
    <n v="359050"/>
    <n v="359050"/>
    <n v="359050"/>
    <n v="359050.00000000006"/>
    <n v="0"/>
    <n v="0"/>
    <n v="0"/>
    <n v="0"/>
  </r>
  <r>
    <x v="28"/>
    <x v="4"/>
    <s v="15O290"/>
    <x v="78"/>
    <n v="2"/>
    <n v="1"/>
    <n v="51"/>
    <m/>
    <x v="1"/>
    <n v="1825579"/>
    <n v="2640562"/>
    <n v="2640562"/>
    <n v="2639662"/>
    <n v="2639662"/>
    <n v="2639662"/>
    <n v="900"/>
    <n v="0"/>
    <n v="0"/>
    <n v="900"/>
  </r>
  <r>
    <x v="28"/>
    <x v="4"/>
    <s v="15O290"/>
    <x v="6"/>
    <n v="1"/>
    <n v="1"/>
    <s v="08"/>
    <m/>
    <x v="1"/>
    <n v="4294"/>
    <n v="0"/>
    <n v="0"/>
    <m/>
    <n v="0"/>
    <m/>
    <n v="0"/>
    <n v="0"/>
    <n v="0"/>
    <n v="0"/>
  </r>
  <r>
    <x v="28"/>
    <x v="4"/>
    <s v="15O290"/>
    <x v="6"/>
    <n v="2"/>
    <n v="1"/>
    <s v="00"/>
    <m/>
    <x v="1"/>
    <n v="84594"/>
    <n v="74594"/>
    <n v="74594"/>
    <n v="74594"/>
    <n v="74594"/>
    <n v="74594"/>
    <n v="0"/>
    <n v="0"/>
    <n v="0"/>
    <n v="0"/>
  </r>
  <r>
    <x v="28"/>
    <x v="4"/>
    <s v="15O290"/>
    <x v="80"/>
    <n v="2"/>
    <n v="1"/>
    <s v="06"/>
    <m/>
    <x v="1"/>
    <n v="577259"/>
    <n v="577259"/>
    <n v="577259"/>
    <n v="549978.23"/>
    <n v="549978.23"/>
    <n v="549978.23"/>
    <n v="27280.770000000019"/>
    <n v="0"/>
    <n v="0"/>
    <n v="27280.770000000019"/>
  </r>
  <r>
    <x v="28"/>
    <x v="4"/>
    <s v="15O290"/>
    <x v="81"/>
    <n v="2"/>
    <n v="1"/>
    <s v="00"/>
    <m/>
    <x v="1"/>
    <n v="2177"/>
    <n v="2177"/>
    <n v="2177"/>
    <n v="2177"/>
    <n v="2177"/>
    <n v="2177"/>
    <n v="0"/>
    <n v="0"/>
    <n v="0"/>
    <n v="0"/>
  </r>
  <r>
    <x v="28"/>
    <x v="4"/>
    <s v="15O290"/>
    <x v="34"/>
    <n v="1"/>
    <n v="1"/>
    <s v="00"/>
    <m/>
    <x v="1"/>
    <n v="0"/>
    <n v="12635941"/>
    <n v="12635941"/>
    <n v="12624378"/>
    <n v="12624378"/>
    <n v="12624378"/>
    <n v="11563"/>
    <n v="0"/>
    <n v="0"/>
    <n v="11563"/>
  </r>
  <r>
    <x v="28"/>
    <x v="4"/>
    <s v="15O290"/>
    <x v="34"/>
    <n v="2"/>
    <n v="1"/>
    <s v="00"/>
    <m/>
    <x v="1"/>
    <n v="6591954"/>
    <n v="7485333.5"/>
    <n v="7485333.5"/>
    <n v="7485333.5"/>
    <n v="7485333.5"/>
    <n v="7485333.5"/>
    <n v="0"/>
    <n v="0"/>
    <n v="0"/>
    <n v="0"/>
  </r>
  <r>
    <x v="28"/>
    <x v="4"/>
    <s v="15O290"/>
    <x v="84"/>
    <n v="2"/>
    <n v="1"/>
    <s v="00"/>
    <m/>
    <x v="1"/>
    <n v="238866"/>
    <n v="0"/>
    <n v="0"/>
    <m/>
    <n v="0"/>
    <m/>
    <n v="0"/>
    <n v="0"/>
    <n v="0"/>
    <n v="0"/>
  </r>
  <r>
    <x v="28"/>
    <x v="4"/>
    <s v="15O290"/>
    <x v="85"/>
    <n v="2"/>
    <n v="1"/>
    <s v="00"/>
    <m/>
    <x v="1"/>
    <n v="101481"/>
    <n v="197192"/>
    <n v="197192"/>
    <n v="197192"/>
    <n v="197192"/>
    <n v="197192"/>
    <n v="0"/>
    <n v="0"/>
    <n v="0"/>
    <n v="0"/>
  </r>
  <r>
    <x v="28"/>
    <x v="4"/>
    <s v="15O290"/>
    <x v="87"/>
    <n v="2"/>
    <n v="1"/>
    <s v="00"/>
    <m/>
    <x v="1"/>
    <n v="1245455"/>
    <n v="2240337.1"/>
    <n v="2240337.1"/>
    <n v="2240337.1"/>
    <n v="2240337.1"/>
    <n v="2240337.1"/>
    <n v="0"/>
    <n v="0"/>
    <n v="0"/>
    <n v="0"/>
  </r>
  <r>
    <x v="28"/>
    <x v="4"/>
    <s v="15O290"/>
    <x v="92"/>
    <n v="1"/>
    <n v="1"/>
    <s v="00"/>
    <m/>
    <x v="0"/>
    <n v="3410010"/>
    <n v="2851345.87"/>
    <n v="2851345.87"/>
    <n v="2171976.31"/>
    <n v="2171976.31"/>
    <m/>
    <n v="679369.56"/>
    <n v="0"/>
    <n v="2171976.31"/>
    <n v="679369.56"/>
  </r>
  <r>
    <x v="28"/>
    <x v="4"/>
    <s v="15O290"/>
    <x v="100"/>
    <n v="1"/>
    <n v="1"/>
    <s v="00"/>
    <m/>
    <x v="2"/>
    <n v="1023084"/>
    <n v="0"/>
    <n v="0"/>
    <m/>
    <n v="0"/>
    <m/>
    <n v="0"/>
    <n v="0"/>
    <n v="0"/>
    <n v="0"/>
  </r>
  <r>
    <x v="28"/>
    <x v="4"/>
    <s v="15O290"/>
    <x v="10"/>
    <n v="1"/>
    <n v="2"/>
    <s v="08"/>
    <m/>
    <x v="2"/>
    <n v="35536"/>
    <n v="39328"/>
    <n v="39328"/>
    <n v="39328"/>
    <n v="39328"/>
    <n v="39328"/>
    <n v="0"/>
    <n v="0"/>
    <n v="0"/>
    <n v="0"/>
  </r>
  <r>
    <x v="28"/>
    <x v="4"/>
    <s v="15O290"/>
    <x v="11"/>
    <n v="1"/>
    <n v="1"/>
    <s v="08"/>
    <m/>
    <x v="2"/>
    <n v="4089"/>
    <n v="0"/>
    <n v="0"/>
    <m/>
    <n v="0"/>
    <m/>
    <n v="0"/>
    <n v="0"/>
    <n v="0"/>
    <n v="0"/>
  </r>
  <r>
    <x v="28"/>
    <x v="4"/>
    <s v="15O390"/>
    <x v="92"/>
    <n v="2"/>
    <n v="1"/>
    <s v="00"/>
    <m/>
    <x v="0"/>
    <n v="0"/>
    <n v="1054411.55"/>
    <n v="1054411.55"/>
    <n v="1020154.2"/>
    <n v="1020154.2"/>
    <n v="1020154.2"/>
    <n v="34257.350000000093"/>
    <n v="0"/>
    <n v="0"/>
    <n v="34257.350000000093"/>
  </r>
  <r>
    <x v="28"/>
    <x v="4"/>
    <s v="15O390"/>
    <x v="14"/>
    <n v="1"/>
    <n v="1"/>
    <s v="00"/>
    <m/>
    <x v="2"/>
    <n v="0"/>
    <n v="362715.32"/>
    <n v="362715.32"/>
    <n v="362715.32"/>
    <n v="362715.32"/>
    <n v="176429.22"/>
    <n v="0"/>
    <n v="0"/>
    <n v="186286.1"/>
    <n v="0"/>
  </r>
  <r>
    <x v="28"/>
    <x v="4"/>
    <s v="15O390"/>
    <x v="115"/>
    <n v="2"/>
    <n v="1"/>
    <n v="65"/>
    <s v="O2D149051"/>
    <x v="5"/>
    <n v="0"/>
    <n v="4993575.18"/>
    <n v="4993575.18"/>
    <n v="4907018.93"/>
    <n v="4907018.93"/>
    <n v="2048332.58"/>
    <n v="86556.25"/>
    <n v="0"/>
    <n v="2858686.3499999996"/>
    <n v="86556.25"/>
  </r>
  <r>
    <x v="28"/>
    <x v="4"/>
    <s v="15O690"/>
    <x v="9"/>
    <n v="1"/>
    <n v="1"/>
    <s v="00"/>
    <m/>
    <x v="0"/>
    <n v="0"/>
    <n v="150000"/>
    <n v="150000"/>
    <n v="149806.46"/>
    <n v="0"/>
    <m/>
    <n v="193.54000000000815"/>
    <n v="149806.46"/>
    <n v="0"/>
    <n v="150000"/>
  </r>
  <r>
    <x v="28"/>
    <x v="4"/>
    <s v="15O690"/>
    <x v="115"/>
    <n v="2"/>
    <n v="1"/>
    <s v="00"/>
    <s v="O2D149022"/>
    <x v="5"/>
    <n v="3787014"/>
    <n v="0"/>
    <n v="0"/>
    <m/>
    <n v="0"/>
    <m/>
    <n v="0"/>
    <n v="0"/>
    <n v="0"/>
    <n v="0"/>
  </r>
  <r>
    <x v="28"/>
    <x v="4"/>
    <s v="15OB90"/>
    <x v="92"/>
    <n v="2"/>
    <n v="1"/>
    <n v="65"/>
    <m/>
    <x v="0"/>
    <n v="0"/>
    <n v="1815845.52"/>
    <n v="1815845.52"/>
    <n v="1815845.52"/>
    <n v="1808635.22"/>
    <n v="1808635.22"/>
    <n v="0"/>
    <n v="7210.3000000000466"/>
    <n v="0"/>
    <n v="7210.3000000000466"/>
  </r>
  <r>
    <x v="28"/>
    <x v="4"/>
    <s v="15OC90"/>
    <x v="115"/>
    <n v="2"/>
    <n v="1"/>
    <s v="00"/>
    <s v="O2D149022"/>
    <x v="5"/>
    <n v="686370"/>
    <n v="0"/>
    <n v="0"/>
    <m/>
    <n v="0"/>
    <m/>
    <n v="0"/>
    <n v="0"/>
    <n v="0"/>
    <n v="0"/>
  </r>
  <r>
    <x v="28"/>
    <x v="4"/>
    <s v="25P190"/>
    <x v="92"/>
    <n v="1"/>
    <n v="1"/>
    <s v="00"/>
    <m/>
    <x v="0"/>
    <n v="0"/>
    <n v="3163682.44"/>
    <n v="3163682.44"/>
    <n v="3163682.44"/>
    <n v="3163682.44"/>
    <n v="3163682.44"/>
    <n v="0"/>
    <n v="0"/>
    <n v="0"/>
    <n v="0"/>
  </r>
  <r>
    <x v="28"/>
    <x v="4"/>
    <s v="25P190"/>
    <x v="92"/>
    <n v="2"/>
    <n v="1"/>
    <s v="00"/>
    <m/>
    <x v="0"/>
    <n v="0"/>
    <n v="52223471"/>
    <n v="52223471"/>
    <n v="52223471"/>
    <n v="52223471"/>
    <n v="52223471"/>
    <n v="0"/>
    <n v="0"/>
    <n v="0"/>
    <n v="0"/>
  </r>
  <r>
    <x v="28"/>
    <x v="4"/>
    <s v="25P190"/>
    <x v="39"/>
    <n v="1"/>
    <n v="1"/>
    <s v="00"/>
    <m/>
    <x v="0"/>
    <n v="0"/>
    <n v="639171.6"/>
    <n v="639171.6"/>
    <n v="639171.6"/>
    <n v="639171.6"/>
    <n v="639171.6"/>
    <n v="0"/>
    <n v="0"/>
    <n v="0"/>
    <n v="0"/>
  </r>
  <r>
    <x v="29"/>
    <x v="0"/>
    <s v="15O290"/>
    <x v="61"/>
    <n v="1"/>
    <n v="1"/>
    <s v="00"/>
    <m/>
    <x v="1"/>
    <n v="7915619"/>
    <n v="7334967.0999999996"/>
    <n v="7334967.0999999996"/>
    <n v="7334967.0999999996"/>
    <n v="7334967.0999999996"/>
    <n v="7334967.0999999996"/>
    <n v="0"/>
    <n v="0"/>
    <n v="0"/>
    <n v="0"/>
  </r>
  <r>
    <x v="29"/>
    <x v="0"/>
    <s v="15O290"/>
    <x v="61"/>
    <n v="2"/>
    <n v="1"/>
    <s v="00"/>
    <m/>
    <x v="1"/>
    <n v="4843051"/>
    <n v="26153114.129999999"/>
    <n v="26153114.129999999"/>
    <n v="26153114.129999999"/>
    <n v="26153114.129999999"/>
    <n v="26153114.129999999"/>
    <n v="0"/>
    <n v="0"/>
    <n v="0"/>
    <n v="0"/>
  </r>
  <r>
    <x v="29"/>
    <x v="0"/>
    <s v="15O290"/>
    <x v="62"/>
    <n v="1"/>
    <n v="1"/>
    <s v="00"/>
    <m/>
    <x v="1"/>
    <n v="10742268"/>
    <n v="17284888.469999999"/>
    <n v="17284888.469999999"/>
    <n v="17280731.140000001"/>
    <n v="17280731.140000001"/>
    <n v="17280731.140000001"/>
    <n v="4157.3299999982119"/>
    <n v="0"/>
    <n v="0"/>
    <n v="4157.3299999982119"/>
  </r>
  <r>
    <x v="29"/>
    <x v="0"/>
    <s v="15O290"/>
    <x v="62"/>
    <n v="2"/>
    <n v="1"/>
    <s v="00"/>
    <m/>
    <x v="1"/>
    <n v="8032590"/>
    <n v="19087100.530000001"/>
    <n v="19087100.530000001"/>
    <n v="19087100.530000001"/>
    <n v="19087100.530000001"/>
    <n v="19087100.530000001"/>
    <n v="0"/>
    <n v="0"/>
    <n v="0"/>
    <n v="0"/>
  </r>
  <r>
    <x v="29"/>
    <x v="0"/>
    <s v="15O290"/>
    <x v="64"/>
    <n v="1"/>
    <n v="1"/>
    <s v="00"/>
    <m/>
    <x v="1"/>
    <n v="202620"/>
    <n v="202620"/>
    <n v="202620"/>
    <n v="202470"/>
    <n v="202470"/>
    <n v="202470"/>
    <n v="150"/>
    <n v="0"/>
    <n v="0"/>
    <n v="150"/>
  </r>
  <r>
    <x v="29"/>
    <x v="0"/>
    <s v="15O290"/>
    <x v="64"/>
    <n v="2"/>
    <n v="1"/>
    <s v="00"/>
    <m/>
    <x v="1"/>
    <n v="134178"/>
    <n v="181443"/>
    <n v="181443"/>
    <n v="181443"/>
    <n v="181443"/>
    <n v="181443"/>
    <n v="0"/>
    <n v="0"/>
    <n v="0"/>
    <n v="0"/>
  </r>
  <r>
    <x v="29"/>
    <x v="0"/>
    <s v="15O290"/>
    <x v="65"/>
    <n v="1"/>
    <n v="1"/>
    <s v="00"/>
    <m/>
    <x v="1"/>
    <n v="548987"/>
    <n v="548987"/>
    <n v="548987"/>
    <n v="548987"/>
    <n v="548987"/>
    <n v="548987"/>
    <n v="0"/>
    <n v="0"/>
    <n v="0"/>
    <n v="0"/>
  </r>
  <r>
    <x v="29"/>
    <x v="0"/>
    <s v="15O290"/>
    <x v="65"/>
    <n v="2"/>
    <n v="1"/>
    <s v="00"/>
    <m/>
    <x v="1"/>
    <n v="365124"/>
    <n v="365124"/>
    <n v="365124"/>
    <n v="365124"/>
    <n v="365124"/>
    <n v="365124"/>
    <n v="0"/>
    <n v="0"/>
    <n v="0"/>
    <n v="0"/>
  </r>
  <r>
    <x v="29"/>
    <x v="0"/>
    <s v="15O290"/>
    <x v="66"/>
    <n v="1"/>
    <n v="1"/>
    <s v="00"/>
    <m/>
    <x v="1"/>
    <n v="11416"/>
    <n v="11416"/>
    <n v="11416"/>
    <n v="11416"/>
    <n v="11416"/>
    <n v="11416.000000000002"/>
    <n v="0"/>
    <n v="0"/>
    <n v="0"/>
    <n v="0"/>
  </r>
  <r>
    <x v="29"/>
    <x v="0"/>
    <s v="15O290"/>
    <x v="66"/>
    <n v="2"/>
    <n v="1"/>
    <s v="00"/>
    <m/>
    <x v="1"/>
    <n v="7546"/>
    <n v="7546"/>
    <n v="7546"/>
    <n v="7546"/>
    <n v="7546"/>
    <n v="7546"/>
    <n v="0"/>
    <n v="0"/>
    <n v="0"/>
    <n v="0"/>
  </r>
  <r>
    <x v="29"/>
    <x v="0"/>
    <s v="15O290"/>
    <x v="2"/>
    <n v="1"/>
    <n v="1"/>
    <s v="00"/>
    <m/>
    <x v="1"/>
    <n v="2810965"/>
    <n v="2810965"/>
    <n v="2810965"/>
    <n v="2810965"/>
    <n v="2810965"/>
    <n v="2810965"/>
    <n v="0"/>
    <n v="0"/>
    <n v="0"/>
    <n v="0"/>
  </r>
  <r>
    <x v="29"/>
    <x v="0"/>
    <s v="15O290"/>
    <x v="2"/>
    <n v="2"/>
    <n v="1"/>
    <s v="00"/>
    <m/>
    <x v="1"/>
    <n v="1873333"/>
    <n v="4873333"/>
    <n v="4873333"/>
    <n v="4873333"/>
    <n v="4873333"/>
    <n v="4873333"/>
    <n v="0"/>
    <n v="0"/>
    <n v="0"/>
    <n v="0"/>
  </r>
  <r>
    <x v="29"/>
    <x v="0"/>
    <s v="15O290"/>
    <x v="67"/>
    <n v="1"/>
    <n v="1"/>
    <s v="00"/>
    <m/>
    <x v="1"/>
    <n v="1905957"/>
    <n v="1905957"/>
    <n v="1905957"/>
    <n v="1905437.33"/>
    <n v="1905437.33"/>
    <n v="1905437.33"/>
    <n v="519.66999999992549"/>
    <n v="0"/>
    <n v="0"/>
    <n v="519.66999999992549"/>
  </r>
  <r>
    <x v="29"/>
    <x v="0"/>
    <s v="15O290"/>
    <x v="67"/>
    <n v="2"/>
    <n v="1"/>
    <s v="00"/>
    <m/>
    <x v="1"/>
    <n v="1270638"/>
    <n v="1959966"/>
    <n v="1959966"/>
    <n v="1959966"/>
    <n v="1959966"/>
    <n v="1959966"/>
    <n v="0"/>
    <n v="0"/>
    <n v="0"/>
    <n v="0"/>
  </r>
  <r>
    <x v="29"/>
    <x v="0"/>
    <s v="15O290"/>
    <x v="68"/>
    <n v="1"/>
    <n v="1"/>
    <s v="00"/>
    <m/>
    <x v="1"/>
    <n v="1097988"/>
    <n v="1097988"/>
    <n v="1097988"/>
    <n v="1097988"/>
    <n v="1097988"/>
    <n v="1097988"/>
    <n v="0"/>
    <n v="0"/>
    <n v="0"/>
    <n v="0"/>
  </r>
  <r>
    <x v="29"/>
    <x v="0"/>
    <s v="15O290"/>
    <x v="68"/>
    <n v="2"/>
    <n v="1"/>
    <s v="00"/>
    <m/>
    <x v="1"/>
    <n v="731992"/>
    <n v="731992"/>
    <n v="731992"/>
    <n v="731992"/>
    <n v="731992"/>
    <n v="731992"/>
    <n v="0"/>
    <n v="0"/>
    <n v="0"/>
    <n v="0"/>
  </r>
  <r>
    <x v="29"/>
    <x v="0"/>
    <s v="15O290"/>
    <x v="69"/>
    <n v="1"/>
    <n v="1"/>
    <s v="00"/>
    <m/>
    <x v="1"/>
    <n v="144879"/>
    <n v="77566.990000000005"/>
    <n v="77566.990000000005"/>
    <n v="77566.990000000005"/>
    <n v="76937.679999999993"/>
    <n v="76937.680000000008"/>
    <n v="0"/>
    <n v="629.31000000001222"/>
    <n v="0"/>
    <n v="629.31000000001222"/>
  </r>
  <r>
    <x v="29"/>
    <x v="0"/>
    <s v="15O290"/>
    <x v="71"/>
    <n v="1"/>
    <n v="1"/>
    <s v="00"/>
    <m/>
    <x v="1"/>
    <n v="1509878"/>
    <n v="1509878"/>
    <n v="1509878"/>
    <n v="1509098.5"/>
    <n v="1509098.5"/>
    <n v="1509098.5"/>
    <n v="779.5"/>
    <n v="0"/>
    <n v="0"/>
    <n v="779.5"/>
  </r>
  <r>
    <x v="29"/>
    <x v="0"/>
    <s v="15O290"/>
    <x v="71"/>
    <n v="2"/>
    <n v="1"/>
    <s v="00"/>
    <m/>
    <x v="1"/>
    <n v="1006506"/>
    <n v="1026506"/>
    <n v="1026506"/>
    <n v="1026506"/>
    <n v="1026506"/>
    <n v="1026506"/>
    <n v="0"/>
    <n v="0"/>
    <n v="0"/>
    <n v="0"/>
  </r>
  <r>
    <x v="29"/>
    <x v="0"/>
    <s v="15O290"/>
    <x v="3"/>
    <n v="1"/>
    <n v="2"/>
    <s v="01"/>
    <m/>
    <x v="1"/>
    <n v="2074528"/>
    <n v="1840273.76"/>
    <n v="1840273.76"/>
    <n v="1840273.76"/>
    <n v="1840273.76"/>
    <n v="1840273.76"/>
    <n v="0"/>
    <n v="0"/>
    <n v="0"/>
    <n v="0"/>
  </r>
  <r>
    <x v="29"/>
    <x v="0"/>
    <s v="15O290"/>
    <x v="3"/>
    <n v="1"/>
    <n v="2"/>
    <s v="03"/>
    <m/>
    <x v="1"/>
    <n v="931178"/>
    <n v="846504.04"/>
    <n v="846504.04"/>
    <n v="846504.04"/>
    <n v="846504.04"/>
    <n v="846504.04"/>
    <n v="0"/>
    <n v="0"/>
    <n v="0"/>
    <n v="0"/>
  </r>
  <r>
    <x v="29"/>
    <x v="0"/>
    <s v="15O290"/>
    <x v="3"/>
    <n v="2"/>
    <n v="2"/>
    <s v="01"/>
    <m/>
    <x v="1"/>
    <n v="1383620"/>
    <n v="1227382.08"/>
    <n v="1227382.08"/>
    <n v="1227382.08"/>
    <n v="1227382.08"/>
    <n v="1227382.0800000003"/>
    <n v="0"/>
    <n v="0"/>
    <n v="0"/>
    <n v="0"/>
  </r>
  <r>
    <x v="29"/>
    <x v="0"/>
    <s v="15O290"/>
    <x v="3"/>
    <n v="2"/>
    <n v="2"/>
    <s v="03"/>
    <m/>
    <x v="1"/>
    <n v="620230"/>
    <n v="563830.97"/>
    <n v="563830.97"/>
    <n v="563830.97"/>
    <n v="563830.97"/>
    <n v="563830.97"/>
    <n v="0"/>
    <n v="0"/>
    <n v="0"/>
    <n v="0"/>
  </r>
  <r>
    <x v="29"/>
    <x v="0"/>
    <s v="15O290"/>
    <x v="72"/>
    <n v="1"/>
    <n v="2"/>
    <s v="01"/>
    <m/>
    <x v="1"/>
    <n v="346507"/>
    <n v="346507"/>
    <n v="346507"/>
    <n v="346507"/>
    <n v="346507"/>
    <n v="346506.99999999994"/>
    <n v="0"/>
    <n v="0"/>
    <n v="0"/>
    <n v="0"/>
  </r>
  <r>
    <x v="29"/>
    <x v="0"/>
    <s v="15O290"/>
    <x v="72"/>
    <n v="1"/>
    <n v="2"/>
    <s v="03"/>
    <m/>
    <x v="1"/>
    <n v="689843"/>
    <n v="668062.77"/>
    <n v="668062.77"/>
    <n v="668062.77"/>
    <n v="668062.77"/>
    <n v="668062.77"/>
    <n v="0"/>
    <n v="0"/>
    <n v="0"/>
    <n v="0"/>
  </r>
  <r>
    <x v="29"/>
    <x v="0"/>
    <s v="15O290"/>
    <x v="72"/>
    <n v="2"/>
    <n v="2"/>
    <s v="01"/>
    <m/>
    <x v="1"/>
    <n v="230625"/>
    <n v="230625"/>
    <n v="230625"/>
    <n v="230625"/>
    <n v="230625"/>
    <n v="230625"/>
    <n v="0"/>
    <n v="0"/>
    <n v="0"/>
    <n v="0"/>
  </r>
  <r>
    <x v="29"/>
    <x v="0"/>
    <s v="15O290"/>
    <x v="72"/>
    <n v="2"/>
    <n v="2"/>
    <s v="03"/>
    <m/>
    <x v="1"/>
    <n v="459059"/>
    <n v="444565.17"/>
    <n v="444565.17"/>
    <n v="444565.17"/>
    <n v="444565.17"/>
    <n v="444565.1700000001"/>
    <n v="0"/>
    <n v="0"/>
    <n v="0"/>
    <n v="0"/>
  </r>
  <r>
    <x v="29"/>
    <x v="0"/>
    <s v="15O290"/>
    <x v="56"/>
    <n v="1"/>
    <n v="2"/>
    <s v="00"/>
    <m/>
    <x v="1"/>
    <n v="494845"/>
    <n v="494845"/>
    <n v="494845"/>
    <n v="494845"/>
    <n v="494845"/>
    <n v="494845"/>
    <n v="0"/>
    <n v="0"/>
    <n v="0"/>
    <n v="0"/>
  </r>
  <r>
    <x v="29"/>
    <x v="0"/>
    <s v="15O290"/>
    <x v="56"/>
    <n v="2"/>
    <n v="2"/>
    <s v="00"/>
    <m/>
    <x v="1"/>
    <n v="329509"/>
    <n v="329509"/>
    <n v="329509"/>
    <n v="329509"/>
    <n v="329509"/>
    <n v="329509.00000000006"/>
    <n v="0"/>
    <n v="0"/>
    <n v="0"/>
    <n v="0"/>
  </r>
  <r>
    <x v="29"/>
    <x v="0"/>
    <s v="15O290"/>
    <x v="57"/>
    <n v="1"/>
    <n v="2"/>
    <s v="00"/>
    <m/>
    <x v="1"/>
    <n v="760417"/>
    <n v="760417"/>
    <n v="760417"/>
    <n v="760417"/>
    <n v="760417"/>
    <n v="760417"/>
    <n v="0"/>
    <n v="0"/>
    <n v="0"/>
    <n v="0"/>
  </r>
  <r>
    <x v="29"/>
    <x v="0"/>
    <s v="15O290"/>
    <x v="57"/>
    <n v="2"/>
    <n v="2"/>
    <s v="00"/>
    <m/>
    <x v="1"/>
    <n v="507351"/>
    <n v="507351"/>
    <n v="507351"/>
    <n v="507351"/>
    <n v="507351"/>
    <n v="507350.99999999994"/>
    <n v="0"/>
    <n v="0"/>
    <n v="0"/>
    <n v="0"/>
  </r>
  <r>
    <x v="29"/>
    <x v="0"/>
    <s v="15O290"/>
    <x v="73"/>
    <n v="1"/>
    <n v="2"/>
    <s v="00"/>
    <m/>
    <x v="1"/>
    <n v="201578"/>
    <n v="124136.18"/>
    <n v="124136.18"/>
    <n v="124136.18"/>
    <n v="124136.18"/>
    <n v="124136.18000000002"/>
    <n v="0"/>
    <n v="0"/>
    <n v="0"/>
    <n v="0"/>
  </r>
  <r>
    <x v="29"/>
    <x v="0"/>
    <s v="15O290"/>
    <x v="73"/>
    <n v="2"/>
    <n v="2"/>
    <s v="00"/>
    <m/>
    <x v="1"/>
    <n v="134278"/>
    <n v="82690.960000000006"/>
    <n v="82690.960000000006"/>
    <n v="82690.960000000006"/>
    <n v="82690.960000000006"/>
    <n v="82690.959999999992"/>
    <n v="0"/>
    <n v="0"/>
    <n v="0"/>
    <n v="0"/>
  </r>
  <r>
    <x v="29"/>
    <x v="0"/>
    <s v="15O290"/>
    <x v="58"/>
    <n v="1"/>
    <n v="2"/>
    <s v="00"/>
    <m/>
    <x v="1"/>
    <n v="1994845"/>
    <n v="1994845"/>
    <n v="1994845"/>
    <n v="1994845"/>
    <n v="1994845"/>
    <n v="1994844.9999999998"/>
    <n v="0"/>
    <n v="0"/>
    <n v="0"/>
    <n v="0"/>
  </r>
  <r>
    <x v="29"/>
    <x v="0"/>
    <s v="15O290"/>
    <x v="58"/>
    <n v="2"/>
    <n v="2"/>
    <s v="00"/>
    <m/>
    <x v="1"/>
    <n v="1329351"/>
    <n v="1329351"/>
    <n v="1329351"/>
    <n v="1329351"/>
    <n v="1329351"/>
    <n v="1329351"/>
    <n v="0"/>
    <n v="0"/>
    <n v="0"/>
    <n v="0"/>
  </r>
  <r>
    <x v="29"/>
    <x v="0"/>
    <s v="15O290"/>
    <x v="4"/>
    <n v="1"/>
    <n v="1"/>
    <s v="00"/>
    <m/>
    <x v="1"/>
    <n v="568789"/>
    <n v="508789"/>
    <n v="508789"/>
    <n v="508789"/>
    <n v="508789"/>
    <n v="508789"/>
    <n v="0"/>
    <n v="0"/>
    <n v="0"/>
    <n v="0"/>
  </r>
  <r>
    <x v="29"/>
    <x v="0"/>
    <s v="15O290"/>
    <x v="4"/>
    <n v="1"/>
    <n v="2"/>
    <n v="18"/>
    <m/>
    <x v="1"/>
    <n v="1919481"/>
    <n v="1919481"/>
    <n v="1919481"/>
    <n v="1919481"/>
    <n v="1919481"/>
    <n v="1919481"/>
    <n v="0"/>
    <n v="0"/>
    <n v="0"/>
    <n v="0"/>
  </r>
  <r>
    <x v="29"/>
    <x v="0"/>
    <s v="15O290"/>
    <x v="4"/>
    <n v="2"/>
    <n v="1"/>
    <s v="00"/>
    <m/>
    <x v="1"/>
    <n v="378568"/>
    <n v="338568"/>
    <n v="338568"/>
    <n v="338568"/>
    <n v="338568"/>
    <n v="338568"/>
    <n v="0"/>
    <n v="0"/>
    <n v="0"/>
    <n v="0"/>
  </r>
  <r>
    <x v="29"/>
    <x v="0"/>
    <s v="15O290"/>
    <x v="4"/>
    <n v="2"/>
    <n v="2"/>
    <n v="18"/>
    <m/>
    <x v="1"/>
    <n v="1535294"/>
    <n v="1535294"/>
    <n v="1535294"/>
    <n v="1535294"/>
    <n v="1535294"/>
    <n v="1535294"/>
    <n v="0"/>
    <n v="0"/>
    <n v="0"/>
    <n v="0"/>
  </r>
  <r>
    <x v="29"/>
    <x v="0"/>
    <s v="15O290"/>
    <x v="77"/>
    <n v="1"/>
    <n v="1"/>
    <s v="00"/>
    <m/>
    <x v="1"/>
    <n v="1137859"/>
    <n v="1137859"/>
    <n v="1137859"/>
    <n v="1136662.2"/>
    <n v="1136662.2"/>
    <n v="1136662.2"/>
    <n v="1196.8000000000466"/>
    <n v="0"/>
    <n v="0"/>
    <n v="1196.8000000000466"/>
  </r>
  <r>
    <x v="29"/>
    <x v="0"/>
    <s v="15O290"/>
    <x v="77"/>
    <n v="2"/>
    <n v="1"/>
    <s v="00"/>
    <m/>
    <x v="1"/>
    <n v="758371"/>
    <n v="758371"/>
    <n v="758371"/>
    <n v="758371"/>
    <n v="758371"/>
    <n v="758371"/>
    <n v="0"/>
    <n v="0"/>
    <n v="0"/>
    <n v="0"/>
  </r>
  <r>
    <x v="29"/>
    <x v="0"/>
    <s v="15O290"/>
    <x v="5"/>
    <n v="1"/>
    <n v="1"/>
    <s v="00"/>
    <m/>
    <x v="1"/>
    <n v="174018"/>
    <n v="174018"/>
    <n v="174018"/>
    <n v="174018"/>
    <n v="174018"/>
    <n v="174018"/>
    <n v="0"/>
    <n v="0"/>
    <n v="0"/>
    <n v="0"/>
  </r>
  <r>
    <x v="29"/>
    <x v="0"/>
    <s v="15O290"/>
    <x v="5"/>
    <n v="1"/>
    <n v="1"/>
    <s v="09"/>
    <m/>
    <x v="1"/>
    <n v="956267"/>
    <n v="951495.3"/>
    <n v="951495.3"/>
    <n v="951495.3"/>
    <n v="951495.3"/>
    <n v="951495.3"/>
    <n v="0"/>
    <n v="0"/>
    <n v="0"/>
    <n v="0"/>
  </r>
  <r>
    <x v="29"/>
    <x v="0"/>
    <s v="15O290"/>
    <x v="5"/>
    <n v="1"/>
    <n v="1"/>
    <n v="10"/>
    <m/>
    <x v="1"/>
    <n v="568019"/>
    <n v="568019"/>
    <n v="568019"/>
    <n v="568019"/>
    <n v="568019"/>
    <n v="568019"/>
    <n v="0"/>
    <n v="0"/>
    <n v="0"/>
    <n v="0"/>
  </r>
  <r>
    <x v="29"/>
    <x v="0"/>
    <s v="15O290"/>
    <x v="5"/>
    <n v="2"/>
    <n v="1"/>
    <s v="00"/>
    <m/>
    <x v="1"/>
    <n v="89444"/>
    <n v="89444"/>
    <n v="89444"/>
    <n v="89444"/>
    <n v="89444"/>
    <n v="89444"/>
    <n v="0"/>
    <n v="0"/>
    <n v="0"/>
    <n v="0"/>
  </r>
  <r>
    <x v="29"/>
    <x v="0"/>
    <s v="15O290"/>
    <x v="5"/>
    <n v="2"/>
    <n v="1"/>
    <s v="09"/>
    <m/>
    <x v="1"/>
    <n v="630419"/>
    <n v="337700.64"/>
    <n v="337700.64"/>
    <n v="337700.64"/>
    <n v="337700.64"/>
    <n v="337700.64"/>
    <n v="0"/>
    <n v="0"/>
    <n v="0"/>
    <n v="0"/>
  </r>
  <r>
    <x v="29"/>
    <x v="0"/>
    <s v="15O290"/>
    <x v="5"/>
    <n v="2"/>
    <n v="1"/>
    <n v="10"/>
    <m/>
    <x v="1"/>
    <n v="79679"/>
    <n v="79679"/>
    <n v="79679"/>
    <n v="79679"/>
    <n v="79679"/>
    <n v="79679"/>
    <n v="0"/>
    <n v="0"/>
    <n v="0"/>
    <n v="0"/>
  </r>
  <r>
    <x v="29"/>
    <x v="0"/>
    <s v="15O290"/>
    <x v="78"/>
    <n v="1"/>
    <n v="1"/>
    <s v="00"/>
    <m/>
    <x v="1"/>
    <n v="298860"/>
    <n v="298860"/>
    <n v="298860"/>
    <n v="298860"/>
    <n v="298860"/>
    <n v="298860"/>
    <n v="0"/>
    <n v="0"/>
    <n v="0"/>
    <n v="0"/>
  </r>
  <r>
    <x v="29"/>
    <x v="0"/>
    <s v="15O290"/>
    <x v="78"/>
    <n v="1"/>
    <n v="1"/>
    <n v="51"/>
    <m/>
    <x v="1"/>
    <n v="2060636"/>
    <n v="2059736"/>
    <n v="2059736"/>
    <n v="2059736"/>
    <n v="2059736"/>
    <n v="2059736"/>
    <n v="0"/>
    <n v="0"/>
    <n v="0"/>
    <n v="0"/>
  </r>
  <r>
    <x v="29"/>
    <x v="0"/>
    <s v="15O290"/>
    <x v="78"/>
    <n v="2"/>
    <n v="1"/>
    <s v="00"/>
    <m/>
    <x v="1"/>
    <n v="148363"/>
    <n v="327473"/>
    <n v="327473"/>
    <n v="327473"/>
    <n v="327473"/>
    <n v="327473"/>
    <n v="0"/>
    <n v="0"/>
    <n v="0"/>
    <n v="0"/>
  </r>
  <r>
    <x v="29"/>
    <x v="0"/>
    <s v="15O290"/>
    <x v="78"/>
    <n v="2"/>
    <n v="1"/>
    <n v="51"/>
    <m/>
    <x v="1"/>
    <n v="1278647"/>
    <n v="1278647"/>
    <n v="1278647"/>
    <n v="1278647"/>
    <n v="1278647"/>
    <n v="1278647"/>
    <n v="0"/>
    <n v="0"/>
    <n v="0"/>
    <n v="0"/>
  </r>
  <r>
    <x v="29"/>
    <x v="0"/>
    <s v="15O290"/>
    <x v="6"/>
    <n v="1"/>
    <n v="1"/>
    <s v="00"/>
    <m/>
    <x v="1"/>
    <n v="125908"/>
    <n v="120908"/>
    <n v="120908"/>
    <n v="120908"/>
    <n v="120908"/>
    <n v="120908"/>
    <n v="0"/>
    <n v="0"/>
    <n v="0"/>
    <n v="0"/>
  </r>
  <r>
    <x v="29"/>
    <x v="0"/>
    <s v="15O290"/>
    <x v="6"/>
    <n v="2"/>
    <n v="1"/>
    <s v="00"/>
    <m/>
    <x v="1"/>
    <n v="79307"/>
    <n v="69307"/>
    <n v="69307"/>
    <n v="69307"/>
    <n v="69307"/>
    <n v="69307"/>
    <n v="0"/>
    <n v="0"/>
    <n v="0"/>
    <n v="0"/>
  </r>
  <r>
    <x v="29"/>
    <x v="0"/>
    <s v="15O290"/>
    <x v="79"/>
    <n v="1"/>
    <n v="1"/>
    <s v="00"/>
    <m/>
    <x v="1"/>
    <n v="1988715"/>
    <n v="1988715"/>
    <n v="1988715"/>
    <n v="1988715"/>
    <n v="1988715"/>
    <n v="1988715"/>
    <n v="0"/>
    <n v="0"/>
    <n v="0"/>
    <n v="0"/>
  </r>
  <r>
    <x v="29"/>
    <x v="0"/>
    <s v="15O290"/>
    <x v="79"/>
    <n v="2"/>
    <n v="1"/>
    <s v="00"/>
    <m/>
    <x v="1"/>
    <n v="1386556"/>
    <n v="1386556"/>
    <n v="1386556"/>
    <n v="1386556"/>
    <n v="1386556"/>
    <n v="1386556"/>
    <n v="0"/>
    <n v="0"/>
    <n v="0"/>
    <n v="0"/>
  </r>
  <r>
    <x v="29"/>
    <x v="0"/>
    <s v="15O290"/>
    <x v="81"/>
    <n v="1"/>
    <n v="1"/>
    <s v="00"/>
    <m/>
    <x v="1"/>
    <n v="4599"/>
    <n v="4599"/>
    <n v="4599"/>
    <n v="4599"/>
    <n v="4599"/>
    <n v="4599"/>
    <n v="0"/>
    <n v="0"/>
    <n v="0"/>
    <n v="0"/>
  </r>
  <r>
    <x v="29"/>
    <x v="0"/>
    <s v="15O290"/>
    <x v="81"/>
    <n v="2"/>
    <n v="1"/>
    <s v="00"/>
    <m/>
    <x v="1"/>
    <n v="3589"/>
    <n v="6694"/>
    <n v="6694"/>
    <n v="6694"/>
    <n v="6694"/>
    <n v="6694"/>
    <n v="0"/>
    <n v="0"/>
    <n v="0"/>
    <n v="0"/>
  </r>
  <r>
    <x v="29"/>
    <x v="0"/>
    <s v="15O290"/>
    <x v="34"/>
    <n v="1"/>
    <n v="1"/>
    <s v="00"/>
    <m/>
    <x v="1"/>
    <n v="3650970"/>
    <n v="3650970"/>
    <n v="3650970"/>
    <n v="3590325.1"/>
    <n v="3590325.1"/>
    <n v="3590325.1"/>
    <n v="60644.899999999907"/>
    <n v="0"/>
    <n v="0"/>
    <n v="60644.899999999907"/>
  </r>
  <r>
    <x v="29"/>
    <x v="0"/>
    <s v="15O290"/>
    <x v="34"/>
    <n v="2"/>
    <n v="1"/>
    <s v="00"/>
    <m/>
    <x v="1"/>
    <n v="258665"/>
    <n v="258665"/>
    <n v="258665"/>
    <n v="258665"/>
    <n v="258665"/>
    <n v="258665"/>
    <n v="0"/>
    <n v="0"/>
    <n v="0"/>
    <n v="0"/>
  </r>
  <r>
    <x v="29"/>
    <x v="0"/>
    <s v="15O290"/>
    <x v="84"/>
    <n v="1"/>
    <n v="1"/>
    <s v="00"/>
    <m/>
    <x v="1"/>
    <n v="295591"/>
    <n v="0"/>
    <n v="0"/>
    <m/>
    <n v="0"/>
    <m/>
    <n v="0"/>
    <n v="0"/>
    <n v="0"/>
    <n v="0"/>
  </r>
  <r>
    <x v="29"/>
    <x v="0"/>
    <s v="15O290"/>
    <x v="84"/>
    <n v="2"/>
    <n v="1"/>
    <s v="00"/>
    <m/>
    <x v="1"/>
    <n v="165349"/>
    <n v="0"/>
    <n v="0"/>
    <m/>
    <n v="0"/>
    <m/>
    <n v="0"/>
    <n v="0"/>
    <n v="0"/>
    <n v="0"/>
  </r>
  <r>
    <x v="29"/>
    <x v="0"/>
    <s v="15O290"/>
    <x v="87"/>
    <n v="1"/>
    <n v="1"/>
    <s v="00"/>
    <m/>
    <x v="1"/>
    <n v="1812191"/>
    <n v="1138836.6399999999"/>
    <n v="1138836.6399999999"/>
    <n v="1138836.6399999999"/>
    <n v="1138836.6399999999"/>
    <n v="1138836.6400000001"/>
    <n v="0"/>
    <n v="0"/>
    <n v="0"/>
    <n v="0"/>
  </r>
  <r>
    <x v="29"/>
    <x v="0"/>
    <s v="15O290"/>
    <x v="87"/>
    <n v="2"/>
    <n v="1"/>
    <s v="00"/>
    <m/>
    <x v="1"/>
    <n v="745216"/>
    <n v="60000"/>
    <n v="60000"/>
    <n v="60000"/>
    <n v="60000"/>
    <n v="60000"/>
    <n v="0"/>
    <n v="0"/>
    <n v="0"/>
    <n v="0"/>
  </r>
  <r>
    <x v="29"/>
    <x v="0"/>
    <s v="15O290"/>
    <x v="10"/>
    <n v="1"/>
    <n v="2"/>
    <s v="00"/>
    <m/>
    <x v="2"/>
    <n v="1700526"/>
    <n v="1694167"/>
    <n v="1694167"/>
    <n v="1694167"/>
    <n v="1694167"/>
    <n v="1694167"/>
    <n v="0"/>
    <n v="0"/>
    <n v="0"/>
    <n v="0"/>
  </r>
  <r>
    <x v="29"/>
    <x v="0"/>
    <s v="15O290"/>
    <x v="11"/>
    <n v="1"/>
    <n v="1"/>
    <s v="00"/>
    <m/>
    <x v="2"/>
    <n v="1029385"/>
    <n v="775513.59999999998"/>
    <n v="775513.59999999998"/>
    <n v="775513.59999999998"/>
    <n v="775513.59999999998"/>
    <n v="775513.59999999998"/>
    <n v="0"/>
    <n v="0"/>
    <n v="0"/>
    <n v="0"/>
  </r>
  <r>
    <x v="29"/>
    <x v="0"/>
    <s v="15O290"/>
    <x v="12"/>
    <n v="1"/>
    <n v="1"/>
    <s v="00"/>
    <m/>
    <x v="3"/>
    <n v="41737552"/>
    <n v="6000000"/>
    <n v="6000000"/>
    <n v="6000000"/>
    <n v="6000000"/>
    <n v="4801870.67"/>
    <n v="0"/>
    <n v="0"/>
    <n v="1198129.33"/>
    <n v="0"/>
  </r>
  <r>
    <x v="29"/>
    <x v="0"/>
    <s v="15O390"/>
    <x v="12"/>
    <n v="1"/>
    <n v="1"/>
    <s v="00"/>
    <m/>
    <x v="3"/>
    <n v="102410074"/>
    <n v="0"/>
    <n v="0"/>
    <m/>
    <n v="0"/>
    <m/>
    <n v="0"/>
    <n v="0"/>
    <n v="0"/>
    <n v="0"/>
  </r>
  <r>
    <x v="29"/>
    <x v="0"/>
    <s v="15O390"/>
    <x v="12"/>
    <n v="1"/>
    <n v="1"/>
    <n v="65"/>
    <m/>
    <x v="3"/>
    <n v="0"/>
    <n v="9533188.9800000004"/>
    <n v="9533188.9800000004"/>
    <n v="9533188.9800000004"/>
    <n v="9533188.9800000004"/>
    <n v="9533188.9800000004"/>
    <n v="0"/>
    <n v="0"/>
    <n v="0"/>
    <n v="0"/>
  </r>
  <r>
    <x v="29"/>
    <x v="0"/>
    <s v="15OB90"/>
    <x v="12"/>
    <n v="1"/>
    <n v="1"/>
    <n v="65"/>
    <m/>
    <x v="3"/>
    <n v="0"/>
    <n v="24059953.140000001"/>
    <n v="24059953.140000001"/>
    <n v="9504835.6699999999"/>
    <n v="9504835.6699999999"/>
    <n v="9504835.6699999999"/>
    <n v="14555117.470000001"/>
    <n v="0"/>
    <n v="0"/>
    <n v="14555117.470000001"/>
  </r>
  <r>
    <x v="29"/>
    <x v="0"/>
    <s v="25P690"/>
    <x v="31"/>
    <n v="1"/>
    <n v="1"/>
    <s v="00"/>
    <m/>
    <x v="3"/>
    <n v="26185954"/>
    <n v="26185954"/>
    <n v="26185954"/>
    <n v="26114824.829999998"/>
    <n v="26114824.829999998"/>
    <n v="26114824.829999998"/>
    <n v="71129.170000001788"/>
    <n v="0"/>
    <n v="0"/>
    <n v="71129.170000001788"/>
  </r>
  <r>
    <x v="30"/>
    <x v="7"/>
    <n v="111190"/>
    <x v="104"/>
    <n v="1"/>
    <n v="1"/>
    <s v="00"/>
    <m/>
    <x v="0"/>
    <n v="400500"/>
    <n v="400500"/>
    <n v="400500"/>
    <n v="400463.1"/>
    <n v="400463.1"/>
    <m/>
    <n v="36.900000000023283"/>
    <n v="0"/>
    <n v="400463.1"/>
    <n v="36.900000000023283"/>
  </r>
  <r>
    <x v="30"/>
    <x v="7"/>
    <n v="111190"/>
    <x v="28"/>
    <n v="1"/>
    <n v="1"/>
    <s v="00"/>
    <m/>
    <x v="0"/>
    <n v="117000"/>
    <n v="117000"/>
    <n v="117000"/>
    <n v="117000"/>
    <n v="116994.12"/>
    <n v="116994.12"/>
    <n v="0"/>
    <n v="5.8800000000046566"/>
    <n v="0"/>
    <n v="5.8800000000046566"/>
  </r>
  <r>
    <x v="30"/>
    <x v="7"/>
    <n v="111190"/>
    <x v="50"/>
    <n v="1"/>
    <n v="1"/>
    <s v="00"/>
    <m/>
    <x v="2"/>
    <n v="6903"/>
    <n v="0"/>
    <n v="0"/>
    <m/>
    <n v="0"/>
    <m/>
    <n v="0"/>
    <n v="0"/>
    <n v="0"/>
    <n v="0"/>
  </r>
  <r>
    <x v="30"/>
    <x v="7"/>
    <s v="15O290"/>
    <x v="31"/>
    <n v="1"/>
    <n v="1"/>
    <s v="00"/>
    <m/>
    <x v="3"/>
    <n v="1707750"/>
    <n v="1707728"/>
    <n v="1707728"/>
    <n v="1698208"/>
    <n v="1698208"/>
    <n v="417417.5"/>
    <n v="9520"/>
    <n v="0"/>
    <n v="1280790.5"/>
    <n v="9520"/>
  </r>
  <r>
    <x v="30"/>
    <x v="7"/>
    <s v="15O390"/>
    <x v="122"/>
    <n v="1"/>
    <n v="1"/>
    <s v="00"/>
    <m/>
    <x v="0"/>
    <n v="0"/>
    <n v="0"/>
    <n v="0"/>
    <m/>
    <n v="0"/>
    <m/>
    <n v="0"/>
    <n v="0"/>
    <n v="0"/>
    <n v="0"/>
  </r>
  <r>
    <x v="30"/>
    <x v="7"/>
    <s v="15O390"/>
    <x v="104"/>
    <n v="1"/>
    <n v="1"/>
    <s v="00"/>
    <m/>
    <x v="0"/>
    <n v="0"/>
    <n v="199500"/>
    <n v="199500"/>
    <n v="199500"/>
    <n v="199491.6"/>
    <n v="199491.6"/>
    <n v="0"/>
    <n v="8.3999999999941792"/>
    <n v="0"/>
    <n v="8.3999999999941792"/>
  </r>
  <r>
    <x v="30"/>
    <x v="7"/>
    <s v="15O390"/>
    <x v="28"/>
    <n v="1"/>
    <n v="1"/>
    <s v="00"/>
    <m/>
    <x v="0"/>
    <n v="0"/>
    <n v="283000"/>
    <n v="283000"/>
    <n v="283000"/>
    <n v="282994.76"/>
    <n v="282994.76"/>
    <n v="0"/>
    <n v="5.2399999999906868"/>
    <n v="0"/>
    <n v="5.2399999999906868"/>
  </r>
  <r>
    <x v="30"/>
    <x v="7"/>
    <s v="15O390"/>
    <x v="50"/>
    <n v="1"/>
    <n v="1"/>
    <s v="00"/>
    <m/>
    <x v="2"/>
    <n v="0"/>
    <n v="44486"/>
    <n v="44486"/>
    <n v="40187.199999999997"/>
    <n v="40187.199999999997"/>
    <n v="40187.199999999997"/>
    <n v="4298.8000000000029"/>
    <n v="0"/>
    <n v="0"/>
    <n v="4298.8000000000029"/>
  </r>
  <r>
    <x v="30"/>
    <x v="7"/>
    <s v="15O390"/>
    <x v="130"/>
    <n v="2"/>
    <n v="1"/>
    <s v="00"/>
    <s v="A2D149014"/>
    <x v="4"/>
    <n v="3000"/>
    <n v="0"/>
    <n v="0"/>
    <m/>
    <n v="0"/>
    <m/>
    <n v="0"/>
    <n v="0"/>
    <n v="0"/>
    <n v="0"/>
  </r>
  <r>
    <x v="30"/>
    <x v="7"/>
    <s v="15O390"/>
    <x v="130"/>
    <n v="2"/>
    <n v="1"/>
    <s v="00"/>
    <s v="A2D149020"/>
    <x v="4"/>
    <n v="0"/>
    <n v="3000"/>
    <n v="3000"/>
    <m/>
    <n v="0"/>
    <m/>
    <n v="3000"/>
    <n v="0"/>
    <n v="0"/>
    <n v="3000"/>
  </r>
  <r>
    <x v="30"/>
    <x v="7"/>
    <s v="15O390"/>
    <x v="111"/>
    <n v="2"/>
    <n v="1"/>
    <s v="00"/>
    <s v="A2D149014"/>
    <x v="4"/>
    <n v="26589"/>
    <n v="0"/>
    <n v="0"/>
    <m/>
    <n v="0"/>
    <m/>
    <n v="0"/>
    <n v="0"/>
    <n v="0"/>
    <n v="0"/>
  </r>
  <r>
    <x v="30"/>
    <x v="7"/>
    <s v="15O390"/>
    <x v="111"/>
    <n v="2"/>
    <n v="1"/>
    <s v="00"/>
    <s v="A2D149020"/>
    <x v="4"/>
    <n v="0"/>
    <n v="26589"/>
    <n v="26589"/>
    <m/>
    <n v="0"/>
    <m/>
    <n v="26589"/>
    <n v="0"/>
    <n v="0"/>
    <n v="26589"/>
  </r>
  <r>
    <x v="30"/>
    <x v="7"/>
    <s v="15O390"/>
    <x v="131"/>
    <n v="2"/>
    <n v="1"/>
    <s v="00"/>
    <s v="A2D149013"/>
    <x v="4"/>
    <n v="2320"/>
    <n v="0"/>
    <n v="0"/>
    <m/>
    <n v="0"/>
    <m/>
    <n v="0"/>
    <n v="0"/>
    <n v="0"/>
    <n v="0"/>
  </r>
  <r>
    <x v="30"/>
    <x v="7"/>
    <s v="15O390"/>
    <x v="131"/>
    <n v="2"/>
    <n v="1"/>
    <s v="00"/>
    <s v="A2D149020"/>
    <x v="4"/>
    <n v="0"/>
    <n v="2320"/>
    <n v="2320"/>
    <m/>
    <n v="0"/>
    <m/>
    <n v="2320"/>
    <n v="0"/>
    <n v="0"/>
    <n v="2320"/>
  </r>
  <r>
    <x v="30"/>
    <x v="7"/>
    <s v="15O390"/>
    <x v="132"/>
    <n v="2"/>
    <n v="1"/>
    <s v="00"/>
    <s v="A2D149013"/>
    <x v="4"/>
    <n v="20500"/>
    <n v="0"/>
    <n v="0"/>
    <m/>
    <n v="0"/>
    <m/>
    <n v="0"/>
    <n v="0"/>
    <n v="0"/>
    <n v="0"/>
  </r>
  <r>
    <x v="30"/>
    <x v="7"/>
    <s v="15O390"/>
    <x v="132"/>
    <n v="2"/>
    <n v="1"/>
    <s v="00"/>
    <s v="A2D149020"/>
    <x v="4"/>
    <n v="0"/>
    <n v="20500"/>
    <n v="20500"/>
    <m/>
    <n v="0"/>
    <m/>
    <n v="20500"/>
    <n v="0"/>
    <n v="0"/>
    <n v="20500"/>
  </r>
  <r>
    <x v="30"/>
    <x v="7"/>
    <s v="15O390"/>
    <x v="133"/>
    <n v="2"/>
    <n v="1"/>
    <s v="00"/>
    <s v="A2D149014"/>
    <x v="4"/>
    <n v="45000"/>
    <n v="0"/>
    <n v="0"/>
    <m/>
    <n v="0"/>
    <m/>
    <n v="0"/>
    <n v="0"/>
    <n v="0"/>
    <n v="0"/>
  </r>
  <r>
    <x v="30"/>
    <x v="7"/>
    <s v="15O390"/>
    <x v="133"/>
    <n v="2"/>
    <n v="1"/>
    <s v="00"/>
    <s v="A2D149020"/>
    <x v="4"/>
    <n v="0"/>
    <n v="45000"/>
    <n v="45000"/>
    <m/>
    <n v="0"/>
    <m/>
    <n v="45000"/>
    <n v="0"/>
    <n v="0"/>
    <n v="45000"/>
  </r>
  <r>
    <x v="30"/>
    <x v="7"/>
    <s v="15O390"/>
    <x v="134"/>
    <n v="2"/>
    <n v="1"/>
    <s v="00"/>
    <s v="A2D149013"/>
    <x v="4"/>
    <n v="10500"/>
    <n v="0"/>
    <n v="0"/>
    <m/>
    <n v="0"/>
    <m/>
    <n v="0"/>
    <n v="0"/>
    <n v="0"/>
    <n v="0"/>
  </r>
  <r>
    <x v="30"/>
    <x v="7"/>
    <s v="15O390"/>
    <x v="134"/>
    <n v="2"/>
    <n v="1"/>
    <s v="00"/>
    <s v="A2D149020"/>
    <x v="4"/>
    <n v="0"/>
    <n v="10500"/>
    <n v="10500"/>
    <m/>
    <n v="0"/>
    <m/>
    <n v="10500"/>
    <n v="0"/>
    <n v="0"/>
    <n v="10500"/>
  </r>
  <r>
    <x v="31"/>
    <x v="1"/>
    <s v="15O390"/>
    <x v="45"/>
    <n v="1"/>
    <n v="1"/>
    <s v="00"/>
    <m/>
    <x v="2"/>
    <n v="0"/>
    <n v="3212561.2"/>
    <n v="3212561.2"/>
    <n v="2801979.44"/>
    <n v="2801979.44"/>
    <n v="1049338.03"/>
    <n v="410581.76000000024"/>
    <n v="0"/>
    <n v="1752641.41"/>
    <n v="410581.76000000024"/>
  </r>
  <r>
    <x v="32"/>
    <x v="1"/>
    <n v="111190"/>
    <x v="45"/>
    <n v="1"/>
    <n v="1"/>
    <s v="00"/>
    <m/>
    <x v="2"/>
    <n v="306103"/>
    <n v="0"/>
    <n v="0"/>
    <m/>
    <n v="0"/>
    <m/>
    <n v="0"/>
    <n v="0"/>
    <n v="0"/>
    <n v="0"/>
  </r>
  <r>
    <x v="32"/>
    <x v="1"/>
    <n v="111192"/>
    <x v="99"/>
    <n v="1"/>
    <n v="1"/>
    <s v="00"/>
    <m/>
    <x v="2"/>
    <n v="0"/>
    <n v="700000"/>
    <n v="700000"/>
    <n v="700000"/>
    <n v="700000"/>
    <n v="700000"/>
    <n v="0"/>
    <n v="0"/>
    <n v="0"/>
    <n v="0"/>
  </r>
  <r>
    <x v="32"/>
    <x v="1"/>
    <n v="111290"/>
    <x v="45"/>
    <n v="1"/>
    <n v="1"/>
    <s v="00"/>
    <m/>
    <x v="2"/>
    <n v="315000"/>
    <n v="0"/>
    <n v="0"/>
    <m/>
    <n v="0"/>
    <m/>
    <n v="0"/>
    <n v="0"/>
    <n v="0"/>
    <n v="0"/>
  </r>
  <r>
    <x v="32"/>
    <x v="1"/>
    <n v="111290"/>
    <x v="99"/>
    <n v="1"/>
    <n v="1"/>
    <s v="00"/>
    <m/>
    <x v="2"/>
    <n v="66528"/>
    <n v="0"/>
    <n v="0"/>
    <m/>
    <n v="0"/>
    <m/>
    <n v="0"/>
    <n v="0"/>
    <n v="0"/>
    <n v="0"/>
  </r>
  <r>
    <x v="32"/>
    <x v="1"/>
    <n v="111290"/>
    <x v="54"/>
    <n v="1"/>
    <n v="1"/>
    <s v="00"/>
    <m/>
    <x v="2"/>
    <n v="94500"/>
    <n v="0"/>
    <n v="0"/>
    <m/>
    <n v="0"/>
    <m/>
    <n v="0"/>
    <n v="0"/>
    <n v="0"/>
    <n v="0"/>
  </r>
  <r>
    <x v="32"/>
    <x v="1"/>
    <s v="15O290"/>
    <x v="1"/>
    <n v="2"/>
    <n v="1"/>
    <s v="08"/>
    <m/>
    <x v="1"/>
    <n v="475812"/>
    <n v="1367812"/>
    <n v="1367812"/>
    <n v="1367812"/>
    <n v="1367812"/>
    <n v="1367812"/>
    <n v="0"/>
    <n v="0"/>
    <n v="0"/>
    <n v="0"/>
  </r>
  <r>
    <x v="32"/>
    <x v="1"/>
    <s v="15O290"/>
    <x v="2"/>
    <n v="2"/>
    <n v="1"/>
    <s v="08"/>
    <m/>
    <x v="1"/>
    <n v="74720"/>
    <n v="74720"/>
    <n v="74720"/>
    <n v="74720"/>
    <n v="74720"/>
    <n v="74720"/>
    <n v="0"/>
    <n v="0"/>
    <n v="0"/>
    <n v="0"/>
  </r>
  <r>
    <x v="32"/>
    <x v="1"/>
    <s v="15O290"/>
    <x v="3"/>
    <n v="2"/>
    <n v="2"/>
    <s v="08"/>
    <m/>
    <x v="1"/>
    <n v="49720"/>
    <n v="49720"/>
    <n v="49720"/>
    <n v="49720"/>
    <n v="49720"/>
    <n v="49719.999999999985"/>
    <n v="0"/>
    <n v="0"/>
    <n v="0"/>
    <n v="0"/>
  </r>
  <r>
    <x v="32"/>
    <x v="1"/>
    <s v="15O290"/>
    <x v="4"/>
    <n v="2"/>
    <n v="2"/>
    <s v="08"/>
    <m/>
    <x v="1"/>
    <n v="114475"/>
    <n v="114475"/>
    <n v="114475"/>
    <n v="114475"/>
    <n v="114475"/>
    <n v="114475"/>
    <n v="0"/>
    <n v="0"/>
    <n v="0"/>
    <n v="0"/>
  </r>
  <r>
    <x v="32"/>
    <x v="1"/>
    <s v="15O290"/>
    <x v="5"/>
    <n v="2"/>
    <n v="1"/>
    <s v="08"/>
    <m/>
    <x v="1"/>
    <n v="19473"/>
    <n v="5000"/>
    <n v="5000"/>
    <n v="5000"/>
    <n v="5000"/>
    <n v="5000"/>
    <n v="0"/>
    <n v="0"/>
    <n v="0"/>
    <n v="0"/>
  </r>
  <r>
    <x v="32"/>
    <x v="1"/>
    <s v="15O290"/>
    <x v="6"/>
    <n v="1"/>
    <n v="1"/>
    <s v="08"/>
    <m/>
    <x v="1"/>
    <n v="2595"/>
    <n v="0"/>
    <n v="0"/>
    <m/>
    <n v="0"/>
    <m/>
    <n v="0"/>
    <n v="0"/>
    <n v="0"/>
    <n v="0"/>
  </r>
  <r>
    <x v="32"/>
    <x v="1"/>
    <s v="15O290"/>
    <x v="10"/>
    <n v="1"/>
    <n v="2"/>
    <s v="08"/>
    <m/>
    <x v="2"/>
    <n v="15790"/>
    <n v="18115"/>
    <n v="18115"/>
    <n v="18115"/>
    <n v="18115"/>
    <n v="18115"/>
    <n v="0"/>
    <n v="0"/>
    <n v="0"/>
    <n v="0"/>
  </r>
  <r>
    <x v="32"/>
    <x v="1"/>
    <s v="15O290"/>
    <x v="11"/>
    <n v="1"/>
    <n v="1"/>
    <s v="08"/>
    <m/>
    <x v="2"/>
    <n v="1662"/>
    <n v="0"/>
    <n v="0"/>
    <m/>
    <n v="0"/>
    <m/>
    <n v="0"/>
    <n v="0"/>
    <n v="0"/>
    <n v="0"/>
  </r>
  <r>
    <x v="33"/>
    <x v="7"/>
    <n v="111190"/>
    <x v="104"/>
    <n v="1"/>
    <n v="1"/>
    <s v="00"/>
    <m/>
    <x v="0"/>
    <n v="200000"/>
    <n v="200000"/>
    <n v="200000"/>
    <n v="200000"/>
    <n v="199565"/>
    <n v="199565"/>
    <n v="0"/>
    <n v="435"/>
    <n v="0"/>
    <n v="435"/>
  </r>
  <r>
    <x v="33"/>
    <x v="7"/>
    <n v="111190"/>
    <x v="28"/>
    <n v="1"/>
    <n v="1"/>
    <s v="00"/>
    <m/>
    <x v="0"/>
    <n v="110500"/>
    <n v="110500"/>
    <n v="110500"/>
    <n v="110500"/>
    <n v="110075.1"/>
    <n v="110075.09999999999"/>
    <n v="0"/>
    <n v="424.89999999999418"/>
    <n v="0"/>
    <n v="424.89999999999418"/>
  </r>
  <r>
    <x v="33"/>
    <x v="7"/>
    <n v="111190"/>
    <x v="14"/>
    <n v="1"/>
    <n v="1"/>
    <s v="00"/>
    <m/>
    <x v="2"/>
    <n v="87975"/>
    <n v="87975"/>
    <n v="87975"/>
    <n v="87975"/>
    <n v="87975"/>
    <m/>
    <n v="0"/>
    <n v="0"/>
    <n v="87975"/>
    <n v="0"/>
  </r>
  <r>
    <x v="33"/>
    <x v="7"/>
    <s v="15O390"/>
    <x v="36"/>
    <n v="1"/>
    <n v="1"/>
    <s v="00"/>
    <m/>
    <x v="0"/>
    <n v="0"/>
    <n v="200000"/>
    <n v="200000"/>
    <n v="200000"/>
    <n v="199995.97"/>
    <n v="199995.97"/>
    <n v="0"/>
    <n v="4.0299999999988358"/>
    <n v="0"/>
    <n v="4.0299999999988358"/>
  </r>
  <r>
    <x v="33"/>
    <x v="7"/>
    <s v="15O390"/>
    <x v="104"/>
    <n v="1"/>
    <n v="1"/>
    <s v="00"/>
    <m/>
    <x v="0"/>
    <n v="0"/>
    <n v="700000"/>
    <n v="700000"/>
    <n v="700000"/>
    <n v="699896"/>
    <n v="699896"/>
    <n v="0"/>
    <n v="104"/>
    <n v="0"/>
    <n v="104"/>
  </r>
  <r>
    <x v="33"/>
    <x v="7"/>
    <s v="15O390"/>
    <x v="28"/>
    <n v="1"/>
    <n v="1"/>
    <s v="00"/>
    <m/>
    <x v="0"/>
    <n v="0"/>
    <n v="800000"/>
    <n v="800000"/>
    <n v="800000"/>
    <n v="800000"/>
    <n v="800000"/>
    <n v="0"/>
    <n v="0"/>
    <n v="0"/>
    <n v="0"/>
  </r>
  <r>
    <x v="33"/>
    <x v="7"/>
    <s v="15O390"/>
    <x v="12"/>
    <n v="1"/>
    <n v="1"/>
    <s v="00"/>
    <m/>
    <x v="3"/>
    <n v="0"/>
    <n v="5000000"/>
    <n v="5000000"/>
    <n v="5000000"/>
    <n v="5000000"/>
    <m/>
    <n v="0"/>
    <n v="0"/>
    <n v="5000000"/>
    <n v="0"/>
  </r>
  <r>
    <x v="33"/>
    <x v="7"/>
    <s v="15O390"/>
    <x v="130"/>
    <n v="2"/>
    <n v="1"/>
    <s v="00"/>
    <s v="A2D149013"/>
    <x v="4"/>
    <n v="55000"/>
    <n v="0"/>
    <n v="0"/>
    <m/>
    <n v="0"/>
    <m/>
    <n v="0"/>
    <n v="0"/>
    <n v="0"/>
    <n v="0"/>
  </r>
  <r>
    <x v="33"/>
    <x v="7"/>
    <s v="15O390"/>
    <x v="111"/>
    <n v="2"/>
    <n v="1"/>
    <s v="00"/>
    <s v="A2D149013"/>
    <x v="4"/>
    <n v="178000"/>
    <n v="0"/>
    <n v="0"/>
    <m/>
    <n v="0"/>
    <m/>
    <n v="0"/>
    <n v="0"/>
    <n v="0"/>
    <n v="0"/>
  </r>
  <r>
    <x v="33"/>
    <x v="7"/>
    <s v="15O390"/>
    <x v="111"/>
    <n v="2"/>
    <n v="1"/>
    <s v="00"/>
    <s v="A2D149021"/>
    <x v="4"/>
    <n v="0"/>
    <n v="150000"/>
    <n v="150000"/>
    <m/>
    <n v="0"/>
    <m/>
    <n v="150000"/>
    <n v="0"/>
    <n v="0"/>
    <n v="150000"/>
  </r>
  <r>
    <x v="33"/>
    <x v="7"/>
    <s v="15O390"/>
    <x v="135"/>
    <n v="2"/>
    <n v="1"/>
    <s v="00"/>
    <s v="A2D149013"/>
    <x v="4"/>
    <n v="52000"/>
    <n v="0"/>
    <n v="0"/>
    <m/>
    <n v="0"/>
    <m/>
    <n v="0"/>
    <n v="0"/>
    <n v="0"/>
    <n v="0"/>
  </r>
  <r>
    <x v="33"/>
    <x v="7"/>
    <s v="15O390"/>
    <x v="131"/>
    <n v="2"/>
    <n v="1"/>
    <s v="00"/>
    <s v="A2D149012"/>
    <x v="4"/>
    <n v="16500"/>
    <n v="0"/>
    <n v="0"/>
    <m/>
    <n v="0"/>
    <m/>
    <n v="0"/>
    <n v="0"/>
    <n v="0"/>
    <n v="0"/>
  </r>
  <r>
    <x v="33"/>
    <x v="7"/>
    <s v="15O390"/>
    <x v="131"/>
    <n v="2"/>
    <n v="1"/>
    <s v="00"/>
    <s v="A2D149021"/>
    <x v="4"/>
    <n v="0"/>
    <n v="53500"/>
    <n v="53500"/>
    <m/>
    <n v="0"/>
    <m/>
    <n v="53500"/>
    <n v="0"/>
    <n v="0"/>
    <n v="53500"/>
  </r>
  <r>
    <x v="33"/>
    <x v="7"/>
    <s v="15O390"/>
    <x v="132"/>
    <n v="2"/>
    <n v="1"/>
    <s v="00"/>
    <s v="A2D149013"/>
    <x v="4"/>
    <n v="309826"/>
    <n v="0"/>
    <n v="0"/>
    <m/>
    <n v="0"/>
    <m/>
    <n v="0"/>
    <n v="0"/>
    <n v="0"/>
    <n v="0"/>
  </r>
  <r>
    <x v="33"/>
    <x v="7"/>
    <s v="15O390"/>
    <x v="132"/>
    <n v="2"/>
    <n v="1"/>
    <s v="00"/>
    <s v="A2D149021"/>
    <x v="4"/>
    <n v="0"/>
    <n v="200000"/>
    <n v="200000"/>
    <m/>
    <n v="0"/>
    <m/>
    <n v="200000"/>
    <n v="0"/>
    <n v="0"/>
    <n v="200000"/>
  </r>
  <r>
    <x v="33"/>
    <x v="7"/>
    <s v="15O390"/>
    <x v="133"/>
    <n v="2"/>
    <n v="1"/>
    <s v="00"/>
    <s v="A2D149013"/>
    <x v="4"/>
    <n v="35000"/>
    <n v="0"/>
    <n v="0"/>
    <m/>
    <n v="0"/>
    <m/>
    <n v="0"/>
    <n v="0"/>
    <n v="0"/>
    <n v="0"/>
  </r>
  <r>
    <x v="33"/>
    <x v="7"/>
    <s v="15O390"/>
    <x v="133"/>
    <n v="2"/>
    <n v="1"/>
    <s v="00"/>
    <s v="A2D149021"/>
    <x v="4"/>
    <n v="0"/>
    <n v="352826"/>
    <n v="352826"/>
    <m/>
    <n v="0"/>
    <m/>
    <n v="352826"/>
    <n v="0"/>
    <n v="0"/>
    <n v="352826"/>
  </r>
  <r>
    <x v="33"/>
    <x v="7"/>
    <s v="15O390"/>
    <x v="134"/>
    <n v="2"/>
    <n v="1"/>
    <s v="00"/>
    <s v="A2D149003"/>
    <x v="4"/>
    <n v="110000"/>
    <n v="0"/>
    <n v="0"/>
    <m/>
    <n v="0"/>
    <m/>
    <n v="0"/>
    <n v="0"/>
    <n v="0"/>
    <n v="0"/>
  </r>
  <r>
    <x v="34"/>
    <x v="7"/>
    <n v="111190"/>
    <x v="0"/>
    <n v="1"/>
    <n v="1"/>
    <s v="00"/>
    <m/>
    <x v="0"/>
    <n v="720000"/>
    <n v="97568.92"/>
    <n v="97568.92"/>
    <n v="26680"/>
    <n v="26680"/>
    <n v="26680"/>
    <n v="70888.92"/>
    <n v="0"/>
    <n v="0"/>
    <n v="70888.92"/>
  </r>
  <r>
    <x v="34"/>
    <x v="7"/>
    <n v="111190"/>
    <x v="53"/>
    <n v="1"/>
    <n v="1"/>
    <s v="00"/>
    <m/>
    <x v="2"/>
    <n v="160696"/>
    <n v="0"/>
    <n v="0"/>
    <m/>
    <n v="0"/>
    <m/>
    <n v="0"/>
    <n v="0"/>
    <n v="0"/>
    <n v="0"/>
  </r>
  <r>
    <x v="34"/>
    <x v="7"/>
    <n v="111190"/>
    <x v="54"/>
    <n v="1"/>
    <n v="1"/>
    <s v="00"/>
    <m/>
    <x v="2"/>
    <n v="0"/>
    <n v="238454"/>
    <n v="238454"/>
    <m/>
    <n v="0"/>
    <m/>
    <n v="238454"/>
    <n v="0"/>
    <n v="0"/>
    <n v="238454"/>
  </r>
  <r>
    <x v="34"/>
    <x v="7"/>
    <n v="111290"/>
    <x v="59"/>
    <n v="1"/>
    <n v="1"/>
    <s v="00"/>
    <m/>
    <x v="1"/>
    <n v="11273817"/>
    <n v="18585188.16"/>
    <n v="18585188.16"/>
    <n v="18585188.16"/>
    <n v="4157273"/>
    <n v="-6968410.0700000003"/>
    <n v="0"/>
    <n v="14427915.16"/>
    <n v="11125683.07"/>
    <n v="14427915.16"/>
  </r>
  <r>
    <x v="34"/>
    <x v="7"/>
    <n v="111290"/>
    <x v="92"/>
    <n v="1"/>
    <n v="1"/>
    <s v="00"/>
    <m/>
    <x v="0"/>
    <n v="4323924"/>
    <n v="0"/>
    <n v="0"/>
    <m/>
    <n v="0"/>
    <m/>
    <n v="0"/>
    <n v="0"/>
    <n v="0"/>
    <n v="0"/>
  </r>
  <r>
    <x v="34"/>
    <x v="7"/>
    <n v="111290"/>
    <x v="41"/>
    <n v="1"/>
    <n v="1"/>
    <s v="00"/>
    <m/>
    <x v="0"/>
    <n v="5621724"/>
    <n v="1133013.9099999999"/>
    <n v="1133013.9099999999"/>
    <n v="1133013.9099999999"/>
    <n v="0"/>
    <m/>
    <n v="0"/>
    <n v="1133013.9099999999"/>
    <n v="0"/>
    <n v="1133013.9099999999"/>
  </r>
  <r>
    <x v="34"/>
    <x v="7"/>
    <n v="111290"/>
    <x v="24"/>
    <n v="1"/>
    <n v="1"/>
    <s v="00"/>
    <m/>
    <x v="0"/>
    <n v="31500"/>
    <n v="0"/>
    <n v="0"/>
    <m/>
    <n v="0"/>
    <m/>
    <n v="0"/>
    <n v="0"/>
    <n v="0"/>
    <n v="0"/>
  </r>
  <r>
    <x v="34"/>
    <x v="7"/>
    <n v="111290"/>
    <x v="0"/>
    <n v="1"/>
    <n v="1"/>
    <s v="00"/>
    <m/>
    <x v="0"/>
    <n v="82500"/>
    <n v="0"/>
    <n v="0"/>
    <m/>
    <n v="0"/>
    <m/>
    <n v="0"/>
    <n v="0"/>
    <n v="0"/>
    <n v="0"/>
  </r>
  <r>
    <x v="34"/>
    <x v="7"/>
    <n v="111290"/>
    <x v="136"/>
    <n v="1"/>
    <n v="1"/>
    <s v="00"/>
    <m/>
    <x v="0"/>
    <n v="90136"/>
    <n v="0"/>
    <n v="0"/>
    <m/>
    <n v="0"/>
    <m/>
    <n v="0"/>
    <n v="0"/>
    <n v="0"/>
    <n v="0"/>
  </r>
  <r>
    <x v="34"/>
    <x v="7"/>
    <n v="111290"/>
    <x v="50"/>
    <n v="1"/>
    <n v="1"/>
    <s v="00"/>
    <m/>
    <x v="2"/>
    <n v="157500"/>
    <n v="0"/>
    <n v="0"/>
    <m/>
    <n v="0"/>
    <m/>
    <n v="0"/>
    <n v="0"/>
    <n v="0"/>
    <n v="0"/>
  </r>
  <r>
    <x v="34"/>
    <x v="7"/>
    <n v="111290"/>
    <x v="54"/>
    <n v="1"/>
    <n v="1"/>
    <s v="00"/>
    <m/>
    <x v="2"/>
    <n v="615810"/>
    <n v="0"/>
    <n v="0"/>
    <m/>
    <n v="0"/>
    <m/>
    <n v="0"/>
    <n v="0"/>
    <n v="0"/>
    <n v="0"/>
  </r>
  <r>
    <x v="34"/>
    <x v="7"/>
    <n v="111290"/>
    <x v="15"/>
    <n v="1"/>
    <n v="1"/>
    <s v="00"/>
    <m/>
    <x v="2"/>
    <n v="63000"/>
    <n v="0"/>
    <n v="0"/>
    <m/>
    <n v="0"/>
    <m/>
    <n v="0"/>
    <n v="0"/>
    <n v="0"/>
    <n v="0"/>
  </r>
  <r>
    <x v="34"/>
    <x v="7"/>
    <n v="111290"/>
    <x v="137"/>
    <n v="1"/>
    <n v="1"/>
    <s v="00"/>
    <m/>
    <x v="2"/>
    <n v="3106"/>
    <n v="30809.599999999999"/>
    <n v="30809.599999999999"/>
    <n v="30809.599999999999"/>
    <n v="0"/>
    <m/>
    <n v="0"/>
    <n v="30809.599999999999"/>
    <n v="0"/>
    <n v="30809.599999999999"/>
  </r>
  <r>
    <x v="34"/>
    <x v="7"/>
    <s v="15O290"/>
    <x v="1"/>
    <n v="2"/>
    <n v="1"/>
    <s v="08"/>
    <m/>
    <x v="1"/>
    <n v="7913655"/>
    <n v="359471"/>
    <n v="359471"/>
    <n v="359471"/>
    <n v="359471"/>
    <n v="359471"/>
    <n v="0"/>
    <n v="0"/>
    <n v="0"/>
    <n v="0"/>
  </r>
  <r>
    <x v="34"/>
    <x v="7"/>
    <s v="15O290"/>
    <x v="2"/>
    <n v="2"/>
    <n v="1"/>
    <s v="08"/>
    <m/>
    <x v="1"/>
    <n v="875301"/>
    <n v="875301"/>
    <n v="875301"/>
    <n v="875301"/>
    <n v="875301"/>
    <n v="875301"/>
    <n v="0"/>
    <n v="0"/>
    <n v="0"/>
    <n v="0"/>
  </r>
  <r>
    <x v="34"/>
    <x v="7"/>
    <s v="15O290"/>
    <x v="3"/>
    <n v="2"/>
    <n v="2"/>
    <s v="08"/>
    <m/>
    <x v="1"/>
    <n v="159421"/>
    <n v="159421"/>
    <n v="159421"/>
    <n v="159421"/>
    <n v="159421"/>
    <n v="159421.00000000006"/>
    <n v="0"/>
    <n v="0"/>
    <n v="0"/>
    <n v="0"/>
  </r>
  <r>
    <x v="34"/>
    <x v="7"/>
    <s v="15O290"/>
    <x v="4"/>
    <n v="2"/>
    <n v="2"/>
    <s v="08"/>
    <m/>
    <x v="1"/>
    <n v="398305"/>
    <n v="398305"/>
    <n v="398305"/>
    <n v="398305"/>
    <n v="398305"/>
    <n v="398305"/>
    <n v="0"/>
    <n v="0"/>
    <n v="0"/>
    <n v="0"/>
  </r>
  <r>
    <x v="34"/>
    <x v="7"/>
    <s v="15O290"/>
    <x v="5"/>
    <n v="2"/>
    <n v="1"/>
    <s v="08"/>
    <m/>
    <x v="1"/>
    <n v="59326"/>
    <n v="7444"/>
    <n v="7444"/>
    <n v="7444"/>
    <n v="7444"/>
    <n v="7444"/>
    <n v="0"/>
    <n v="0"/>
    <n v="0"/>
    <n v="0"/>
  </r>
  <r>
    <x v="34"/>
    <x v="7"/>
    <s v="15O290"/>
    <x v="6"/>
    <n v="1"/>
    <n v="1"/>
    <s v="08"/>
    <m/>
    <x v="1"/>
    <n v="5789"/>
    <n v="0"/>
    <n v="0"/>
    <m/>
    <n v="0"/>
    <m/>
    <n v="0"/>
    <n v="0"/>
    <n v="0"/>
    <n v="0"/>
  </r>
  <r>
    <x v="34"/>
    <x v="7"/>
    <s v="15O290"/>
    <x v="22"/>
    <n v="1"/>
    <n v="1"/>
    <s v="00"/>
    <m/>
    <x v="0"/>
    <n v="0"/>
    <n v="1435402.48"/>
    <n v="1435402.48"/>
    <n v="1435344.3"/>
    <n v="1435001.32"/>
    <n v="92769.38"/>
    <n v="58.179999999934807"/>
    <n v="342.97999999998137"/>
    <n v="1342231.94"/>
    <n v="401.15999999991618"/>
  </r>
  <r>
    <x v="34"/>
    <x v="7"/>
    <s v="15O290"/>
    <x v="138"/>
    <n v="1"/>
    <n v="1"/>
    <s v="00"/>
    <m/>
    <x v="2"/>
    <n v="439648"/>
    <n v="195335.88"/>
    <n v="195335.88"/>
    <n v="195335.88"/>
    <n v="195335.88"/>
    <m/>
    <n v="0"/>
    <n v="0"/>
    <n v="195335.88"/>
    <n v="0"/>
  </r>
  <r>
    <x v="34"/>
    <x v="7"/>
    <s v="15O290"/>
    <x v="54"/>
    <n v="1"/>
    <n v="1"/>
    <s v="00"/>
    <m/>
    <x v="2"/>
    <n v="0"/>
    <n v="3121364.59"/>
    <n v="3121364.59"/>
    <n v="2879661.86"/>
    <n v="2879661.86"/>
    <m/>
    <n v="241702.72999999998"/>
    <n v="0"/>
    <n v="2879661.86"/>
    <n v="241702.72999999998"/>
  </r>
  <r>
    <x v="34"/>
    <x v="7"/>
    <s v="15O290"/>
    <x v="10"/>
    <n v="1"/>
    <n v="2"/>
    <s v="08"/>
    <m/>
    <x v="2"/>
    <n v="47368"/>
    <n v="52483"/>
    <n v="52483"/>
    <n v="52483"/>
    <n v="52483"/>
    <n v="52483"/>
    <n v="0"/>
    <n v="0"/>
    <n v="0"/>
    <n v="0"/>
  </r>
  <r>
    <x v="34"/>
    <x v="7"/>
    <s v="15O290"/>
    <x v="11"/>
    <n v="1"/>
    <n v="1"/>
    <s v="08"/>
    <m/>
    <x v="2"/>
    <n v="5706"/>
    <n v="5098.3599999999997"/>
    <n v="5098.3599999999997"/>
    <n v="5098.3599999999997"/>
    <n v="5098.3599999999997"/>
    <n v="5098.3599999999997"/>
    <n v="0"/>
    <n v="0"/>
    <n v="0"/>
    <n v="0"/>
  </r>
  <r>
    <x v="34"/>
    <x v="7"/>
    <s v="15O290"/>
    <x v="139"/>
    <n v="1"/>
    <n v="1"/>
    <s v="00"/>
    <m/>
    <x v="3"/>
    <n v="0"/>
    <n v="450000"/>
    <n v="450000"/>
    <n v="440995.4"/>
    <n v="440995.4"/>
    <n v="129995.4"/>
    <n v="9004.5999999999767"/>
    <n v="0"/>
    <n v="311000"/>
    <n v="9004.5999999999767"/>
  </r>
  <r>
    <x v="34"/>
    <x v="7"/>
    <s v="15O290"/>
    <x v="31"/>
    <n v="1"/>
    <n v="1"/>
    <s v="00"/>
    <m/>
    <x v="3"/>
    <n v="20600"/>
    <n v="20000"/>
    <n v="20000"/>
    <n v="20000"/>
    <n v="20000"/>
    <m/>
    <n v="0"/>
    <n v="0"/>
    <n v="20000"/>
    <n v="0"/>
  </r>
  <r>
    <x v="34"/>
    <x v="7"/>
    <s v="15O390"/>
    <x v="22"/>
    <n v="1"/>
    <n v="1"/>
    <s v="00"/>
    <m/>
    <x v="0"/>
    <n v="0"/>
    <n v="521909.98"/>
    <n v="521909.98"/>
    <n v="521909.98"/>
    <n v="510309.98"/>
    <n v="510309.98"/>
    <n v="0"/>
    <n v="11600"/>
    <n v="0"/>
    <n v="11600"/>
  </r>
  <r>
    <x v="34"/>
    <x v="7"/>
    <s v="15O390"/>
    <x v="140"/>
    <n v="1"/>
    <n v="1"/>
    <s v="00"/>
    <m/>
    <x v="0"/>
    <n v="0"/>
    <n v="150000"/>
    <n v="150000"/>
    <m/>
    <n v="0"/>
    <m/>
    <n v="150000"/>
    <n v="0"/>
    <n v="0"/>
    <n v="150000"/>
  </r>
  <r>
    <x v="34"/>
    <x v="7"/>
    <s v="15O390"/>
    <x v="91"/>
    <n v="1"/>
    <n v="1"/>
    <s v="00"/>
    <m/>
    <x v="0"/>
    <n v="0"/>
    <n v="250000"/>
    <n v="250000"/>
    <n v="250000"/>
    <n v="249805"/>
    <n v="199810"/>
    <n v="0"/>
    <n v="195"/>
    <n v="49995"/>
    <n v="195"/>
  </r>
  <r>
    <x v="34"/>
    <x v="7"/>
    <s v="15O390"/>
    <x v="104"/>
    <n v="1"/>
    <n v="1"/>
    <s v="00"/>
    <m/>
    <x v="0"/>
    <n v="0"/>
    <n v="25000"/>
    <n v="25000"/>
    <n v="25000"/>
    <n v="0"/>
    <m/>
    <n v="0"/>
    <n v="25000"/>
    <n v="0"/>
    <n v="25000"/>
  </r>
  <r>
    <x v="34"/>
    <x v="7"/>
    <s v="15O390"/>
    <x v="28"/>
    <n v="1"/>
    <n v="1"/>
    <s v="00"/>
    <m/>
    <x v="0"/>
    <n v="0"/>
    <n v="0"/>
    <n v="0"/>
    <m/>
    <n v="0"/>
    <m/>
    <n v="0"/>
    <n v="0"/>
    <n v="0"/>
    <n v="0"/>
  </r>
  <r>
    <x v="34"/>
    <x v="7"/>
    <s v="15O390"/>
    <x v="136"/>
    <n v="1"/>
    <n v="1"/>
    <s v="00"/>
    <m/>
    <x v="0"/>
    <n v="0"/>
    <n v="400832"/>
    <n v="400832"/>
    <n v="400832"/>
    <n v="400200"/>
    <n v="400200"/>
    <n v="0"/>
    <n v="632"/>
    <n v="0"/>
    <n v="632"/>
  </r>
  <r>
    <x v="34"/>
    <x v="7"/>
    <s v="15O390"/>
    <x v="54"/>
    <n v="1"/>
    <n v="1"/>
    <s v="00"/>
    <m/>
    <x v="2"/>
    <n v="0"/>
    <n v="20300"/>
    <n v="20300"/>
    <m/>
    <n v="0"/>
    <m/>
    <n v="20300"/>
    <n v="0"/>
    <n v="0"/>
    <n v="20300"/>
  </r>
  <r>
    <x v="34"/>
    <x v="7"/>
    <s v="15O390"/>
    <x v="12"/>
    <n v="1"/>
    <n v="1"/>
    <s v="00"/>
    <m/>
    <x v="3"/>
    <n v="6054850"/>
    <n v="7279850"/>
    <n v="7279850"/>
    <n v="7262236"/>
    <n v="7262236"/>
    <n v="1671108.48"/>
    <n v="17614"/>
    <n v="0"/>
    <n v="5591127.5199999996"/>
    <n v="17614"/>
  </r>
  <r>
    <x v="34"/>
    <x v="7"/>
    <s v="15O390"/>
    <x v="141"/>
    <n v="2"/>
    <n v="1"/>
    <s v="00"/>
    <s v="A2D149012"/>
    <x v="4"/>
    <n v="200000"/>
    <n v="0"/>
    <n v="0"/>
    <m/>
    <n v="0"/>
    <m/>
    <n v="0"/>
    <n v="0"/>
    <n v="0"/>
    <n v="0"/>
  </r>
  <r>
    <x v="34"/>
    <x v="7"/>
    <s v="15O390"/>
    <x v="141"/>
    <n v="2"/>
    <n v="1"/>
    <s v="00"/>
    <s v="A2D149019"/>
    <x v="4"/>
    <n v="0"/>
    <n v="683235"/>
    <n v="683235"/>
    <n v="682829.36"/>
    <n v="682829.36"/>
    <m/>
    <n v="405.64000000001397"/>
    <n v="0"/>
    <n v="682829.36"/>
    <n v="405.64000000001397"/>
  </r>
  <r>
    <x v="34"/>
    <x v="7"/>
    <s v="15O390"/>
    <x v="131"/>
    <n v="2"/>
    <n v="1"/>
    <s v="00"/>
    <s v="A2D149011"/>
    <x v="4"/>
    <n v="753235"/>
    <n v="0"/>
    <n v="0"/>
    <m/>
    <n v="0"/>
    <m/>
    <n v="0"/>
    <n v="0"/>
    <n v="0"/>
    <n v="0"/>
  </r>
  <r>
    <x v="34"/>
    <x v="7"/>
    <s v="15O390"/>
    <x v="131"/>
    <n v="2"/>
    <n v="1"/>
    <s v="00"/>
    <s v="A2D149019"/>
    <x v="4"/>
    <n v="0"/>
    <n v="215000"/>
    <n v="215000"/>
    <m/>
    <n v="0"/>
    <m/>
    <n v="215000"/>
    <n v="0"/>
    <n v="0"/>
    <n v="215000"/>
  </r>
  <r>
    <x v="34"/>
    <x v="7"/>
    <s v="15O390"/>
    <x v="113"/>
    <n v="2"/>
    <n v="1"/>
    <s v="00"/>
    <s v="A2D149019"/>
    <x v="4"/>
    <n v="0"/>
    <n v="55000"/>
    <n v="55000"/>
    <n v="54664.95"/>
    <n v="54664.95"/>
    <n v="54664.95"/>
    <n v="335.05000000000291"/>
    <n v="0"/>
    <n v="0"/>
    <n v="335.05000000000291"/>
  </r>
  <r>
    <x v="35"/>
    <x v="2"/>
    <n v="111192"/>
    <x v="54"/>
    <n v="1"/>
    <n v="1"/>
    <s v="00"/>
    <m/>
    <x v="2"/>
    <n v="0"/>
    <n v="2120337.06"/>
    <n v="2120337.06"/>
    <n v="2120337.06"/>
    <n v="2120337.06"/>
    <m/>
    <n v="0"/>
    <n v="0"/>
    <n v="2120337.06"/>
    <n v="0"/>
  </r>
  <r>
    <x v="35"/>
    <x v="2"/>
    <s v="15O390"/>
    <x v="90"/>
    <n v="1"/>
    <n v="1"/>
    <s v="00"/>
    <m/>
    <x v="0"/>
    <n v="0"/>
    <n v="100000"/>
    <n v="100000"/>
    <n v="100000"/>
    <n v="99960.21"/>
    <n v="99960.21"/>
    <n v="0"/>
    <n v="39.789999999993597"/>
    <n v="0"/>
    <n v="39.789999999993597"/>
  </r>
  <r>
    <x v="35"/>
    <x v="2"/>
    <s v="15O390"/>
    <x v="9"/>
    <n v="1"/>
    <n v="1"/>
    <s v="00"/>
    <m/>
    <x v="0"/>
    <n v="0"/>
    <n v="93100"/>
    <n v="93100"/>
    <n v="93100"/>
    <n v="38100"/>
    <n v="38100"/>
    <n v="0"/>
    <n v="55000"/>
    <n v="0"/>
    <n v="55000"/>
  </r>
  <r>
    <x v="35"/>
    <x v="2"/>
    <s v="15O390"/>
    <x v="118"/>
    <n v="2"/>
    <n v="1"/>
    <n v="65"/>
    <s v="O2D149001"/>
    <x v="5"/>
    <n v="6148216"/>
    <n v="0"/>
    <n v="0"/>
    <m/>
    <n v="0"/>
    <m/>
    <n v="0"/>
    <n v="0"/>
    <n v="0"/>
    <n v="0"/>
  </r>
  <r>
    <x v="35"/>
    <x v="2"/>
    <s v="25P190"/>
    <x v="118"/>
    <n v="2"/>
    <n v="1"/>
    <s v="00"/>
    <s v="O2D149019"/>
    <x v="5"/>
    <n v="16330929"/>
    <n v="0"/>
    <n v="0"/>
    <m/>
    <n v="0"/>
    <m/>
    <n v="0"/>
    <n v="0"/>
    <n v="0"/>
    <n v="0"/>
  </r>
  <r>
    <x v="35"/>
    <x v="2"/>
    <s v="25P190"/>
    <x v="118"/>
    <n v="2"/>
    <n v="1"/>
    <s v="00"/>
    <s v="O2D149032"/>
    <x v="5"/>
    <n v="0"/>
    <n v="14530237.73"/>
    <n v="14530237.73"/>
    <n v="14530237.73"/>
    <n v="14530237.73"/>
    <n v="14530237.730000002"/>
    <n v="0"/>
    <n v="0"/>
    <n v="0"/>
    <n v="0"/>
  </r>
  <r>
    <x v="36"/>
    <x v="2"/>
    <n v="111190"/>
    <x v="120"/>
    <n v="1"/>
    <n v="1"/>
    <s v="00"/>
    <m/>
    <x v="0"/>
    <n v="105841"/>
    <n v="74550"/>
    <n v="74550"/>
    <n v="74489.399999999994"/>
    <n v="74489.399999999994"/>
    <n v="74489.399999999994"/>
    <n v="60.600000000005821"/>
    <n v="0"/>
    <n v="0"/>
    <n v="60.600000000005821"/>
  </r>
  <r>
    <x v="36"/>
    <x v="2"/>
    <n v="111190"/>
    <x v="92"/>
    <n v="1"/>
    <n v="1"/>
    <s v="00"/>
    <m/>
    <x v="0"/>
    <n v="0"/>
    <n v="29636"/>
    <n v="29636"/>
    <m/>
    <n v="0"/>
    <m/>
    <n v="29636"/>
    <n v="0"/>
    <n v="0"/>
    <n v="29636"/>
  </r>
  <r>
    <x v="36"/>
    <x v="2"/>
    <n v="111190"/>
    <x v="39"/>
    <n v="1"/>
    <n v="1"/>
    <s v="00"/>
    <m/>
    <x v="0"/>
    <n v="157219"/>
    <n v="60883"/>
    <n v="60883"/>
    <n v="60800"/>
    <n v="60799.95"/>
    <m/>
    <n v="83"/>
    <n v="5.0000000002910383E-2"/>
    <n v="60799.95"/>
    <n v="83.05000000000291"/>
  </r>
  <r>
    <x v="36"/>
    <x v="2"/>
    <n v="111190"/>
    <x v="8"/>
    <n v="1"/>
    <n v="1"/>
    <s v="00"/>
    <m/>
    <x v="0"/>
    <n v="49512"/>
    <n v="185000"/>
    <n v="185000"/>
    <n v="183582"/>
    <n v="183541"/>
    <n v="135459"/>
    <n v="1418"/>
    <n v="41"/>
    <n v="48082"/>
    <n v="1459"/>
  </r>
  <r>
    <x v="36"/>
    <x v="2"/>
    <n v="111190"/>
    <x v="41"/>
    <n v="1"/>
    <n v="1"/>
    <s v="00"/>
    <m/>
    <x v="0"/>
    <n v="73134"/>
    <n v="0"/>
    <n v="0"/>
    <m/>
    <n v="0"/>
    <m/>
    <n v="0"/>
    <n v="0"/>
    <n v="0"/>
    <n v="0"/>
  </r>
  <r>
    <x v="36"/>
    <x v="2"/>
    <n v="111190"/>
    <x v="24"/>
    <n v="1"/>
    <n v="1"/>
    <s v="00"/>
    <m/>
    <x v="0"/>
    <n v="0"/>
    <n v="35637"/>
    <n v="35637"/>
    <n v="35637"/>
    <n v="35636.43"/>
    <n v="35636.43"/>
    <n v="0"/>
    <n v="0.56999999999970896"/>
    <n v="0"/>
    <n v="0.56999999999970896"/>
  </r>
  <r>
    <x v="36"/>
    <x v="2"/>
    <s v="15O290"/>
    <x v="92"/>
    <n v="1"/>
    <n v="1"/>
    <s v="00"/>
    <m/>
    <x v="0"/>
    <n v="60364"/>
    <n v="60364"/>
    <n v="60364"/>
    <n v="45041.09"/>
    <n v="45041.09"/>
    <m/>
    <n v="15322.910000000003"/>
    <n v="0"/>
    <n v="45041.09"/>
    <n v="15322.910000000003"/>
  </r>
  <r>
    <x v="36"/>
    <x v="2"/>
    <s v="15O390"/>
    <x v="130"/>
    <n v="2"/>
    <n v="1"/>
    <s v="00"/>
    <s v="A2D149005"/>
    <x v="4"/>
    <n v="455000"/>
    <n v="455000"/>
    <n v="455000"/>
    <m/>
    <n v="0"/>
    <m/>
    <n v="455000"/>
    <n v="0"/>
    <n v="0"/>
    <n v="455000"/>
  </r>
  <r>
    <x v="36"/>
    <x v="2"/>
    <s v="15O390"/>
    <x v="18"/>
    <n v="2"/>
    <n v="2"/>
    <s v="00"/>
    <s v="A2D149006"/>
    <x v="4"/>
    <n v="1350000"/>
    <n v="0"/>
    <n v="0"/>
    <n v="0"/>
    <n v="0"/>
    <m/>
    <n v="0"/>
    <n v="0"/>
    <n v="0"/>
    <n v="0"/>
  </r>
  <r>
    <x v="36"/>
    <x v="2"/>
    <s v="15O390"/>
    <x v="142"/>
    <n v="2"/>
    <n v="1"/>
    <s v="00"/>
    <s v="A2D149007"/>
    <x v="4"/>
    <n v="60000"/>
    <n v="60000"/>
    <n v="60000"/>
    <n v="35271.68"/>
    <n v="35271.68"/>
    <n v="35271.68"/>
    <n v="24728.32"/>
    <n v="0"/>
    <n v="0"/>
    <n v="24728.32"/>
  </r>
  <r>
    <x v="36"/>
    <x v="2"/>
    <s v="15O390"/>
    <x v="113"/>
    <n v="2"/>
    <n v="1"/>
    <s v="00"/>
    <s v="A2D149008"/>
    <x v="4"/>
    <n v="40000"/>
    <n v="40000"/>
    <n v="40000"/>
    <m/>
    <n v="0"/>
    <m/>
    <n v="40000"/>
    <n v="0"/>
    <n v="0"/>
    <n v="40000"/>
  </r>
  <r>
    <x v="36"/>
    <x v="2"/>
    <s v="15O390"/>
    <x v="124"/>
    <n v="2"/>
    <n v="1"/>
    <s v="00"/>
    <s v="A2D149007"/>
    <x v="4"/>
    <n v="165000"/>
    <n v="165000"/>
    <n v="165000"/>
    <n v="165000"/>
    <n v="165000"/>
    <n v="165000"/>
    <n v="0"/>
    <n v="0"/>
    <n v="0"/>
    <n v="0"/>
  </r>
  <r>
    <x v="36"/>
    <x v="2"/>
    <s v="15O590"/>
    <x v="118"/>
    <n v="2"/>
    <n v="1"/>
    <s v="00"/>
    <s v="O2D149067"/>
    <x v="5"/>
    <n v="0"/>
    <n v="10777943.539999999"/>
    <n v="10777943.539999999"/>
    <n v="10777943.539999999"/>
    <n v="10777943.539999999"/>
    <n v="1060701.1800000002"/>
    <n v="0"/>
    <n v="0"/>
    <n v="9717242.3599999994"/>
    <n v="0"/>
  </r>
  <r>
    <x v="36"/>
    <x v="2"/>
    <s v="25P190"/>
    <x v="118"/>
    <n v="2"/>
    <n v="1"/>
    <s v="00"/>
    <s v="O2D149063"/>
    <x v="5"/>
    <n v="0"/>
    <n v="266685.77"/>
    <n v="266685.77"/>
    <n v="266685.77"/>
    <n v="266685.77"/>
    <n v="266685.77"/>
    <n v="0"/>
    <n v="0"/>
    <n v="0"/>
    <n v="0"/>
  </r>
  <r>
    <x v="37"/>
    <x v="8"/>
    <n v="111190"/>
    <x v="60"/>
    <n v="1"/>
    <n v="1"/>
    <s v="00"/>
    <m/>
    <x v="0"/>
    <n v="0"/>
    <n v="29900"/>
    <n v="29900"/>
    <n v="29900"/>
    <n v="0"/>
    <m/>
    <n v="0"/>
    <n v="29900"/>
    <n v="0"/>
    <n v="29900"/>
  </r>
  <r>
    <x v="37"/>
    <x v="8"/>
    <n v="111190"/>
    <x v="89"/>
    <n v="1"/>
    <n v="1"/>
    <s v="00"/>
    <m/>
    <x v="0"/>
    <n v="0"/>
    <n v="920"/>
    <n v="920"/>
    <n v="920"/>
    <n v="0"/>
    <m/>
    <n v="0"/>
    <n v="920"/>
    <n v="0"/>
    <n v="920"/>
  </r>
  <r>
    <x v="37"/>
    <x v="8"/>
    <n v="111190"/>
    <x v="27"/>
    <n v="1"/>
    <n v="1"/>
    <s v="00"/>
    <m/>
    <x v="0"/>
    <n v="16510"/>
    <n v="16510"/>
    <n v="16510"/>
    <n v="3292.38"/>
    <n v="3292.38"/>
    <n v="3292.38"/>
    <n v="13217.619999999999"/>
    <n v="0"/>
    <n v="0"/>
    <n v="13217.619999999999"/>
  </r>
  <r>
    <x v="37"/>
    <x v="8"/>
    <n v="111190"/>
    <x v="36"/>
    <n v="1"/>
    <n v="1"/>
    <s v="00"/>
    <m/>
    <x v="0"/>
    <n v="212500"/>
    <n v="45107.519999999997"/>
    <n v="45107.519999999997"/>
    <n v="45100.44"/>
    <n v="1492.92"/>
    <n v="1492.92"/>
    <n v="7.0799999999944703"/>
    <n v="43607.520000000004"/>
    <n v="0"/>
    <n v="43614.6"/>
  </r>
  <r>
    <x v="37"/>
    <x v="8"/>
    <n v="111190"/>
    <x v="91"/>
    <n v="1"/>
    <n v="1"/>
    <s v="00"/>
    <m/>
    <x v="0"/>
    <n v="0"/>
    <n v="89500"/>
    <n v="89500"/>
    <n v="89500"/>
    <n v="87346.98"/>
    <m/>
    <n v="0"/>
    <n v="2153.0200000000041"/>
    <n v="87346.98"/>
    <n v="2153.0200000000041"/>
  </r>
  <r>
    <x v="37"/>
    <x v="8"/>
    <n v="111190"/>
    <x v="38"/>
    <n v="1"/>
    <n v="1"/>
    <s v="00"/>
    <m/>
    <x v="0"/>
    <n v="0"/>
    <n v="2800"/>
    <n v="2800"/>
    <n v="2800"/>
    <n v="0"/>
    <m/>
    <n v="0"/>
    <n v="2800"/>
    <n v="0"/>
    <n v="2800"/>
  </r>
  <r>
    <x v="37"/>
    <x v="8"/>
    <n v="111190"/>
    <x v="39"/>
    <n v="1"/>
    <n v="1"/>
    <s v="00"/>
    <m/>
    <x v="0"/>
    <n v="850"/>
    <n v="20850"/>
    <n v="20850"/>
    <m/>
    <n v="0"/>
    <m/>
    <n v="20850"/>
    <n v="0"/>
    <n v="0"/>
    <n v="20850"/>
  </r>
  <r>
    <x v="37"/>
    <x v="8"/>
    <n v="111190"/>
    <x v="40"/>
    <n v="1"/>
    <n v="1"/>
    <s v="00"/>
    <m/>
    <x v="0"/>
    <n v="10200"/>
    <n v="10200"/>
    <n v="10200"/>
    <n v="1392"/>
    <n v="1392"/>
    <n v="1392"/>
    <n v="8808"/>
    <n v="0"/>
    <n v="0"/>
    <n v="8808"/>
  </r>
  <r>
    <x v="37"/>
    <x v="8"/>
    <n v="111190"/>
    <x v="8"/>
    <n v="1"/>
    <n v="1"/>
    <s v="00"/>
    <m/>
    <x v="0"/>
    <n v="19704"/>
    <n v="43976.480000000003"/>
    <n v="43976.480000000003"/>
    <n v="42938.080000000002"/>
    <n v="42860.94"/>
    <n v="33900.81"/>
    <n v="1038.4000000000015"/>
    <n v="77.139999999999418"/>
    <n v="8960.1300000000047"/>
    <n v="1115.5400000000009"/>
  </r>
  <r>
    <x v="37"/>
    <x v="8"/>
    <n v="111190"/>
    <x v="29"/>
    <n v="1"/>
    <n v="1"/>
    <s v="00"/>
    <m/>
    <x v="0"/>
    <n v="25000"/>
    <n v="25000"/>
    <n v="25000"/>
    <n v="24982.93"/>
    <n v="4880.3599999999997"/>
    <n v="3684.1099999999997"/>
    <n v="17.069999999999709"/>
    <n v="20102.57"/>
    <n v="1196.25"/>
    <n v="20119.64"/>
  </r>
  <r>
    <x v="37"/>
    <x v="8"/>
    <n v="111190"/>
    <x v="136"/>
    <n v="1"/>
    <n v="1"/>
    <s v="00"/>
    <m/>
    <x v="0"/>
    <n v="90850"/>
    <n v="90850"/>
    <n v="90850"/>
    <m/>
    <n v="0"/>
    <m/>
    <n v="90850"/>
    <n v="0"/>
    <n v="0"/>
    <n v="90850"/>
  </r>
  <r>
    <x v="37"/>
    <x v="8"/>
    <n v="111190"/>
    <x v="9"/>
    <n v="1"/>
    <n v="1"/>
    <s v="00"/>
    <m/>
    <x v="0"/>
    <n v="123154"/>
    <n v="123154"/>
    <n v="123154"/>
    <n v="1937.61"/>
    <n v="737.61"/>
    <n v="737.61"/>
    <n v="121216.39"/>
    <n v="1200"/>
    <n v="0"/>
    <n v="122416.39"/>
  </r>
  <r>
    <x v="37"/>
    <x v="8"/>
    <n v="111190"/>
    <x v="143"/>
    <n v="1"/>
    <n v="1"/>
    <s v="00"/>
    <m/>
    <x v="2"/>
    <n v="437750"/>
    <n v="437750"/>
    <n v="437750"/>
    <n v="437750"/>
    <n v="428999.99"/>
    <m/>
    <n v="0"/>
    <n v="8750.0100000000093"/>
    <n v="428999.99"/>
    <n v="8750.0100000000093"/>
  </r>
  <r>
    <x v="37"/>
    <x v="8"/>
    <n v="111190"/>
    <x v="14"/>
    <n v="1"/>
    <n v="1"/>
    <s v="00"/>
    <m/>
    <x v="2"/>
    <n v="75618"/>
    <n v="75618"/>
    <n v="75618"/>
    <n v="75618"/>
    <n v="75618"/>
    <m/>
    <n v="0"/>
    <n v="0"/>
    <n v="75618"/>
    <n v="0"/>
  </r>
  <r>
    <x v="37"/>
    <x v="8"/>
    <n v="111190"/>
    <x v="144"/>
    <n v="1"/>
    <n v="1"/>
    <s v="00"/>
    <m/>
    <x v="2"/>
    <n v="0"/>
    <n v="94944.86"/>
    <n v="94944.86"/>
    <n v="83749.77"/>
    <n v="83749.279999999999"/>
    <n v="10573.67"/>
    <n v="11195.089999999997"/>
    <n v="0.49000000000523869"/>
    <n v="73175.61"/>
    <n v="11195.580000000002"/>
  </r>
  <r>
    <x v="37"/>
    <x v="8"/>
    <n v="111290"/>
    <x v="59"/>
    <n v="1"/>
    <n v="1"/>
    <s v="00"/>
    <m/>
    <x v="1"/>
    <n v="1733716"/>
    <n v="2831932.97"/>
    <n v="2831932.97"/>
    <n v="2831932.97"/>
    <n v="592208"/>
    <n v="-1056513.05"/>
    <n v="0"/>
    <n v="2239724.9700000002"/>
    <n v="1648721.05"/>
    <n v="2239724.9700000002"/>
  </r>
  <r>
    <x v="37"/>
    <x v="8"/>
    <n v="111290"/>
    <x v="24"/>
    <n v="1"/>
    <n v="1"/>
    <s v="00"/>
    <m/>
    <x v="0"/>
    <n v="42160"/>
    <n v="0"/>
    <n v="0"/>
    <m/>
    <n v="0"/>
    <m/>
    <n v="0"/>
    <n v="0"/>
    <n v="0"/>
    <n v="0"/>
  </r>
  <r>
    <x v="37"/>
    <x v="8"/>
    <n v="111290"/>
    <x v="12"/>
    <n v="1"/>
    <n v="1"/>
    <s v="00"/>
    <m/>
    <x v="3"/>
    <n v="680400"/>
    <n v="680400"/>
    <n v="680400"/>
    <n v="680400"/>
    <n v="560722.4"/>
    <m/>
    <n v="0"/>
    <n v="119677.59999999998"/>
    <n v="560722.4"/>
    <n v="119677.59999999998"/>
  </r>
  <r>
    <x v="37"/>
    <x v="8"/>
    <s v="15O290"/>
    <x v="1"/>
    <n v="2"/>
    <n v="1"/>
    <s v="08"/>
    <m/>
    <x v="1"/>
    <n v="1736816"/>
    <n v="62234.74"/>
    <n v="62234.74"/>
    <n v="62234.74"/>
    <n v="62234.74"/>
    <n v="62234.740000000005"/>
    <n v="0"/>
    <n v="0"/>
    <n v="0"/>
    <n v="0"/>
  </r>
  <r>
    <x v="37"/>
    <x v="8"/>
    <s v="15O290"/>
    <x v="2"/>
    <n v="2"/>
    <n v="1"/>
    <s v="08"/>
    <m/>
    <x v="1"/>
    <n v="75890"/>
    <n v="75890"/>
    <n v="75890"/>
    <n v="75890"/>
    <n v="75890"/>
    <n v="75890"/>
    <n v="0"/>
    <n v="0"/>
    <n v="0"/>
    <n v="0"/>
  </r>
  <r>
    <x v="37"/>
    <x v="8"/>
    <s v="15O290"/>
    <x v="3"/>
    <n v="2"/>
    <n v="2"/>
    <s v="08"/>
    <m/>
    <x v="1"/>
    <n v="75606"/>
    <n v="75606"/>
    <n v="75606"/>
    <n v="75606"/>
    <n v="75606"/>
    <n v="75606"/>
    <n v="0"/>
    <n v="0"/>
    <n v="0"/>
    <n v="0"/>
  </r>
  <r>
    <x v="37"/>
    <x v="8"/>
    <s v="15O290"/>
    <x v="4"/>
    <n v="2"/>
    <n v="2"/>
    <s v="08"/>
    <m/>
    <x v="1"/>
    <n v="225356"/>
    <n v="225356"/>
    <n v="225356"/>
    <n v="225356"/>
    <n v="225356"/>
    <n v="225356"/>
    <n v="0"/>
    <n v="0"/>
    <n v="0"/>
    <n v="0"/>
  </r>
  <r>
    <x v="37"/>
    <x v="8"/>
    <s v="15O290"/>
    <x v="5"/>
    <n v="2"/>
    <n v="1"/>
    <s v="08"/>
    <m/>
    <x v="1"/>
    <n v="37562"/>
    <n v="1130"/>
    <n v="1130"/>
    <n v="1130"/>
    <n v="1130"/>
    <n v="1130"/>
    <n v="0"/>
    <n v="0"/>
    <n v="0"/>
    <n v="0"/>
  </r>
  <r>
    <x v="37"/>
    <x v="8"/>
    <s v="15O290"/>
    <x v="6"/>
    <n v="1"/>
    <n v="1"/>
    <s v="08"/>
    <m/>
    <x v="1"/>
    <n v="4248"/>
    <n v="0"/>
    <n v="0"/>
    <m/>
    <n v="0"/>
    <m/>
    <n v="0"/>
    <n v="0"/>
    <n v="0"/>
    <n v="0"/>
  </r>
  <r>
    <x v="37"/>
    <x v="8"/>
    <s v="15O290"/>
    <x v="92"/>
    <n v="1"/>
    <n v="1"/>
    <s v="00"/>
    <m/>
    <x v="0"/>
    <n v="19358"/>
    <n v="19358"/>
    <n v="19358"/>
    <m/>
    <n v="0"/>
    <m/>
    <n v="19358"/>
    <n v="0"/>
    <n v="0"/>
    <n v="19358"/>
  </r>
  <r>
    <x v="37"/>
    <x v="8"/>
    <s v="15O290"/>
    <x v="144"/>
    <n v="1"/>
    <n v="1"/>
    <s v="00"/>
    <m/>
    <x v="2"/>
    <n v="6347410"/>
    <n v="8037829.8300000001"/>
    <n v="8037829.8300000001"/>
    <n v="7877059.9199999999"/>
    <n v="7877059.9100000001"/>
    <n v="110095"/>
    <n v="160769.91000000015"/>
    <n v="9.9999997764825821E-3"/>
    <n v="7766964.9100000001"/>
    <n v="160769.91999999993"/>
  </r>
  <r>
    <x v="37"/>
    <x v="8"/>
    <s v="15O290"/>
    <x v="10"/>
    <n v="1"/>
    <n v="2"/>
    <s v="08"/>
    <m/>
    <x v="2"/>
    <n v="22225"/>
    <n v="26052"/>
    <n v="26052"/>
    <n v="26052"/>
    <n v="26052"/>
    <n v="26052"/>
    <n v="0"/>
    <n v="0"/>
    <n v="0"/>
    <n v="0"/>
  </r>
  <r>
    <x v="37"/>
    <x v="8"/>
    <s v="15O290"/>
    <x v="11"/>
    <n v="1"/>
    <n v="1"/>
    <s v="08"/>
    <m/>
    <x v="2"/>
    <n v="2517"/>
    <n v="0"/>
    <n v="0"/>
    <m/>
    <n v="0"/>
    <m/>
    <n v="0"/>
    <n v="0"/>
    <n v="0"/>
    <n v="0"/>
  </r>
  <r>
    <x v="37"/>
    <x v="8"/>
    <s v="15O390"/>
    <x v="14"/>
    <n v="1"/>
    <n v="1"/>
    <s v="00"/>
    <m/>
    <x v="2"/>
    <n v="0"/>
    <n v="23268.85"/>
    <n v="23268.85"/>
    <n v="23268.85"/>
    <n v="23268.85"/>
    <m/>
    <n v="0"/>
    <n v="0"/>
    <n v="23268.85"/>
    <n v="0"/>
  </r>
  <r>
    <x v="37"/>
    <x v="8"/>
    <s v="15O390"/>
    <x v="144"/>
    <n v="1"/>
    <n v="1"/>
    <s v="00"/>
    <m/>
    <x v="2"/>
    <n v="0"/>
    <n v="3281092.5"/>
    <n v="3281092.5"/>
    <n v="3280439.49"/>
    <n v="3280439.49"/>
    <n v="820800"/>
    <n v="653.00999999977648"/>
    <n v="0"/>
    <n v="2459639.4900000002"/>
    <n v="653.00999999977648"/>
  </r>
  <r>
    <x v="37"/>
    <x v="8"/>
    <s v="15O390"/>
    <x v="12"/>
    <n v="1"/>
    <n v="1"/>
    <s v="00"/>
    <m/>
    <x v="3"/>
    <n v="16097496"/>
    <n v="14426499.300000001"/>
    <n v="14426499.300000001"/>
    <n v="14412809.83"/>
    <n v="14412809.83"/>
    <n v="4010684.53"/>
    <n v="13689.470000000671"/>
    <n v="0"/>
    <n v="10402125.300000001"/>
    <n v="13689.470000000671"/>
  </r>
  <r>
    <x v="37"/>
    <x v="8"/>
    <s v="15O390"/>
    <x v="12"/>
    <n v="1"/>
    <n v="1"/>
    <n v="65"/>
    <m/>
    <x v="3"/>
    <n v="0"/>
    <n v="1361884.14"/>
    <n v="1361884.14"/>
    <n v="858000"/>
    <n v="858000"/>
    <n v="858000"/>
    <n v="503884.1399999999"/>
    <n v="0"/>
    <n v="0"/>
    <n v="503884.1399999999"/>
  </r>
  <r>
    <x v="37"/>
    <x v="8"/>
    <s v="15O390"/>
    <x v="130"/>
    <n v="2"/>
    <n v="1"/>
    <s v="00"/>
    <s v="A2D149003"/>
    <x v="4"/>
    <n v="430000"/>
    <n v="430000"/>
    <n v="430000"/>
    <m/>
    <n v="0"/>
    <m/>
    <n v="430000"/>
    <n v="0"/>
    <n v="0"/>
    <n v="430000"/>
  </r>
  <r>
    <x v="37"/>
    <x v="8"/>
    <s v="15O390"/>
    <x v="130"/>
    <n v="2"/>
    <n v="1"/>
    <s v="00"/>
    <s v="A2D149004"/>
    <x v="4"/>
    <n v="355000"/>
    <n v="355000"/>
    <n v="355000"/>
    <m/>
    <n v="0"/>
    <m/>
    <n v="355000"/>
    <n v="0"/>
    <n v="0"/>
    <n v="355000"/>
  </r>
  <r>
    <x v="37"/>
    <x v="8"/>
    <s v="15O390"/>
    <x v="111"/>
    <n v="2"/>
    <n v="1"/>
    <s v="00"/>
    <s v="A2D149003"/>
    <x v="4"/>
    <n v="450000"/>
    <n v="450000"/>
    <n v="450000"/>
    <m/>
    <n v="0"/>
    <m/>
    <n v="450000"/>
    <n v="0"/>
    <n v="0"/>
    <n v="450000"/>
  </r>
  <r>
    <x v="37"/>
    <x v="8"/>
    <s v="15O390"/>
    <x v="111"/>
    <n v="2"/>
    <n v="1"/>
    <s v="00"/>
    <s v="A2D149004"/>
    <x v="4"/>
    <n v="550000"/>
    <n v="550000"/>
    <n v="550000"/>
    <m/>
    <n v="0"/>
    <m/>
    <n v="550000"/>
    <n v="0"/>
    <n v="0"/>
    <n v="550000"/>
  </r>
  <r>
    <x v="37"/>
    <x v="8"/>
    <s v="15O390"/>
    <x v="145"/>
    <n v="2"/>
    <n v="1"/>
    <s v="00"/>
    <s v="A2D149003"/>
    <x v="4"/>
    <n v="125000"/>
    <n v="125000"/>
    <n v="125000"/>
    <m/>
    <n v="0"/>
    <m/>
    <n v="125000"/>
    <n v="0"/>
    <n v="0"/>
    <n v="125000"/>
  </r>
  <r>
    <x v="37"/>
    <x v="8"/>
    <s v="15O390"/>
    <x v="145"/>
    <n v="2"/>
    <n v="1"/>
    <s v="00"/>
    <s v="A2D149004"/>
    <x v="4"/>
    <n v="165000"/>
    <n v="165000"/>
    <n v="165000"/>
    <m/>
    <n v="0"/>
    <m/>
    <n v="165000"/>
    <n v="0"/>
    <n v="0"/>
    <n v="165000"/>
  </r>
  <r>
    <x v="37"/>
    <x v="8"/>
    <s v="15O390"/>
    <x v="135"/>
    <n v="2"/>
    <n v="1"/>
    <s v="00"/>
    <s v="A2D149003"/>
    <x v="4"/>
    <n v="90000"/>
    <n v="90000"/>
    <n v="90000"/>
    <m/>
    <n v="0"/>
    <m/>
    <n v="90000"/>
    <n v="0"/>
    <n v="0"/>
    <n v="90000"/>
  </r>
  <r>
    <x v="37"/>
    <x v="8"/>
    <s v="15O390"/>
    <x v="135"/>
    <n v="2"/>
    <n v="1"/>
    <s v="00"/>
    <s v="A2D149004"/>
    <x v="4"/>
    <n v="355000"/>
    <n v="355000"/>
    <n v="355000"/>
    <m/>
    <n v="0"/>
    <m/>
    <n v="355000"/>
    <n v="0"/>
    <n v="0"/>
    <n v="355000"/>
  </r>
  <r>
    <x v="37"/>
    <x v="8"/>
    <s v="15O390"/>
    <x v="112"/>
    <n v="2"/>
    <n v="1"/>
    <s v="00"/>
    <s v="A2D149003"/>
    <x v="4"/>
    <n v="60000"/>
    <n v="60000"/>
    <n v="60000"/>
    <m/>
    <n v="0"/>
    <m/>
    <n v="60000"/>
    <n v="0"/>
    <n v="0"/>
    <n v="60000"/>
  </r>
  <r>
    <x v="37"/>
    <x v="8"/>
    <s v="15O390"/>
    <x v="18"/>
    <n v="2"/>
    <n v="1"/>
    <s v="00"/>
    <s v="A2D149035"/>
    <x v="4"/>
    <n v="0"/>
    <n v="3055223.35"/>
    <n v="3055223.35"/>
    <n v="3055223.35"/>
    <n v="3055223.35"/>
    <n v="2538644.3800000004"/>
    <n v="0"/>
    <n v="0"/>
    <n v="516578.96999999974"/>
    <n v="0"/>
  </r>
  <r>
    <x v="37"/>
    <x v="8"/>
    <s v="15O390"/>
    <x v="18"/>
    <n v="2"/>
    <n v="2"/>
    <s v="00"/>
    <s v="A2D149035"/>
    <x v="4"/>
    <n v="0"/>
    <n v="0"/>
    <n v="0"/>
    <n v="0"/>
    <n v="0"/>
    <m/>
    <n v="0"/>
    <n v="0"/>
    <n v="0"/>
    <n v="0"/>
  </r>
  <r>
    <x v="37"/>
    <x v="8"/>
    <s v="15O390"/>
    <x v="134"/>
    <n v="2"/>
    <n v="1"/>
    <s v="00"/>
    <s v="A2D149011"/>
    <x v="4"/>
    <n v="35000"/>
    <n v="35000"/>
    <n v="35000"/>
    <m/>
    <n v="0"/>
    <m/>
    <n v="35000"/>
    <n v="0"/>
    <n v="0"/>
    <n v="35000"/>
  </r>
  <r>
    <x v="37"/>
    <x v="8"/>
    <s v="15O390"/>
    <x v="113"/>
    <n v="2"/>
    <n v="1"/>
    <s v="00"/>
    <s v="A2D149003"/>
    <x v="4"/>
    <n v="50000"/>
    <n v="50000"/>
    <n v="50000"/>
    <m/>
    <n v="0"/>
    <m/>
    <n v="50000"/>
    <n v="0"/>
    <n v="0"/>
    <n v="50000"/>
  </r>
  <r>
    <x v="37"/>
    <x v="8"/>
    <s v="15O390"/>
    <x v="124"/>
    <n v="2"/>
    <n v="1"/>
    <s v="00"/>
    <s v="A2D149003"/>
    <x v="4"/>
    <n v="200000"/>
    <n v="200000"/>
    <n v="200000"/>
    <m/>
    <n v="0"/>
    <m/>
    <n v="200000"/>
    <n v="0"/>
    <n v="0"/>
    <n v="200000"/>
  </r>
  <r>
    <x v="37"/>
    <x v="8"/>
    <s v="15O390"/>
    <x v="124"/>
    <n v="2"/>
    <n v="1"/>
    <s v="00"/>
    <s v="A2D149004"/>
    <x v="4"/>
    <n v="175000"/>
    <n v="175000"/>
    <n v="175000"/>
    <m/>
    <n v="0"/>
    <m/>
    <n v="175000"/>
    <n v="0"/>
    <n v="0"/>
    <n v="175000"/>
  </r>
  <r>
    <x v="37"/>
    <x v="8"/>
    <s v="15O390"/>
    <x v="146"/>
    <n v="2"/>
    <n v="1"/>
    <s v="00"/>
    <s v="A2D149003"/>
    <x v="4"/>
    <n v="15000"/>
    <n v="15000"/>
    <n v="15000"/>
    <m/>
    <n v="0"/>
    <m/>
    <n v="15000"/>
    <n v="0"/>
    <n v="0"/>
    <n v="15000"/>
  </r>
  <r>
    <x v="37"/>
    <x v="8"/>
    <s v="15O390"/>
    <x v="114"/>
    <n v="2"/>
    <n v="1"/>
    <s v="00"/>
    <s v="A2D149003"/>
    <x v="4"/>
    <n v="50000"/>
    <n v="50000"/>
    <n v="50000"/>
    <m/>
    <n v="0"/>
    <m/>
    <n v="50000"/>
    <n v="0"/>
    <n v="0"/>
    <n v="50000"/>
  </r>
  <r>
    <x v="37"/>
    <x v="8"/>
    <s v="15O490"/>
    <x v="18"/>
    <n v="2"/>
    <n v="1"/>
    <s v="00"/>
    <s v="A2D149031"/>
    <x v="4"/>
    <n v="0"/>
    <n v="3954986.96"/>
    <n v="3954986.96"/>
    <n v="3954986.96"/>
    <n v="3954986.96"/>
    <m/>
    <n v="0"/>
    <n v="0"/>
    <n v="3954986.96"/>
    <n v="0"/>
  </r>
  <r>
    <x v="37"/>
    <x v="8"/>
    <s v="15O490"/>
    <x v="18"/>
    <n v="2"/>
    <n v="1"/>
    <s v="00"/>
    <s v="A2D149035"/>
    <x v="4"/>
    <n v="0"/>
    <n v="908732.35"/>
    <n v="908732.35"/>
    <n v="908732.35"/>
    <n v="908732.35"/>
    <m/>
    <n v="0"/>
    <n v="0"/>
    <n v="908732.35"/>
    <n v="0"/>
  </r>
  <r>
    <x v="37"/>
    <x v="8"/>
    <s v="15O490"/>
    <x v="18"/>
    <n v="2"/>
    <n v="2"/>
    <s v="00"/>
    <s v="A2D149031"/>
    <x v="4"/>
    <n v="0"/>
    <n v="0"/>
    <n v="0"/>
    <n v="0"/>
    <n v="0"/>
    <m/>
    <n v="0"/>
    <n v="0"/>
    <n v="0"/>
    <n v="0"/>
  </r>
  <r>
    <x v="37"/>
    <x v="8"/>
    <s v="15O490"/>
    <x v="18"/>
    <n v="2"/>
    <n v="2"/>
    <s v="00"/>
    <s v="A2D149035"/>
    <x v="4"/>
    <n v="0"/>
    <n v="0"/>
    <n v="0"/>
    <n v="0"/>
    <n v="0"/>
    <m/>
    <n v="0"/>
    <n v="0"/>
    <n v="0"/>
    <n v="0"/>
  </r>
  <r>
    <x v="37"/>
    <x v="8"/>
    <s v="15OZ94"/>
    <x v="144"/>
    <n v="1"/>
    <n v="1"/>
    <s v="00"/>
    <m/>
    <x v="2"/>
    <n v="0"/>
    <n v="3000000"/>
    <n v="3000000"/>
    <n v="2993597"/>
    <n v="2993597"/>
    <m/>
    <n v="6403"/>
    <n v="0"/>
    <n v="2993597"/>
    <n v="6403"/>
  </r>
  <r>
    <x v="38"/>
    <x v="8"/>
    <n v="111190"/>
    <x v="36"/>
    <n v="1"/>
    <n v="1"/>
    <s v="00"/>
    <m/>
    <x v="0"/>
    <n v="258750"/>
    <n v="258750"/>
    <n v="258750"/>
    <n v="258743.03"/>
    <n v="134993.01999999999"/>
    <m/>
    <n v="6.9700000000011642"/>
    <n v="123750.01000000001"/>
    <n v="134993.01999999999"/>
    <n v="123756.98000000001"/>
  </r>
  <r>
    <x v="38"/>
    <x v="8"/>
    <s v="15O290"/>
    <x v="139"/>
    <n v="1"/>
    <n v="1"/>
    <s v="00"/>
    <m/>
    <x v="3"/>
    <n v="36322"/>
    <n v="0"/>
    <n v="0"/>
    <m/>
    <n v="0"/>
    <m/>
    <n v="0"/>
    <n v="0"/>
    <n v="0"/>
    <n v="0"/>
  </r>
  <r>
    <x v="38"/>
    <x v="8"/>
    <s v="15O290"/>
    <x v="31"/>
    <n v="1"/>
    <n v="1"/>
    <s v="00"/>
    <m/>
    <x v="3"/>
    <n v="10403000"/>
    <n v="9936000"/>
    <n v="9936000"/>
    <n v="9936000"/>
    <n v="9936000"/>
    <n v="2600750.0099999998"/>
    <n v="0"/>
    <n v="0"/>
    <n v="7335249.9900000002"/>
    <n v="0"/>
  </r>
  <r>
    <x v="38"/>
    <x v="8"/>
    <s v="15O390"/>
    <x v="90"/>
    <n v="1"/>
    <n v="1"/>
    <s v="00"/>
    <m/>
    <x v="0"/>
    <n v="0"/>
    <n v="50000"/>
    <n v="50000"/>
    <n v="50000"/>
    <n v="49956.15"/>
    <n v="49956.15"/>
    <n v="0"/>
    <n v="43.849999999998545"/>
    <n v="0"/>
    <n v="43.849999999998545"/>
  </r>
  <r>
    <x v="38"/>
    <x v="8"/>
    <s v="15O390"/>
    <x v="91"/>
    <n v="1"/>
    <n v="1"/>
    <s v="00"/>
    <m/>
    <x v="0"/>
    <n v="0"/>
    <n v="250000"/>
    <n v="250000"/>
    <n v="250000"/>
    <n v="250000"/>
    <m/>
    <n v="0"/>
    <n v="0"/>
    <n v="250000"/>
    <n v="0"/>
  </r>
  <r>
    <x v="38"/>
    <x v="8"/>
    <s v="15O390"/>
    <x v="12"/>
    <n v="1"/>
    <n v="1"/>
    <s v="00"/>
    <m/>
    <x v="3"/>
    <n v="44141676"/>
    <n v="44141676"/>
    <n v="44141676"/>
    <n v="44024209.240000002"/>
    <n v="44024209.240000002"/>
    <n v="10931419"/>
    <n v="117466.75999999791"/>
    <n v="0"/>
    <n v="33092790.240000002"/>
    <n v="117466.75999999791"/>
  </r>
  <r>
    <x v="38"/>
    <x v="8"/>
    <s v="15O390"/>
    <x v="130"/>
    <n v="2"/>
    <n v="1"/>
    <s v="00"/>
    <s v="A2D149011"/>
    <x v="4"/>
    <n v="281420"/>
    <n v="0"/>
    <n v="0"/>
    <m/>
    <n v="0"/>
    <m/>
    <n v="0"/>
    <n v="0"/>
    <n v="0"/>
    <n v="0"/>
  </r>
  <r>
    <x v="38"/>
    <x v="8"/>
    <s v="15O390"/>
    <x v="130"/>
    <n v="2"/>
    <n v="1"/>
    <s v="00"/>
    <s v="A2D149017"/>
    <x v="4"/>
    <n v="0"/>
    <n v="281420"/>
    <n v="281420"/>
    <m/>
    <n v="0"/>
    <m/>
    <n v="281420"/>
    <n v="0"/>
    <n v="0"/>
    <n v="281420"/>
  </r>
  <r>
    <x v="38"/>
    <x v="8"/>
    <s v="15O390"/>
    <x v="111"/>
    <n v="2"/>
    <n v="1"/>
    <s v="00"/>
    <s v="A2D149011"/>
    <x v="4"/>
    <n v="353537"/>
    <n v="0"/>
    <n v="0"/>
    <m/>
    <n v="0"/>
    <m/>
    <n v="0"/>
    <n v="0"/>
    <n v="0"/>
    <n v="0"/>
  </r>
  <r>
    <x v="38"/>
    <x v="8"/>
    <s v="15O390"/>
    <x v="111"/>
    <n v="2"/>
    <n v="1"/>
    <s v="00"/>
    <s v="A2D149017"/>
    <x v="4"/>
    <n v="0"/>
    <n v="353537"/>
    <n v="353537"/>
    <m/>
    <n v="0"/>
    <m/>
    <n v="353537"/>
    <n v="0"/>
    <n v="0"/>
    <n v="353537"/>
  </r>
  <r>
    <x v="38"/>
    <x v="8"/>
    <s v="15O390"/>
    <x v="145"/>
    <n v="2"/>
    <n v="1"/>
    <s v="00"/>
    <s v="A2D149011"/>
    <x v="4"/>
    <n v="120000"/>
    <n v="0"/>
    <n v="0"/>
    <m/>
    <n v="0"/>
    <m/>
    <n v="0"/>
    <n v="0"/>
    <n v="0"/>
    <n v="0"/>
  </r>
  <r>
    <x v="38"/>
    <x v="8"/>
    <s v="15O390"/>
    <x v="145"/>
    <n v="2"/>
    <n v="1"/>
    <s v="00"/>
    <s v="A2D149017"/>
    <x v="4"/>
    <n v="0"/>
    <n v="135000"/>
    <n v="135000"/>
    <m/>
    <n v="0"/>
    <m/>
    <n v="135000"/>
    <n v="0"/>
    <n v="0"/>
    <n v="135000"/>
  </r>
  <r>
    <x v="38"/>
    <x v="8"/>
    <s v="15O390"/>
    <x v="135"/>
    <n v="2"/>
    <n v="1"/>
    <s v="00"/>
    <s v="A2D149011"/>
    <x v="4"/>
    <n v="275000"/>
    <n v="0"/>
    <n v="0"/>
    <m/>
    <n v="0"/>
    <m/>
    <n v="0"/>
    <n v="0"/>
    <n v="0"/>
    <n v="0"/>
  </r>
  <r>
    <x v="38"/>
    <x v="8"/>
    <s v="15O390"/>
    <x v="135"/>
    <n v="2"/>
    <n v="1"/>
    <s v="00"/>
    <s v="A2D149017"/>
    <x v="4"/>
    <n v="0"/>
    <n v="340500"/>
    <n v="340500"/>
    <m/>
    <n v="0"/>
    <m/>
    <n v="340500"/>
    <n v="0"/>
    <n v="0"/>
    <n v="340500"/>
  </r>
  <r>
    <x v="38"/>
    <x v="8"/>
    <s v="15O390"/>
    <x v="131"/>
    <n v="2"/>
    <n v="1"/>
    <s v="00"/>
    <s v="A2D149010"/>
    <x v="4"/>
    <n v="35000"/>
    <n v="0"/>
    <n v="0"/>
    <m/>
    <n v="0"/>
    <m/>
    <n v="0"/>
    <n v="0"/>
    <n v="0"/>
    <n v="0"/>
  </r>
  <r>
    <x v="38"/>
    <x v="8"/>
    <s v="15O390"/>
    <x v="131"/>
    <n v="2"/>
    <n v="1"/>
    <s v="00"/>
    <s v="A2D149017"/>
    <x v="4"/>
    <n v="0"/>
    <n v="80000"/>
    <n v="80000"/>
    <m/>
    <n v="0"/>
    <m/>
    <n v="80000"/>
    <n v="0"/>
    <n v="0"/>
    <n v="80000"/>
  </r>
  <r>
    <x v="38"/>
    <x v="8"/>
    <s v="15O390"/>
    <x v="134"/>
    <n v="2"/>
    <n v="1"/>
    <s v="00"/>
    <s v="A2D149010"/>
    <x v="4"/>
    <n v="45500"/>
    <n v="0"/>
    <n v="0"/>
    <m/>
    <n v="0"/>
    <m/>
    <n v="0"/>
    <n v="0"/>
    <n v="0"/>
    <n v="0"/>
  </r>
  <r>
    <x v="38"/>
    <x v="8"/>
    <s v="15O390"/>
    <x v="146"/>
    <n v="2"/>
    <n v="1"/>
    <s v="00"/>
    <s v="A2D149011"/>
    <x v="4"/>
    <n v="80000"/>
    <n v="0"/>
    <n v="0"/>
    <m/>
    <n v="0"/>
    <m/>
    <n v="0"/>
    <n v="0"/>
    <n v="0"/>
    <n v="0"/>
  </r>
  <r>
    <x v="39"/>
    <x v="2"/>
    <s v="25P190"/>
    <x v="118"/>
    <n v="2"/>
    <n v="1"/>
    <s v="00"/>
    <s v="O2D149056"/>
    <x v="5"/>
    <n v="0"/>
    <n v="606194.04"/>
    <n v="606194.04"/>
    <n v="606194.04"/>
    <n v="606194.04"/>
    <n v="606194.04"/>
    <n v="0"/>
    <n v="0"/>
    <n v="0"/>
    <n v="0"/>
  </r>
  <r>
    <x v="39"/>
    <x v="2"/>
    <s v="25P190"/>
    <x v="118"/>
    <n v="2"/>
    <n v="1"/>
    <s v="00"/>
    <s v="O2D149062"/>
    <x v="5"/>
    <n v="0"/>
    <n v="929912.26"/>
    <n v="929912.26"/>
    <n v="929912.26"/>
    <n v="929912.26"/>
    <n v="929912.25999999989"/>
    <n v="0"/>
    <n v="0"/>
    <n v="0"/>
    <n v="0"/>
  </r>
  <r>
    <x v="39"/>
    <x v="2"/>
    <s v="25P690"/>
    <x v="118"/>
    <n v="2"/>
    <n v="1"/>
    <s v="00"/>
    <s v="O2D149056"/>
    <x v="5"/>
    <n v="0"/>
    <n v="4984750.32"/>
    <n v="4984750.32"/>
    <n v="4925100.66"/>
    <n v="4925100.66"/>
    <n v="4925100.6599999992"/>
    <n v="59649.660000000149"/>
    <n v="0"/>
    <n v="0"/>
    <n v="59649.660000000149"/>
  </r>
  <r>
    <x v="40"/>
    <x v="2"/>
    <n v="111190"/>
    <x v="126"/>
    <n v="1"/>
    <n v="1"/>
    <s v="00"/>
    <m/>
    <x v="0"/>
    <n v="90182"/>
    <n v="0"/>
    <n v="0"/>
    <m/>
    <n v="0"/>
    <m/>
    <n v="0"/>
    <n v="0"/>
    <n v="0"/>
    <n v="0"/>
  </r>
  <r>
    <x v="40"/>
    <x v="2"/>
    <n v="111190"/>
    <x v="39"/>
    <n v="1"/>
    <n v="1"/>
    <s v="00"/>
    <m/>
    <x v="0"/>
    <n v="122808"/>
    <n v="212990"/>
    <n v="212990"/>
    <m/>
    <n v="0"/>
    <m/>
    <n v="212990"/>
    <n v="0"/>
    <n v="0"/>
    <n v="212990"/>
  </r>
  <r>
    <x v="40"/>
    <x v="2"/>
    <n v="111190"/>
    <x v="8"/>
    <n v="1"/>
    <n v="1"/>
    <s v="00"/>
    <m/>
    <x v="0"/>
    <n v="49500"/>
    <n v="114000"/>
    <n v="114000"/>
    <n v="113952"/>
    <n v="113952"/>
    <n v="65000"/>
    <n v="48"/>
    <n v="0"/>
    <n v="48952"/>
    <n v="48"/>
  </r>
  <r>
    <x v="40"/>
    <x v="2"/>
    <n v="111190"/>
    <x v="41"/>
    <n v="1"/>
    <n v="1"/>
    <s v="00"/>
    <m/>
    <x v="0"/>
    <n v="72000"/>
    <n v="0"/>
    <n v="0"/>
    <m/>
    <n v="0"/>
    <m/>
    <n v="0"/>
    <n v="0"/>
    <n v="0"/>
    <n v="0"/>
  </r>
  <r>
    <x v="40"/>
    <x v="2"/>
    <n v="111190"/>
    <x v="43"/>
    <n v="1"/>
    <n v="1"/>
    <s v="00"/>
    <m/>
    <x v="0"/>
    <n v="10500"/>
    <n v="10500"/>
    <n v="10500"/>
    <n v="10450.44"/>
    <n v="10450.44"/>
    <m/>
    <n v="49.559999999999491"/>
    <n v="0"/>
    <n v="10450.44"/>
    <n v="49.559999999999491"/>
  </r>
  <r>
    <x v="40"/>
    <x v="2"/>
    <s v="15O290"/>
    <x v="92"/>
    <n v="1"/>
    <n v="1"/>
    <s v="00"/>
    <m/>
    <x v="0"/>
    <n v="155144"/>
    <n v="155144"/>
    <n v="155144"/>
    <n v="153255.46"/>
    <n v="153255.46"/>
    <m/>
    <n v="1888.5400000000081"/>
    <n v="0"/>
    <n v="153255.46"/>
    <n v="1888.5400000000081"/>
  </r>
  <r>
    <x v="40"/>
    <x v="2"/>
    <s v="15O390"/>
    <x v="118"/>
    <n v="2"/>
    <n v="1"/>
    <s v="00"/>
    <s v="O2D149020"/>
    <x v="5"/>
    <n v="36936426"/>
    <n v="0"/>
    <n v="0"/>
    <m/>
    <n v="0"/>
    <m/>
    <n v="0"/>
    <n v="0"/>
    <n v="0"/>
    <n v="0"/>
  </r>
  <r>
    <x v="40"/>
    <x v="2"/>
    <s v="15O390"/>
    <x v="118"/>
    <n v="2"/>
    <n v="1"/>
    <s v="00"/>
    <s v="O2D149033"/>
    <x v="5"/>
    <n v="0"/>
    <n v="14439751.029999999"/>
    <n v="14439751.029999999"/>
    <n v="14439751.02"/>
    <n v="14439751.02"/>
    <n v="2656507.3699999996"/>
    <n v="9.9999997764825821E-3"/>
    <n v="0"/>
    <n v="11783243.65"/>
    <n v="9.9999997764825821E-3"/>
  </r>
  <r>
    <x v="40"/>
    <x v="2"/>
    <s v="15O390"/>
    <x v="118"/>
    <n v="2"/>
    <n v="1"/>
    <n v="65"/>
    <s v="O2D149001"/>
    <x v="5"/>
    <n v="2634950"/>
    <n v="0"/>
    <n v="0"/>
    <m/>
    <n v="0"/>
    <m/>
    <n v="0"/>
    <n v="0"/>
    <n v="0"/>
    <n v="0"/>
  </r>
  <r>
    <x v="40"/>
    <x v="2"/>
    <s v="15O390"/>
    <x v="118"/>
    <n v="2"/>
    <n v="1"/>
    <n v="65"/>
    <s v="O2D149044"/>
    <x v="5"/>
    <n v="0"/>
    <n v="907922.76"/>
    <n v="907922.76"/>
    <n v="907922.3"/>
    <n v="907922.3"/>
    <n v="66581.42"/>
    <n v="0.4599999999627471"/>
    <n v="0"/>
    <n v="841340.88"/>
    <n v="0.4599999999627471"/>
  </r>
  <r>
    <x v="40"/>
    <x v="2"/>
    <s v="15O690"/>
    <x v="120"/>
    <n v="1"/>
    <n v="1"/>
    <s v="00"/>
    <m/>
    <x v="0"/>
    <n v="0"/>
    <n v="33000"/>
    <n v="33000"/>
    <n v="32869.760000000002"/>
    <n v="32869.760000000002"/>
    <n v="32869.760000000002"/>
    <n v="130.23999999999796"/>
    <n v="0"/>
    <n v="0"/>
    <n v="130.23999999999796"/>
  </r>
  <r>
    <x v="40"/>
    <x v="2"/>
    <s v="15O690"/>
    <x v="39"/>
    <n v="2"/>
    <n v="1"/>
    <s v="00"/>
    <m/>
    <x v="0"/>
    <n v="0"/>
    <n v="409105"/>
    <n v="409105"/>
    <n v="409105"/>
    <n v="0"/>
    <m/>
    <n v="0"/>
    <n v="409105"/>
    <n v="0"/>
    <n v="409105"/>
  </r>
  <r>
    <x v="40"/>
    <x v="2"/>
    <s v="15O690"/>
    <x v="8"/>
    <n v="1"/>
    <n v="1"/>
    <s v="00"/>
    <m/>
    <x v="0"/>
    <n v="0"/>
    <n v="171978.51"/>
    <n v="171978.51"/>
    <n v="171250.2"/>
    <n v="168601.96"/>
    <n v="4351.76"/>
    <n v="728.30999999999767"/>
    <n v="2648.2400000000198"/>
    <n v="164250.19999999998"/>
    <n v="3376.5500000000175"/>
  </r>
  <r>
    <x v="40"/>
    <x v="2"/>
    <s v="15O690"/>
    <x v="9"/>
    <n v="1"/>
    <n v="1"/>
    <s v="00"/>
    <m/>
    <x v="0"/>
    <n v="0"/>
    <n v="30000"/>
    <n v="30000"/>
    <n v="25705.45"/>
    <n v="25705.45"/>
    <n v="25705.45"/>
    <n v="4294.5499999999993"/>
    <n v="0"/>
    <n v="0"/>
    <n v="4294.5499999999993"/>
  </r>
  <r>
    <x v="40"/>
    <x v="2"/>
    <s v="15O690"/>
    <x v="124"/>
    <n v="2"/>
    <n v="1"/>
    <s v="00"/>
    <s v="A2D149041"/>
    <x v="4"/>
    <n v="0"/>
    <n v="48000"/>
    <n v="48000"/>
    <n v="48000"/>
    <n v="0"/>
    <m/>
    <n v="0"/>
    <n v="48000"/>
    <n v="0"/>
    <n v="48000"/>
  </r>
  <r>
    <x v="40"/>
    <x v="2"/>
    <s v="25P190"/>
    <x v="118"/>
    <n v="2"/>
    <n v="1"/>
    <s v="00"/>
    <s v="O2D149033"/>
    <x v="5"/>
    <n v="0"/>
    <n v="10696098.01"/>
    <n v="10696098.01"/>
    <n v="10696098.01"/>
    <n v="10696098.01"/>
    <n v="10696098.009999998"/>
    <n v="0"/>
    <n v="0"/>
    <n v="0"/>
    <n v="0"/>
  </r>
  <r>
    <x v="40"/>
    <x v="2"/>
    <s v="25P690"/>
    <x v="118"/>
    <n v="2"/>
    <n v="1"/>
    <s v="00"/>
    <s v="O2D149056"/>
    <x v="5"/>
    <n v="0"/>
    <n v="8250489.4800000004"/>
    <n v="8250489.4800000004"/>
    <n v="7962258.7199999997"/>
    <n v="7962258.7199999997"/>
    <n v="7962258.7200000007"/>
    <n v="288230.76000000071"/>
    <n v="0"/>
    <n v="0"/>
    <n v="288230.76000000071"/>
  </r>
  <r>
    <x v="41"/>
    <x v="7"/>
    <n v="111190"/>
    <x v="14"/>
    <n v="1"/>
    <n v="1"/>
    <s v="00"/>
    <m/>
    <x v="2"/>
    <n v="87975"/>
    <n v="87975"/>
    <n v="87975"/>
    <n v="87975"/>
    <n v="87975"/>
    <m/>
    <n v="0"/>
    <n v="0"/>
    <n v="87975"/>
    <n v="0"/>
  </r>
  <r>
    <x v="41"/>
    <x v="7"/>
    <s v="15O290"/>
    <x v="31"/>
    <n v="1"/>
    <n v="1"/>
    <s v="00"/>
    <m/>
    <x v="3"/>
    <n v="721000"/>
    <n v="1445462.82"/>
    <n v="1445462.82"/>
    <n v="1445462.82"/>
    <n v="1445462.82"/>
    <n v="180249.99"/>
    <n v="0"/>
    <n v="0"/>
    <n v="1265212.83"/>
    <n v="0"/>
  </r>
  <r>
    <x v="41"/>
    <x v="7"/>
    <s v="15O390"/>
    <x v="36"/>
    <n v="1"/>
    <n v="1"/>
    <s v="00"/>
    <m/>
    <x v="0"/>
    <n v="0"/>
    <n v="296000"/>
    <n v="296000"/>
    <n v="296000"/>
    <n v="56648.6"/>
    <n v="56648.6"/>
    <n v="0"/>
    <n v="239351.4"/>
    <n v="0"/>
    <n v="239351.4"/>
  </r>
  <r>
    <x v="41"/>
    <x v="7"/>
    <s v="15O390"/>
    <x v="136"/>
    <n v="1"/>
    <n v="1"/>
    <s v="00"/>
    <m/>
    <x v="0"/>
    <n v="0"/>
    <n v="154000"/>
    <n v="154000"/>
    <n v="154000"/>
    <n v="153997.85999999999"/>
    <n v="153997.85999999999"/>
    <n v="0"/>
    <n v="2.1400000000139698"/>
    <n v="0"/>
    <n v="2.1400000000139698"/>
  </r>
  <r>
    <x v="41"/>
    <x v="7"/>
    <s v="15O390"/>
    <x v="144"/>
    <n v="1"/>
    <n v="1"/>
    <s v="00"/>
    <m/>
    <x v="2"/>
    <n v="0"/>
    <n v="250000"/>
    <n v="250000"/>
    <n v="250000"/>
    <n v="250000"/>
    <n v="250000"/>
    <n v="0"/>
    <n v="0"/>
    <n v="0"/>
    <n v="0"/>
  </r>
  <r>
    <x v="41"/>
    <x v="7"/>
    <s v="15O390"/>
    <x v="12"/>
    <n v="1"/>
    <n v="1"/>
    <s v="00"/>
    <m/>
    <x v="3"/>
    <n v="1373500"/>
    <n v="0"/>
    <n v="0"/>
    <m/>
    <n v="0"/>
    <m/>
    <n v="0"/>
    <n v="0"/>
    <n v="0"/>
    <n v="0"/>
  </r>
  <r>
    <x v="41"/>
    <x v="7"/>
    <s v="15O390"/>
    <x v="32"/>
    <n v="1"/>
    <n v="1"/>
    <s v="00"/>
    <m/>
    <x v="3"/>
    <n v="700000"/>
    <n v="0"/>
    <n v="0"/>
    <m/>
    <n v="0"/>
    <m/>
    <n v="0"/>
    <n v="0"/>
    <n v="0"/>
    <n v="0"/>
  </r>
  <r>
    <x v="42"/>
    <x v="7"/>
    <s v="15O390"/>
    <x v="89"/>
    <n v="1"/>
    <n v="1"/>
    <s v="00"/>
    <m/>
    <x v="0"/>
    <n v="0"/>
    <n v="15000"/>
    <n v="15000"/>
    <m/>
    <n v="0"/>
    <m/>
    <n v="15000"/>
    <n v="0"/>
    <n v="0"/>
    <n v="15000"/>
  </r>
  <r>
    <x v="42"/>
    <x v="7"/>
    <s v="15O390"/>
    <x v="22"/>
    <n v="1"/>
    <n v="1"/>
    <s v="00"/>
    <m/>
    <x v="0"/>
    <n v="0"/>
    <n v="95000"/>
    <n v="95000"/>
    <m/>
    <n v="0"/>
    <m/>
    <n v="95000"/>
    <n v="0"/>
    <n v="0"/>
    <n v="95000"/>
  </r>
  <r>
    <x v="42"/>
    <x v="7"/>
    <s v="15O390"/>
    <x v="36"/>
    <n v="1"/>
    <n v="1"/>
    <s v="00"/>
    <m/>
    <x v="0"/>
    <n v="0"/>
    <n v="325000"/>
    <n v="325000"/>
    <n v="325000"/>
    <n v="324999.63"/>
    <n v="324999.63"/>
    <n v="0"/>
    <n v="0.36999999999534339"/>
    <n v="0"/>
    <n v="0.36999999999534339"/>
  </r>
  <r>
    <x v="42"/>
    <x v="7"/>
    <s v="15O390"/>
    <x v="120"/>
    <n v="1"/>
    <n v="1"/>
    <s v="00"/>
    <m/>
    <x v="0"/>
    <n v="0"/>
    <n v="15000"/>
    <n v="15000"/>
    <m/>
    <n v="0"/>
    <m/>
    <n v="15000"/>
    <n v="0"/>
    <n v="0"/>
    <n v="15000"/>
  </r>
  <r>
    <x v="42"/>
    <x v="7"/>
    <s v="15O390"/>
    <x v="12"/>
    <n v="1"/>
    <n v="1"/>
    <s v="00"/>
    <m/>
    <x v="3"/>
    <n v="1552500"/>
    <n v="1900000"/>
    <n v="1900000"/>
    <n v="1900000"/>
    <n v="1900000"/>
    <n v="388125"/>
    <n v="0"/>
    <n v="0"/>
    <n v="1511875"/>
    <n v="0"/>
  </r>
  <r>
    <x v="43"/>
    <x v="7"/>
    <n v="111190"/>
    <x v="14"/>
    <n v="1"/>
    <n v="1"/>
    <s v="00"/>
    <m/>
    <x v="2"/>
    <n v="87975"/>
    <n v="87975"/>
    <n v="87975"/>
    <n v="87975"/>
    <n v="87975"/>
    <m/>
    <n v="0"/>
    <n v="0"/>
    <n v="87975"/>
    <n v="0"/>
  </r>
  <r>
    <x v="43"/>
    <x v="7"/>
    <s v="15O390"/>
    <x v="36"/>
    <n v="1"/>
    <n v="1"/>
    <s v="00"/>
    <m/>
    <x v="0"/>
    <n v="0"/>
    <n v="142600"/>
    <n v="142600"/>
    <m/>
    <n v="0"/>
    <m/>
    <n v="142600"/>
    <n v="0"/>
    <n v="0"/>
    <n v="142600"/>
  </r>
  <r>
    <x v="43"/>
    <x v="7"/>
    <s v="15O390"/>
    <x v="28"/>
    <n v="1"/>
    <n v="1"/>
    <s v="00"/>
    <m/>
    <x v="0"/>
    <n v="0"/>
    <n v="20000"/>
    <n v="20000"/>
    <m/>
    <n v="0"/>
    <m/>
    <n v="20000"/>
    <n v="0"/>
    <n v="0"/>
    <n v="20000"/>
  </r>
  <r>
    <x v="43"/>
    <x v="7"/>
    <s v="15O390"/>
    <x v="43"/>
    <n v="1"/>
    <n v="1"/>
    <s v="00"/>
    <m/>
    <x v="0"/>
    <n v="0"/>
    <n v="10000"/>
    <n v="10000"/>
    <n v="10000"/>
    <n v="8911.1200000000008"/>
    <n v="8911.1200000000008"/>
    <n v="0"/>
    <n v="1088.8799999999992"/>
    <n v="0"/>
    <n v="1088.8799999999992"/>
  </r>
  <r>
    <x v="44"/>
    <x v="7"/>
    <n v="111190"/>
    <x v="14"/>
    <n v="1"/>
    <n v="1"/>
    <s v="00"/>
    <m/>
    <x v="2"/>
    <n v="87975"/>
    <n v="87975"/>
    <n v="87975"/>
    <n v="87975"/>
    <n v="87975"/>
    <m/>
    <n v="0"/>
    <n v="0"/>
    <n v="87975"/>
    <n v="0"/>
  </r>
  <r>
    <x v="44"/>
    <x v="7"/>
    <s v="15O390"/>
    <x v="36"/>
    <n v="1"/>
    <n v="1"/>
    <s v="00"/>
    <m/>
    <x v="0"/>
    <n v="0"/>
    <n v="90000"/>
    <n v="90000"/>
    <m/>
    <n v="0"/>
    <m/>
    <n v="90000"/>
    <n v="0"/>
    <n v="0"/>
    <n v="90000"/>
  </r>
  <r>
    <x v="44"/>
    <x v="7"/>
    <s v="15O390"/>
    <x v="136"/>
    <n v="1"/>
    <n v="1"/>
    <s v="00"/>
    <m/>
    <x v="0"/>
    <n v="0"/>
    <n v="10000"/>
    <n v="10000"/>
    <m/>
    <n v="0"/>
    <m/>
    <n v="10000"/>
    <n v="0"/>
    <n v="0"/>
    <n v="10000"/>
  </r>
  <r>
    <x v="44"/>
    <x v="7"/>
    <s v="15O390"/>
    <x v="14"/>
    <n v="1"/>
    <n v="1"/>
    <s v="00"/>
    <m/>
    <x v="2"/>
    <n v="0"/>
    <n v="313682.34999999998"/>
    <n v="313682.34999999998"/>
    <n v="313682.34999999998"/>
    <n v="313682.34999999998"/>
    <n v="164170.98000000001"/>
    <n v="0"/>
    <n v="0"/>
    <n v="149511.36999999997"/>
    <n v="0"/>
  </r>
  <r>
    <x v="44"/>
    <x v="7"/>
    <s v="15O390"/>
    <x v="12"/>
    <n v="1"/>
    <n v="1"/>
    <s v="00"/>
    <m/>
    <x v="3"/>
    <n v="1035000"/>
    <n v="1035000"/>
    <n v="1035000"/>
    <n v="1035000"/>
    <n v="1035000"/>
    <n v="258750"/>
    <n v="0"/>
    <n v="0"/>
    <n v="776250"/>
    <n v="0"/>
  </r>
  <r>
    <x v="45"/>
    <x v="7"/>
    <n v="111190"/>
    <x v="14"/>
    <n v="1"/>
    <n v="1"/>
    <s v="00"/>
    <m/>
    <x v="2"/>
    <n v="87975"/>
    <n v="87975"/>
    <n v="87975"/>
    <n v="87975"/>
    <n v="87975"/>
    <m/>
    <n v="0"/>
    <n v="0"/>
    <n v="87975"/>
    <n v="0"/>
  </r>
  <r>
    <x v="45"/>
    <x v="7"/>
    <s v="15O390"/>
    <x v="22"/>
    <n v="1"/>
    <n v="1"/>
    <s v="00"/>
    <m/>
    <x v="0"/>
    <n v="0"/>
    <n v="357909.88"/>
    <n v="357909.88"/>
    <n v="357909.88"/>
    <n v="357909.88"/>
    <n v="357909.88"/>
    <n v="0"/>
    <n v="0"/>
    <n v="0"/>
    <n v="0"/>
  </r>
  <r>
    <x v="45"/>
    <x v="7"/>
    <s v="15O390"/>
    <x v="36"/>
    <n v="1"/>
    <n v="1"/>
    <s v="00"/>
    <m/>
    <x v="0"/>
    <n v="0"/>
    <n v="50000"/>
    <n v="50000"/>
    <n v="50000"/>
    <n v="49996"/>
    <n v="49996"/>
    <n v="0"/>
    <n v="4"/>
    <n v="0"/>
    <n v="4"/>
  </r>
  <r>
    <x v="45"/>
    <x v="7"/>
    <s v="15O390"/>
    <x v="8"/>
    <n v="1"/>
    <n v="1"/>
    <s v="00"/>
    <m/>
    <x v="0"/>
    <n v="0"/>
    <n v="100000"/>
    <n v="100000"/>
    <n v="100000"/>
    <n v="0"/>
    <m/>
    <n v="0"/>
    <n v="100000"/>
    <n v="0"/>
    <n v="100000"/>
  </r>
  <r>
    <x v="45"/>
    <x v="7"/>
    <s v="15O390"/>
    <x v="14"/>
    <n v="1"/>
    <n v="1"/>
    <s v="00"/>
    <m/>
    <x v="2"/>
    <n v="0"/>
    <n v="307969.65999999997"/>
    <n v="307969.65999999997"/>
    <n v="307969.65999999997"/>
    <n v="307969.65999999997"/>
    <n v="162742.79999999999"/>
    <n v="0"/>
    <n v="0"/>
    <n v="145226.85999999999"/>
    <n v="0"/>
  </r>
  <r>
    <x v="46"/>
    <x v="2"/>
    <n v="111190"/>
    <x v="118"/>
    <n v="2"/>
    <n v="1"/>
    <s v="00"/>
    <s v="O2D149021"/>
    <x v="5"/>
    <n v="3127392"/>
    <n v="0"/>
    <n v="0"/>
    <m/>
    <n v="0"/>
    <m/>
    <n v="0"/>
    <n v="0"/>
    <n v="0"/>
    <n v="0"/>
  </r>
  <r>
    <x v="46"/>
    <x v="2"/>
    <s v="15O290"/>
    <x v="61"/>
    <n v="1"/>
    <n v="1"/>
    <s v="00"/>
    <m/>
    <x v="1"/>
    <n v="6515428"/>
    <n v="10495507.449999999"/>
    <n v="10495507.449999999"/>
    <n v="10495507.449999999"/>
    <n v="10495507.449999999"/>
    <n v="10495507.450000001"/>
    <n v="0"/>
    <n v="0"/>
    <n v="0"/>
    <n v="0"/>
  </r>
  <r>
    <x v="46"/>
    <x v="2"/>
    <s v="15O290"/>
    <x v="61"/>
    <n v="2"/>
    <n v="1"/>
    <s v="00"/>
    <m/>
    <x v="1"/>
    <n v="3257713"/>
    <n v="2965139"/>
    <n v="2965139"/>
    <n v="2965139"/>
    <n v="2965139"/>
    <n v="2965139"/>
    <n v="0"/>
    <n v="0"/>
    <n v="0"/>
    <n v="0"/>
  </r>
  <r>
    <x v="46"/>
    <x v="2"/>
    <s v="15O290"/>
    <x v="62"/>
    <n v="1"/>
    <n v="1"/>
    <s v="00"/>
    <m/>
    <x v="1"/>
    <n v="12289639"/>
    <n v="14896386"/>
    <n v="14896386"/>
    <n v="14896386"/>
    <n v="14896386"/>
    <n v="14896385.999999998"/>
    <n v="0"/>
    <n v="0"/>
    <n v="0"/>
    <n v="0"/>
  </r>
  <r>
    <x v="46"/>
    <x v="2"/>
    <s v="15O290"/>
    <x v="62"/>
    <n v="2"/>
    <n v="1"/>
    <s v="00"/>
    <m/>
    <x v="1"/>
    <n v="6366804"/>
    <n v="6366804"/>
    <n v="6366804"/>
    <n v="6366804"/>
    <n v="6366804"/>
    <n v="6366804"/>
    <n v="0"/>
    <n v="0"/>
    <n v="0"/>
    <n v="0"/>
  </r>
  <r>
    <x v="46"/>
    <x v="2"/>
    <s v="15O290"/>
    <x v="64"/>
    <n v="1"/>
    <n v="1"/>
    <s v="00"/>
    <m/>
    <x v="1"/>
    <n v="201268"/>
    <n v="201268"/>
    <n v="201268"/>
    <n v="201268"/>
    <n v="201268"/>
    <n v="201268"/>
    <n v="0"/>
    <n v="0"/>
    <n v="0"/>
    <n v="0"/>
  </r>
  <r>
    <x v="46"/>
    <x v="2"/>
    <s v="15O290"/>
    <x v="64"/>
    <n v="2"/>
    <n v="1"/>
    <s v="00"/>
    <m/>
    <x v="1"/>
    <n v="100634"/>
    <n v="100556.5"/>
    <n v="100556.5"/>
    <n v="100556.5"/>
    <n v="100556.5"/>
    <n v="100556.5"/>
    <n v="0"/>
    <n v="0"/>
    <n v="0"/>
    <n v="0"/>
  </r>
  <r>
    <x v="46"/>
    <x v="2"/>
    <s v="15O290"/>
    <x v="65"/>
    <n v="1"/>
    <n v="1"/>
    <s v="00"/>
    <m/>
    <x v="1"/>
    <n v="548933"/>
    <n v="547870.32999999996"/>
    <n v="547870.32999999996"/>
    <n v="547870.32999999996"/>
    <n v="547870.32999999996"/>
    <n v="547870.33000000007"/>
    <n v="0"/>
    <n v="0"/>
    <n v="0"/>
    <n v="0"/>
  </r>
  <r>
    <x v="46"/>
    <x v="2"/>
    <s v="15O290"/>
    <x v="65"/>
    <n v="2"/>
    <n v="1"/>
    <s v="00"/>
    <m/>
    <x v="1"/>
    <n v="274466"/>
    <n v="274466"/>
    <n v="274466"/>
    <n v="274466"/>
    <n v="274466"/>
    <n v="274466"/>
    <n v="0"/>
    <n v="0"/>
    <n v="0"/>
    <n v="0"/>
  </r>
  <r>
    <x v="46"/>
    <x v="2"/>
    <s v="15O290"/>
    <x v="66"/>
    <n v="1"/>
    <n v="1"/>
    <s v="00"/>
    <m/>
    <x v="1"/>
    <n v="11500"/>
    <n v="11500"/>
    <n v="11500"/>
    <n v="11500"/>
    <n v="11500"/>
    <n v="11500"/>
    <n v="0"/>
    <n v="0"/>
    <n v="0"/>
    <n v="0"/>
  </r>
  <r>
    <x v="46"/>
    <x v="2"/>
    <s v="15O290"/>
    <x v="66"/>
    <n v="2"/>
    <n v="1"/>
    <s v="00"/>
    <m/>
    <x v="1"/>
    <n v="6562"/>
    <n v="14645.5"/>
    <n v="14645.5"/>
    <n v="14645.5"/>
    <n v="14645.5"/>
    <n v="14645.500000000002"/>
    <n v="0"/>
    <n v="0"/>
    <n v="0"/>
    <n v="0"/>
  </r>
  <r>
    <x v="46"/>
    <x v="2"/>
    <s v="15O290"/>
    <x v="2"/>
    <n v="1"/>
    <n v="1"/>
    <s v="00"/>
    <m/>
    <x v="1"/>
    <n v="2810497"/>
    <n v="2810497"/>
    <n v="2810497"/>
    <n v="2810497"/>
    <n v="2810497"/>
    <n v="2810497"/>
    <n v="0"/>
    <n v="0"/>
    <n v="0"/>
    <n v="0"/>
  </r>
  <r>
    <x v="46"/>
    <x v="2"/>
    <s v="15O290"/>
    <x v="2"/>
    <n v="2"/>
    <n v="1"/>
    <s v="00"/>
    <m/>
    <x v="1"/>
    <n v="1405249"/>
    <n v="1302310.26"/>
    <n v="1302310.26"/>
    <n v="1224814.3700000001"/>
    <n v="1224814.3700000001"/>
    <n v="1224814.3700000001"/>
    <n v="77495.889999999898"/>
    <n v="0"/>
    <n v="0"/>
    <n v="77495.889999999898"/>
  </r>
  <r>
    <x v="46"/>
    <x v="2"/>
    <s v="15O290"/>
    <x v="67"/>
    <n v="1"/>
    <n v="1"/>
    <s v="00"/>
    <m/>
    <x v="1"/>
    <n v="1905957"/>
    <n v="2771972"/>
    <n v="2771972"/>
    <n v="2771972"/>
    <n v="2771972"/>
    <n v="2771972"/>
    <n v="0"/>
    <n v="0"/>
    <n v="0"/>
    <n v="0"/>
  </r>
  <r>
    <x v="46"/>
    <x v="2"/>
    <s v="15O290"/>
    <x v="67"/>
    <n v="2"/>
    <n v="1"/>
    <s v="00"/>
    <m/>
    <x v="1"/>
    <n v="952979"/>
    <n v="952979"/>
    <n v="952979"/>
    <n v="952979"/>
    <n v="952979"/>
    <n v="952979"/>
    <n v="0"/>
    <n v="0"/>
    <n v="0"/>
    <n v="0"/>
  </r>
  <r>
    <x v="46"/>
    <x v="2"/>
    <s v="15O290"/>
    <x v="68"/>
    <n v="1"/>
    <n v="1"/>
    <s v="00"/>
    <m/>
    <x v="1"/>
    <n v="1097988"/>
    <n v="1097988"/>
    <n v="1097988"/>
    <n v="1097988"/>
    <n v="1097988"/>
    <n v="1097987.9999999998"/>
    <n v="0"/>
    <n v="0"/>
    <n v="0"/>
    <n v="0"/>
  </r>
  <r>
    <x v="46"/>
    <x v="2"/>
    <s v="15O290"/>
    <x v="68"/>
    <n v="2"/>
    <n v="1"/>
    <s v="00"/>
    <m/>
    <x v="1"/>
    <n v="548994"/>
    <n v="1142440"/>
    <n v="1142440"/>
    <n v="1142440"/>
    <n v="1142440"/>
    <n v="1142439.9999999998"/>
    <n v="0"/>
    <n v="0"/>
    <n v="0"/>
    <n v="0"/>
  </r>
  <r>
    <x v="46"/>
    <x v="2"/>
    <s v="15O290"/>
    <x v="69"/>
    <n v="1"/>
    <n v="1"/>
    <s v="00"/>
    <m/>
    <x v="1"/>
    <n v="135890"/>
    <n v="11324"/>
    <n v="11324"/>
    <n v="11324"/>
    <n v="11324"/>
    <n v="11324"/>
    <n v="0"/>
    <n v="0"/>
    <n v="0"/>
    <n v="0"/>
  </r>
  <r>
    <x v="46"/>
    <x v="2"/>
    <s v="15O290"/>
    <x v="71"/>
    <n v="1"/>
    <n v="1"/>
    <s v="00"/>
    <m/>
    <x v="1"/>
    <n v="1509878"/>
    <n v="1509878"/>
    <n v="1509878"/>
    <n v="1509878"/>
    <n v="1509878"/>
    <n v="1509878"/>
    <n v="0"/>
    <n v="0"/>
    <n v="0"/>
    <n v="0"/>
  </r>
  <r>
    <x v="46"/>
    <x v="2"/>
    <s v="15O290"/>
    <x v="71"/>
    <n v="2"/>
    <n v="1"/>
    <s v="00"/>
    <m/>
    <x v="1"/>
    <n v="754891"/>
    <n v="754891"/>
    <n v="754891"/>
    <n v="754891"/>
    <n v="754891"/>
    <n v="754891"/>
    <n v="0"/>
    <n v="0"/>
    <n v="0"/>
    <n v="0"/>
  </r>
  <r>
    <x v="46"/>
    <x v="2"/>
    <s v="15O290"/>
    <x v="3"/>
    <n v="1"/>
    <n v="2"/>
    <s v="01"/>
    <m/>
    <x v="1"/>
    <n v="2074253"/>
    <n v="1840029.91"/>
    <n v="1840029.91"/>
    <n v="1840029.91"/>
    <n v="1840029.91"/>
    <n v="1840029.9099999997"/>
    <n v="0"/>
    <n v="0"/>
    <n v="0"/>
    <n v="0"/>
  </r>
  <r>
    <x v="46"/>
    <x v="2"/>
    <s v="15O290"/>
    <x v="3"/>
    <n v="1"/>
    <n v="2"/>
    <s v="03"/>
    <m/>
    <x v="1"/>
    <n v="931859"/>
    <n v="847122.91"/>
    <n v="847122.91"/>
    <n v="847122.91"/>
    <n v="847122.91"/>
    <n v="847122.91"/>
    <n v="0"/>
    <n v="0"/>
    <n v="0"/>
    <n v="0"/>
  </r>
  <r>
    <x v="46"/>
    <x v="2"/>
    <s v="15O290"/>
    <x v="3"/>
    <n v="2"/>
    <n v="2"/>
    <s v="01"/>
    <m/>
    <x v="1"/>
    <n v="1037007"/>
    <n v="919908.98"/>
    <n v="919908.98"/>
    <n v="919908.98"/>
    <n v="919908.98"/>
    <n v="919908.98000000021"/>
    <n v="0"/>
    <n v="0"/>
    <n v="0"/>
    <n v="0"/>
  </r>
  <r>
    <x v="46"/>
    <x v="2"/>
    <s v="15O290"/>
    <x v="3"/>
    <n v="2"/>
    <n v="2"/>
    <s v="03"/>
    <m/>
    <x v="1"/>
    <n v="465587"/>
    <n v="423250.07"/>
    <n v="423250.07"/>
    <n v="423250.07"/>
    <n v="423250.07"/>
    <n v="423250.06999999995"/>
    <n v="0"/>
    <n v="0"/>
    <n v="0"/>
    <n v="0"/>
  </r>
  <r>
    <x v="46"/>
    <x v="2"/>
    <s v="15O290"/>
    <x v="72"/>
    <n v="1"/>
    <n v="2"/>
    <s v="01"/>
    <m/>
    <x v="1"/>
    <n v="346213"/>
    <n v="346213"/>
    <n v="346213"/>
    <n v="346213"/>
    <n v="346213"/>
    <n v="346213.00000000006"/>
    <n v="0"/>
    <n v="0"/>
    <n v="0"/>
    <n v="0"/>
  </r>
  <r>
    <x v="46"/>
    <x v="2"/>
    <s v="15O290"/>
    <x v="72"/>
    <n v="1"/>
    <n v="2"/>
    <s v="03"/>
    <m/>
    <x v="1"/>
    <n v="689392"/>
    <n v="667626.05000000005"/>
    <n v="667626.05000000005"/>
    <n v="667626.05000000005"/>
    <n v="667626.05000000005"/>
    <n v="667626.04999999993"/>
    <n v="0"/>
    <n v="0"/>
    <n v="0"/>
    <n v="0"/>
  </r>
  <r>
    <x v="46"/>
    <x v="2"/>
    <s v="15O290"/>
    <x v="72"/>
    <n v="2"/>
    <n v="2"/>
    <s v="01"/>
    <m/>
    <x v="1"/>
    <n v="173439"/>
    <n v="173439"/>
    <n v="173439"/>
    <n v="173439"/>
    <n v="173439"/>
    <n v="173439"/>
    <n v="0"/>
    <n v="0"/>
    <n v="0"/>
    <n v="0"/>
  </r>
  <r>
    <x v="46"/>
    <x v="2"/>
    <s v="15O290"/>
    <x v="72"/>
    <n v="2"/>
    <n v="2"/>
    <s v="03"/>
    <m/>
    <x v="1"/>
    <n v="345820"/>
    <n v="334901.5"/>
    <n v="334901.5"/>
    <n v="334901.5"/>
    <n v="334901.5"/>
    <n v="334901.50000000006"/>
    <n v="0"/>
    <n v="0"/>
    <n v="0"/>
    <n v="0"/>
  </r>
  <r>
    <x v="46"/>
    <x v="2"/>
    <s v="15O290"/>
    <x v="56"/>
    <n v="1"/>
    <n v="2"/>
    <s v="00"/>
    <m/>
    <x v="1"/>
    <n v="494484"/>
    <n v="494484"/>
    <n v="494484"/>
    <n v="494484"/>
    <n v="494484"/>
    <n v="494484"/>
    <n v="0"/>
    <n v="0"/>
    <n v="0"/>
    <n v="0"/>
  </r>
  <r>
    <x v="46"/>
    <x v="2"/>
    <s v="15O290"/>
    <x v="56"/>
    <n v="2"/>
    <n v="2"/>
    <s v="00"/>
    <m/>
    <x v="1"/>
    <n v="247707"/>
    <n v="247707"/>
    <n v="247707"/>
    <n v="247707"/>
    <n v="247707"/>
    <n v="247707"/>
    <n v="0"/>
    <n v="0"/>
    <n v="0"/>
    <n v="0"/>
  </r>
  <r>
    <x v="46"/>
    <x v="2"/>
    <s v="15O290"/>
    <x v="57"/>
    <n v="1"/>
    <n v="2"/>
    <s v="00"/>
    <m/>
    <x v="1"/>
    <n v="760254"/>
    <n v="760254"/>
    <n v="760254"/>
    <n v="760254"/>
    <n v="760254"/>
    <n v="760253.99999999988"/>
    <n v="0"/>
    <n v="0"/>
    <n v="0"/>
    <n v="0"/>
  </r>
  <r>
    <x v="46"/>
    <x v="2"/>
    <s v="15O290"/>
    <x v="57"/>
    <n v="2"/>
    <n v="2"/>
    <s v="00"/>
    <m/>
    <x v="1"/>
    <n v="380991"/>
    <n v="380991"/>
    <n v="380991"/>
    <n v="380991"/>
    <n v="380991"/>
    <n v="380991.00000000006"/>
    <n v="0"/>
    <n v="0"/>
    <n v="0"/>
    <n v="0"/>
  </r>
  <r>
    <x v="46"/>
    <x v="2"/>
    <s v="15O290"/>
    <x v="73"/>
    <n v="1"/>
    <n v="2"/>
    <s v="00"/>
    <m/>
    <x v="1"/>
    <n v="201477"/>
    <n v="124073.41"/>
    <n v="124073.41"/>
    <n v="124073.41"/>
    <n v="124073.41"/>
    <n v="124073.40999999997"/>
    <n v="0"/>
    <n v="0"/>
    <n v="0"/>
    <n v="0"/>
  </r>
  <r>
    <x v="46"/>
    <x v="2"/>
    <s v="15O290"/>
    <x v="73"/>
    <n v="2"/>
    <n v="2"/>
    <s v="00"/>
    <m/>
    <x v="1"/>
    <n v="105878"/>
    <n v="65202.12"/>
    <n v="65202.12"/>
    <n v="65202.12"/>
    <n v="65202.12"/>
    <n v="65202.119999999995"/>
    <n v="0"/>
    <n v="0"/>
    <n v="0"/>
    <n v="0"/>
  </r>
  <r>
    <x v="46"/>
    <x v="2"/>
    <s v="15O290"/>
    <x v="58"/>
    <n v="1"/>
    <n v="2"/>
    <s v="00"/>
    <m/>
    <x v="1"/>
    <n v="1999275"/>
    <n v="1999275"/>
    <n v="1999275"/>
    <n v="1999275"/>
    <n v="1999275"/>
    <n v="1999275"/>
    <n v="0"/>
    <n v="0"/>
    <n v="0"/>
    <n v="0"/>
  </r>
  <r>
    <x v="46"/>
    <x v="2"/>
    <s v="15O290"/>
    <x v="58"/>
    <n v="2"/>
    <n v="2"/>
    <s v="00"/>
    <m/>
    <x v="1"/>
    <n v="998284"/>
    <n v="998284"/>
    <n v="998284"/>
    <n v="998284"/>
    <n v="998284"/>
    <n v="998284"/>
    <n v="0"/>
    <n v="0"/>
    <n v="0"/>
    <n v="0"/>
  </r>
  <r>
    <x v="46"/>
    <x v="2"/>
    <s v="15O290"/>
    <x v="4"/>
    <n v="1"/>
    <n v="1"/>
    <s v="00"/>
    <m/>
    <x v="1"/>
    <n v="568324"/>
    <n v="508324"/>
    <n v="508324"/>
    <n v="508324"/>
    <n v="508324"/>
    <n v="508324"/>
    <n v="0"/>
    <n v="0"/>
    <n v="0"/>
    <n v="0"/>
  </r>
  <r>
    <x v="46"/>
    <x v="2"/>
    <s v="15O290"/>
    <x v="4"/>
    <n v="1"/>
    <n v="2"/>
    <n v="18"/>
    <m/>
    <x v="1"/>
    <n v="1925000"/>
    <n v="1925000"/>
    <n v="1925000"/>
    <n v="1925000"/>
    <n v="1925000"/>
    <n v="1925000"/>
    <n v="0"/>
    <n v="0"/>
    <n v="0"/>
    <n v="0"/>
  </r>
  <r>
    <x v="46"/>
    <x v="2"/>
    <s v="15O290"/>
    <x v="4"/>
    <n v="2"/>
    <n v="1"/>
    <s v="00"/>
    <m/>
    <x v="1"/>
    <n v="285481"/>
    <n v="244966"/>
    <n v="244966"/>
    <n v="244966"/>
    <n v="244966"/>
    <n v="244966"/>
    <n v="0"/>
    <n v="0"/>
    <n v="0"/>
    <n v="0"/>
  </r>
  <r>
    <x v="46"/>
    <x v="2"/>
    <s v="15O290"/>
    <x v="4"/>
    <n v="2"/>
    <n v="2"/>
    <n v="18"/>
    <m/>
    <x v="1"/>
    <n v="1535891"/>
    <n v="1535891"/>
    <n v="1535891"/>
    <n v="1535891"/>
    <n v="1535891"/>
    <n v="1535891"/>
    <n v="0"/>
    <n v="0"/>
    <n v="0"/>
    <n v="0"/>
  </r>
  <r>
    <x v="46"/>
    <x v="2"/>
    <s v="15O290"/>
    <x v="77"/>
    <n v="1"/>
    <n v="1"/>
    <s v="00"/>
    <m/>
    <x v="1"/>
    <n v="1137294"/>
    <n v="1137294"/>
    <n v="1137294"/>
    <n v="1136906.95"/>
    <n v="1136906.95"/>
    <n v="1136906.95"/>
    <n v="387.05000000004657"/>
    <n v="0"/>
    <n v="0"/>
    <n v="387.05000000004657"/>
  </r>
  <r>
    <x v="46"/>
    <x v="2"/>
    <s v="15O290"/>
    <x v="77"/>
    <n v="2"/>
    <n v="1"/>
    <s v="00"/>
    <m/>
    <x v="1"/>
    <n v="568647"/>
    <n v="568647"/>
    <n v="568647"/>
    <n v="568647"/>
    <n v="568647"/>
    <n v="568647"/>
    <n v="0"/>
    <n v="0"/>
    <n v="0"/>
    <n v="0"/>
  </r>
  <r>
    <x v="46"/>
    <x v="2"/>
    <s v="15O290"/>
    <x v="5"/>
    <n v="1"/>
    <n v="1"/>
    <s v="00"/>
    <m/>
    <x v="1"/>
    <n v="225165"/>
    <n v="182750.51"/>
    <n v="182750.51"/>
    <n v="182750.51"/>
    <n v="182706.86"/>
    <n v="182706.86000000002"/>
    <n v="0"/>
    <n v="43.650000000023283"/>
    <n v="0"/>
    <n v="43.650000000023283"/>
  </r>
  <r>
    <x v="46"/>
    <x v="2"/>
    <s v="15O290"/>
    <x v="5"/>
    <n v="1"/>
    <n v="1"/>
    <s v="09"/>
    <m/>
    <x v="1"/>
    <n v="946788"/>
    <n v="946788"/>
    <n v="946788"/>
    <n v="946788"/>
    <n v="946788"/>
    <n v="946788"/>
    <n v="0"/>
    <n v="0"/>
    <n v="0"/>
    <n v="0"/>
  </r>
  <r>
    <x v="46"/>
    <x v="2"/>
    <s v="15O290"/>
    <x v="5"/>
    <n v="1"/>
    <n v="1"/>
    <n v="10"/>
    <m/>
    <x v="1"/>
    <n v="116581"/>
    <n v="116581"/>
    <n v="116581"/>
    <n v="116581"/>
    <n v="116581"/>
    <n v="116581"/>
    <n v="0"/>
    <n v="0"/>
    <n v="0"/>
    <n v="0"/>
  </r>
  <r>
    <x v="46"/>
    <x v="2"/>
    <s v="15O290"/>
    <x v="5"/>
    <n v="2"/>
    <n v="1"/>
    <s v="00"/>
    <m/>
    <x v="1"/>
    <n v="115009"/>
    <n v="181408"/>
    <n v="181408"/>
    <n v="181408"/>
    <n v="181408"/>
    <n v="181408"/>
    <n v="0"/>
    <n v="0"/>
    <n v="0"/>
    <n v="0"/>
  </r>
  <r>
    <x v="46"/>
    <x v="2"/>
    <s v="15O290"/>
    <x v="5"/>
    <n v="2"/>
    <n v="1"/>
    <s v="09"/>
    <m/>
    <x v="1"/>
    <n v="473124"/>
    <n v="473124"/>
    <n v="473124"/>
    <n v="472176.8"/>
    <n v="472176.8"/>
    <n v="472176.8"/>
    <n v="947.20000000001164"/>
    <n v="0"/>
    <n v="0"/>
    <n v="947.20000000001164"/>
  </r>
  <r>
    <x v="46"/>
    <x v="2"/>
    <s v="15O290"/>
    <x v="5"/>
    <n v="2"/>
    <n v="1"/>
    <n v="10"/>
    <m/>
    <x v="1"/>
    <n v="68992"/>
    <n v="68992"/>
    <n v="68992"/>
    <n v="68992"/>
    <n v="68992"/>
    <n v="68992"/>
    <n v="0"/>
    <n v="0"/>
    <n v="0"/>
    <n v="0"/>
  </r>
  <r>
    <x v="46"/>
    <x v="2"/>
    <s v="15O290"/>
    <x v="78"/>
    <n v="1"/>
    <n v="1"/>
    <s v="00"/>
    <m/>
    <x v="1"/>
    <n v="357092"/>
    <n v="310969.94"/>
    <n v="310969.94"/>
    <n v="310969.94"/>
    <n v="310969.94"/>
    <n v="310969.94"/>
    <n v="0"/>
    <n v="0"/>
    <n v="0"/>
    <n v="0"/>
  </r>
  <r>
    <x v="46"/>
    <x v="2"/>
    <s v="15O290"/>
    <x v="78"/>
    <n v="1"/>
    <n v="1"/>
    <n v="51"/>
    <m/>
    <x v="1"/>
    <n v="2125348"/>
    <n v="2125348"/>
    <n v="2125348"/>
    <n v="2120848"/>
    <n v="2120848"/>
    <n v="2120848"/>
    <n v="4500"/>
    <n v="0"/>
    <n v="0"/>
    <n v="4500"/>
  </r>
  <r>
    <x v="46"/>
    <x v="2"/>
    <s v="15O290"/>
    <x v="78"/>
    <n v="2"/>
    <n v="1"/>
    <s v="00"/>
    <m/>
    <x v="1"/>
    <n v="20836"/>
    <n v="20836"/>
    <n v="20836"/>
    <n v="20836"/>
    <n v="20836"/>
    <n v="20836"/>
    <n v="0"/>
    <n v="0"/>
    <n v="0"/>
    <n v="0"/>
  </r>
  <r>
    <x v="46"/>
    <x v="2"/>
    <s v="15O290"/>
    <x v="78"/>
    <n v="2"/>
    <n v="1"/>
    <n v="51"/>
    <m/>
    <x v="1"/>
    <n v="1336383"/>
    <n v="1336383"/>
    <n v="1336383"/>
    <n v="1336383"/>
    <n v="1336383"/>
    <n v="1336383"/>
    <n v="0"/>
    <n v="0"/>
    <n v="0"/>
    <n v="0"/>
  </r>
  <r>
    <x v="46"/>
    <x v="2"/>
    <s v="15O290"/>
    <x v="6"/>
    <n v="1"/>
    <n v="1"/>
    <s v="00"/>
    <m/>
    <x v="1"/>
    <n v="112080"/>
    <n v="102080"/>
    <n v="102080"/>
    <n v="102080"/>
    <n v="102080"/>
    <n v="102080"/>
    <n v="0"/>
    <n v="0"/>
    <n v="0"/>
    <n v="0"/>
  </r>
  <r>
    <x v="46"/>
    <x v="2"/>
    <s v="15O290"/>
    <x v="6"/>
    <n v="2"/>
    <n v="1"/>
    <s v="00"/>
    <m/>
    <x v="1"/>
    <n v="56227"/>
    <n v="141931"/>
    <n v="141931"/>
    <n v="141931"/>
    <n v="141931"/>
    <n v="141931"/>
    <n v="0"/>
    <n v="0"/>
    <n v="0"/>
    <n v="0"/>
  </r>
  <r>
    <x v="46"/>
    <x v="2"/>
    <s v="15O290"/>
    <x v="79"/>
    <n v="1"/>
    <n v="1"/>
    <s v="00"/>
    <m/>
    <x v="1"/>
    <n v="1631153"/>
    <n v="1631153"/>
    <n v="1631153"/>
    <n v="1631153"/>
    <n v="1631153"/>
    <n v="1631153"/>
    <n v="0"/>
    <n v="0"/>
    <n v="0"/>
    <n v="0"/>
  </r>
  <r>
    <x v="46"/>
    <x v="2"/>
    <s v="15O290"/>
    <x v="79"/>
    <n v="2"/>
    <n v="1"/>
    <s v="00"/>
    <m/>
    <x v="1"/>
    <n v="815396"/>
    <n v="815396"/>
    <n v="815396"/>
    <n v="815396"/>
    <n v="815396"/>
    <n v="815396"/>
    <n v="0"/>
    <n v="0"/>
    <n v="0"/>
    <n v="0"/>
  </r>
  <r>
    <x v="46"/>
    <x v="2"/>
    <s v="15O290"/>
    <x v="81"/>
    <n v="1"/>
    <n v="1"/>
    <s v="00"/>
    <m/>
    <x v="1"/>
    <n v="4701"/>
    <n v="4701"/>
    <n v="4701"/>
    <n v="4701"/>
    <n v="4701"/>
    <n v="4701"/>
    <n v="0"/>
    <n v="0"/>
    <n v="0"/>
    <n v="0"/>
  </r>
  <r>
    <x v="46"/>
    <x v="2"/>
    <s v="15O290"/>
    <x v="81"/>
    <n v="2"/>
    <n v="1"/>
    <s v="00"/>
    <m/>
    <x v="1"/>
    <n v="1668"/>
    <n v="1668"/>
    <n v="1668"/>
    <n v="1668"/>
    <n v="1668"/>
    <n v="1668"/>
    <n v="0"/>
    <n v="0"/>
    <n v="0"/>
    <n v="0"/>
  </r>
  <r>
    <x v="46"/>
    <x v="2"/>
    <s v="15O290"/>
    <x v="34"/>
    <n v="1"/>
    <n v="1"/>
    <s v="00"/>
    <m/>
    <x v="1"/>
    <n v="2213009"/>
    <n v="2213009"/>
    <n v="2213009"/>
    <n v="2213009"/>
    <n v="2213009"/>
    <n v="2213009"/>
    <n v="0"/>
    <n v="0"/>
    <n v="0"/>
    <n v="0"/>
  </r>
  <r>
    <x v="46"/>
    <x v="2"/>
    <s v="15O290"/>
    <x v="34"/>
    <n v="2"/>
    <n v="1"/>
    <s v="00"/>
    <m/>
    <x v="1"/>
    <n v="1497161"/>
    <n v="4550965.25"/>
    <n v="4550965.25"/>
    <n v="4550965.25"/>
    <n v="4550965.25"/>
    <n v="4550965.25"/>
    <n v="0"/>
    <n v="0"/>
    <n v="0"/>
    <n v="0"/>
  </r>
  <r>
    <x v="46"/>
    <x v="2"/>
    <s v="15O290"/>
    <x v="84"/>
    <n v="1"/>
    <n v="1"/>
    <s v="00"/>
    <m/>
    <x v="1"/>
    <n v="246141"/>
    <n v="0"/>
    <n v="0"/>
    <m/>
    <n v="0"/>
    <m/>
    <n v="0"/>
    <n v="0"/>
    <n v="0"/>
    <n v="0"/>
  </r>
  <r>
    <x v="46"/>
    <x v="2"/>
    <s v="15O290"/>
    <x v="84"/>
    <n v="2"/>
    <n v="1"/>
    <s v="00"/>
    <m/>
    <x v="1"/>
    <n v="123348"/>
    <n v="0"/>
    <n v="0"/>
    <m/>
    <n v="0"/>
    <m/>
    <n v="0"/>
    <n v="0"/>
    <n v="0"/>
    <n v="0"/>
  </r>
  <r>
    <x v="46"/>
    <x v="2"/>
    <s v="15O290"/>
    <x v="87"/>
    <n v="1"/>
    <n v="1"/>
    <s v="00"/>
    <m/>
    <x v="1"/>
    <n v="953173"/>
    <n v="60000"/>
    <n v="60000"/>
    <n v="60000"/>
    <n v="56144"/>
    <n v="56144"/>
    <n v="0"/>
    <n v="3856"/>
    <n v="0"/>
    <n v="3856"/>
  </r>
  <r>
    <x v="46"/>
    <x v="2"/>
    <s v="15O290"/>
    <x v="87"/>
    <n v="2"/>
    <n v="1"/>
    <s v="00"/>
    <m/>
    <x v="1"/>
    <n v="476922"/>
    <n v="60000"/>
    <n v="60000"/>
    <n v="60000"/>
    <n v="60000"/>
    <n v="60000"/>
    <n v="0"/>
    <n v="0"/>
    <n v="0"/>
    <n v="0"/>
  </r>
  <r>
    <x v="46"/>
    <x v="2"/>
    <s v="15O290"/>
    <x v="10"/>
    <n v="1"/>
    <n v="2"/>
    <s v="00"/>
    <m/>
    <x v="2"/>
    <n v="1530472"/>
    <n v="1524750"/>
    <n v="1524750"/>
    <n v="1524750"/>
    <n v="1524750"/>
    <n v="1524750"/>
    <n v="0"/>
    <n v="0"/>
    <n v="0"/>
    <n v="0"/>
  </r>
  <r>
    <x v="46"/>
    <x v="2"/>
    <s v="15O290"/>
    <x v="11"/>
    <n v="1"/>
    <n v="1"/>
    <s v="00"/>
    <m/>
    <x v="2"/>
    <n v="926447"/>
    <n v="926447"/>
    <n v="926447"/>
    <n v="877880.37"/>
    <n v="877880.37"/>
    <n v="877880.37"/>
    <n v="48566.630000000005"/>
    <n v="0"/>
    <n v="0"/>
    <n v="48566.630000000005"/>
  </r>
  <r>
    <x v="46"/>
    <x v="2"/>
    <s v="15O390"/>
    <x v="118"/>
    <n v="2"/>
    <n v="1"/>
    <n v="65"/>
    <s v="O2D149001"/>
    <x v="5"/>
    <n v="10539799"/>
    <n v="0"/>
    <n v="0"/>
    <m/>
    <n v="0"/>
    <m/>
    <n v="0"/>
    <n v="0"/>
    <n v="0"/>
    <n v="0"/>
  </r>
  <r>
    <x v="46"/>
    <x v="2"/>
    <s v="15O390"/>
    <x v="115"/>
    <n v="2"/>
    <n v="1"/>
    <n v="65"/>
    <s v="O2D149071"/>
    <x v="5"/>
    <n v="0"/>
    <n v="453961.38"/>
    <n v="453961.38"/>
    <n v="453961.31"/>
    <n v="453961.31"/>
    <n v="31354.66"/>
    <n v="7.0000000006984919E-2"/>
    <n v="0"/>
    <n v="422606.65"/>
    <n v="7.0000000006984919E-2"/>
  </r>
  <r>
    <x v="46"/>
    <x v="2"/>
    <s v="15O490"/>
    <x v="118"/>
    <n v="2"/>
    <n v="1"/>
    <s v="00"/>
    <s v="O2D149034"/>
    <x v="5"/>
    <n v="0"/>
    <n v="0"/>
    <n v="0"/>
    <m/>
    <n v="0"/>
    <m/>
    <n v="0"/>
    <n v="0"/>
    <n v="0"/>
    <n v="0"/>
  </r>
  <r>
    <x v="46"/>
    <x v="2"/>
    <s v="25P190"/>
    <x v="118"/>
    <n v="2"/>
    <n v="1"/>
    <s v="00"/>
    <s v="O2D149072"/>
    <x v="5"/>
    <n v="0"/>
    <n v="6529857.6900000004"/>
    <n v="6529857.6900000004"/>
    <n v="6529857.6900000004"/>
    <n v="6529857.6900000004"/>
    <n v="6529857.6899999976"/>
    <n v="0"/>
    <n v="0"/>
    <n v="0"/>
    <n v="0"/>
  </r>
  <r>
    <x v="47"/>
    <x v="2"/>
    <n v="111190"/>
    <x v="120"/>
    <n v="1"/>
    <n v="1"/>
    <s v="00"/>
    <m/>
    <x v="0"/>
    <n v="30257"/>
    <n v="85557"/>
    <n v="85557"/>
    <n v="84167.76"/>
    <n v="84167.33"/>
    <n v="84167.33"/>
    <n v="1389.2400000000052"/>
    <n v="0.42999999999301508"/>
    <n v="0"/>
    <n v="1389.6699999999983"/>
  </r>
  <r>
    <x v="47"/>
    <x v="2"/>
    <n v="111190"/>
    <x v="37"/>
    <n v="1"/>
    <n v="1"/>
    <s v="00"/>
    <m/>
    <x v="0"/>
    <n v="55300"/>
    <n v="0"/>
    <n v="0"/>
    <m/>
    <n v="0"/>
    <m/>
    <n v="0"/>
    <n v="0"/>
    <n v="0"/>
    <n v="0"/>
  </r>
  <r>
    <x v="47"/>
    <x v="2"/>
    <n v="111190"/>
    <x v="39"/>
    <n v="1"/>
    <n v="1"/>
    <s v="00"/>
    <m/>
    <x v="0"/>
    <n v="65154"/>
    <n v="45127"/>
    <n v="45127"/>
    <n v="45100"/>
    <n v="44023.06"/>
    <m/>
    <n v="27"/>
    <n v="1076.9400000000023"/>
    <n v="44023.06"/>
    <n v="1103.9400000000023"/>
  </r>
  <r>
    <x v="47"/>
    <x v="2"/>
    <n v="111190"/>
    <x v="8"/>
    <n v="1"/>
    <n v="1"/>
    <s v="00"/>
    <m/>
    <x v="0"/>
    <n v="46900"/>
    <n v="66927"/>
    <n v="66927"/>
    <n v="66761"/>
    <n v="65709.36"/>
    <n v="20875.36"/>
    <n v="166"/>
    <n v="1051.6399999999994"/>
    <n v="44834"/>
    <n v="1217.6399999999994"/>
  </r>
  <r>
    <x v="47"/>
    <x v="2"/>
    <n v="111190"/>
    <x v="41"/>
    <n v="1"/>
    <n v="1"/>
    <s v="00"/>
    <m/>
    <x v="0"/>
    <n v="43183"/>
    <n v="0"/>
    <n v="0"/>
    <m/>
    <n v="0"/>
    <m/>
    <n v="0"/>
    <n v="0"/>
    <n v="0"/>
    <n v="0"/>
  </r>
  <r>
    <x v="47"/>
    <x v="2"/>
    <n v="111190"/>
    <x v="24"/>
    <n v="1"/>
    <n v="1"/>
    <s v="00"/>
    <m/>
    <x v="0"/>
    <n v="0"/>
    <n v="43183"/>
    <n v="43183"/>
    <n v="43183"/>
    <n v="0"/>
    <m/>
    <n v="0"/>
    <n v="43183"/>
    <n v="0"/>
    <n v="43183"/>
  </r>
  <r>
    <x v="47"/>
    <x v="2"/>
    <s v="15O290"/>
    <x v="1"/>
    <n v="2"/>
    <n v="1"/>
    <s v="08"/>
    <m/>
    <x v="1"/>
    <n v="50000"/>
    <n v="2000000"/>
    <n v="2000000"/>
    <n v="2000000"/>
    <n v="2000000"/>
    <n v="2000000"/>
    <n v="0"/>
    <n v="0"/>
    <n v="0"/>
    <n v="0"/>
  </r>
  <r>
    <x v="47"/>
    <x v="2"/>
    <s v="15O290"/>
    <x v="92"/>
    <n v="1"/>
    <n v="1"/>
    <s v="00"/>
    <m/>
    <x v="0"/>
    <n v="37458"/>
    <n v="37458"/>
    <n v="37458"/>
    <n v="36853"/>
    <n v="36853"/>
    <m/>
    <n v="605"/>
    <n v="0"/>
    <n v="36853"/>
    <n v="605"/>
  </r>
  <r>
    <x v="47"/>
    <x v="2"/>
    <s v="15O690"/>
    <x v="92"/>
    <n v="1"/>
    <n v="1"/>
    <s v="00"/>
    <m/>
    <x v="0"/>
    <n v="0"/>
    <n v="77192"/>
    <n v="77192"/>
    <n v="76976.5"/>
    <n v="76976.5"/>
    <m/>
    <n v="215.5"/>
    <n v="0"/>
    <n v="76976.5"/>
    <n v="215.5"/>
  </r>
  <r>
    <x v="47"/>
    <x v="2"/>
    <s v="15O690"/>
    <x v="8"/>
    <n v="1"/>
    <n v="1"/>
    <s v="00"/>
    <m/>
    <x v="0"/>
    <n v="0"/>
    <n v="258773"/>
    <n v="258773"/>
    <n v="257854.07999999999"/>
    <n v="257854.07999999999"/>
    <m/>
    <n v="918.92000000001281"/>
    <n v="0"/>
    <n v="257854.07999999999"/>
    <n v="918.92000000001281"/>
  </r>
  <r>
    <x v="47"/>
    <x v="2"/>
    <s v="15O690"/>
    <x v="9"/>
    <n v="1"/>
    <n v="1"/>
    <s v="00"/>
    <m/>
    <x v="0"/>
    <n v="0"/>
    <n v="7520"/>
    <n v="7520"/>
    <n v="7433.3"/>
    <n v="7433.3"/>
    <m/>
    <n v="86.699999999999818"/>
    <n v="0"/>
    <n v="7433.3"/>
    <n v="86.699999999999818"/>
  </r>
  <r>
    <x v="47"/>
    <x v="2"/>
    <s v="15O690"/>
    <x v="44"/>
    <n v="1"/>
    <n v="1"/>
    <s v="00"/>
    <m/>
    <x v="0"/>
    <n v="0"/>
    <n v="3150"/>
    <n v="3150"/>
    <n v="3007.07"/>
    <n v="3007.07"/>
    <m/>
    <n v="142.92999999999984"/>
    <n v="0"/>
    <n v="3007.07"/>
    <n v="142.92999999999984"/>
  </r>
  <r>
    <x v="47"/>
    <x v="2"/>
    <s v="15O690"/>
    <x v="125"/>
    <n v="1"/>
    <n v="1"/>
    <s v="00"/>
    <m/>
    <x v="0"/>
    <n v="0"/>
    <n v="4330"/>
    <n v="4330"/>
    <n v="4247.9799999999996"/>
    <n v="4247.9799999999996"/>
    <m/>
    <n v="82.020000000000437"/>
    <n v="0"/>
    <n v="4247.9799999999996"/>
    <n v="82.020000000000437"/>
  </r>
  <r>
    <x v="47"/>
    <x v="2"/>
    <s v="25P190"/>
    <x v="118"/>
    <n v="2"/>
    <n v="1"/>
    <s v="00"/>
    <s v="O2D149021"/>
    <x v="5"/>
    <n v="4274135"/>
    <n v="952885.62"/>
    <n v="952885.62"/>
    <n v="952885.62"/>
    <n v="952885.62"/>
    <n v="952885.62"/>
    <n v="0"/>
    <n v="0"/>
    <n v="0"/>
    <n v="0"/>
  </r>
  <r>
    <x v="48"/>
    <x v="8"/>
    <n v="111290"/>
    <x v="60"/>
    <n v="1"/>
    <n v="1"/>
    <s v="00"/>
    <m/>
    <x v="0"/>
    <n v="4323924"/>
    <n v="2562689.09"/>
    <n v="2562689.09"/>
    <n v="2562689.09"/>
    <n v="0"/>
    <m/>
    <n v="0"/>
    <n v="2562689.09"/>
    <n v="0"/>
    <n v="2562689.09"/>
  </r>
  <r>
    <x v="48"/>
    <x v="8"/>
    <n v="111290"/>
    <x v="50"/>
    <n v="1"/>
    <n v="1"/>
    <s v="00"/>
    <m/>
    <x v="2"/>
    <n v="31501"/>
    <n v="31501"/>
    <n v="31501"/>
    <n v="31501"/>
    <n v="0"/>
    <m/>
    <n v="0"/>
    <n v="31501"/>
    <n v="0"/>
    <n v="31501"/>
  </r>
  <r>
    <x v="48"/>
    <x v="8"/>
    <s v="15O290"/>
    <x v="91"/>
    <n v="1"/>
    <n v="1"/>
    <n v="26"/>
    <m/>
    <x v="0"/>
    <n v="4130931"/>
    <n v="4130931"/>
    <n v="4130931"/>
    <n v="4130710.62"/>
    <n v="3665920.15"/>
    <n v="1714367.8800000001"/>
    <n v="220.37999999988824"/>
    <n v="464790.4700000002"/>
    <n v="1951552.2699999998"/>
    <n v="465010.85000000009"/>
  </r>
  <r>
    <x v="48"/>
    <x v="8"/>
    <s v="15O390"/>
    <x v="36"/>
    <n v="1"/>
    <n v="1"/>
    <n v="26"/>
    <m/>
    <x v="0"/>
    <n v="0"/>
    <n v="200000"/>
    <n v="200000"/>
    <m/>
    <n v="0"/>
    <m/>
    <n v="200000"/>
    <n v="0"/>
    <n v="0"/>
    <n v="200000"/>
  </r>
  <r>
    <x v="48"/>
    <x v="8"/>
    <s v="15O390"/>
    <x v="147"/>
    <n v="1"/>
    <n v="1"/>
    <n v="26"/>
    <m/>
    <x v="0"/>
    <n v="0"/>
    <n v="250000"/>
    <n v="250000"/>
    <n v="250000"/>
    <n v="0"/>
    <m/>
    <n v="0"/>
    <n v="250000"/>
    <n v="0"/>
    <n v="250000"/>
  </r>
  <r>
    <x v="48"/>
    <x v="8"/>
    <s v="15O390"/>
    <x v="104"/>
    <n v="1"/>
    <n v="1"/>
    <n v="26"/>
    <m/>
    <x v="0"/>
    <n v="0"/>
    <n v="0"/>
    <n v="0"/>
    <m/>
    <n v="0"/>
    <m/>
    <n v="0"/>
    <n v="0"/>
    <n v="0"/>
    <n v="0"/>
  </r>
  <r>
    <x v="48"/>
    <x v="8"/>
    <s v="15O390"/>
    <x v="28"/>
    <n v="1"/>
    <n v="1"/>
    <n v="26"/>
    <m/>
    <x v="0"/>
    <n v="0"/>
    <n v="50000"/>
    <n v="50000"/>
    <n v="50000"/>
    <n v="49867.9"/>
    <n v="49867.9"/>
    <n v="0"/>
    <n v="132.09999999999854"/>
    <n v="0"/>
    <n v="132.09999999999854"/>
  </r>
  <r>
    <x v="48"/>
    <x v="8"/>
    <s v="15O390"/>
    <x v="130"/>
    <n v="2"/>
    <n v="1"/>
    <n v="26"/>
    <s v="A2D149015"/>
    <x v="4"/>
    <n v="82000"/>
    <n v="60000"/>
    <n v="60000"/>
    <m/>
    <n v="0"/>
    <m/>
    <n v="60000"/>
    <n v="0"/>
    <n v="0"/>
    <n v="60000"/>
  </r>
  <r>
    <x v="48"/>
    <x v="8"/>
    <s v="15O390"/>
    <x v="148"/>
    <n v="2"/>
    <n v="1"/>
    <n v="26"/>
    <s v="A2D149015"/>
    <x v="4"/>
    <n v="89024"/>
    <n v="89024"/>
    <n v="89024"/>
    <n v="86373.6"/>
    <n v="86373.6"/>
    <n v="86373.6"/>
    <n v="2650.3999999999942"/>
    <n v="0"/>
    <n v="0"/>
    <n v="2650.3999999999942"/>
  </r>
  <r>
    <x v="48"/>
    <x v="8"/>
    <s v="15O390"/>
    <x v="145"/>
    <n v="2"/>
    <n v="1"/>
    <n v="26"/>
    <s v="A2D149015"/>
    <x v="4"/>
    <n v="1500"/>
    <n v="0"/>
    <n v="0"/>
    <m/>
    <n v="0"/>
    <m/>
    <n v="0"/>
    <n v="0"/>
    <n v="0"/>
    <n v="0"/>
  </r>
  <r>
    <x v="48"/>
    <x v="8"/>
    <s v="15O390"/>
    <x v="135"/>
    <n v="2"/>
    <n v="1"/>
    <n v="26"/>
    <s v="A2D149015"/>
    <x v="4"/>
    <n v="0"/>
    <n v="45000"/>
    <n v="45000"/>
    <n v="42453.62"/>
    <n v="42453.62"/>
    <n v="42453.619999999995"/>
    <n v="2546.3799999999974"/>
    <n v="0"/>
    <n v="0"/>
    <n v="2546.3799999999974"/>
  </r>
  <r>
    <x v="48"/>
    <x v="8"/>
    <s v="15O390"/>
    <x v="131"/>
    <n v="2"/>
    <n v="1"/>
    <n v="26"/>
    <s v="A2D149015"/>
    <x v="4"/>
    <n v="0"/>
    <n v="28500"/>
    <n v="28500"/>
    <m/>
    <n v="0"/>
    <m/>
    <n v="28500"/>
    <n v="0"/>
    <n v="0"/>
    <n v="28500"/>
  </r>
  <r>
    <x v="48"/>
    <x v="8"/>
    <s v="15O390"/>
    <x v="134"/>
    <n v="2"/>
    <n v="1"/>
    <n v="26"/>
    <s v="A2D149015"/>
    <x v="4"/>
    <n v="35000"/>
    <n v="0"/>
    <n v="0"/>
    <m/>
    <n v="0"/>
    <m/>
    <n v="0"/>
    <n v="0"/>
    <n v="0"/>
    <n v="0"/>
  </r>
  <r>
    <x v="48"/>
    <x v="8"/>
    <s v="15O390"/>
    <x v="146"/>
    <n v="2"/>
    <n v="1"/>
    <s v="00"/>
    <s v="A2D149015"/>
    <x v="4"/>
    <n v="15000"/>
    <n v="0"/>
    <n v="0"/>
    <m/>
    <n v="0"/>
    <m/>
    <n v="0"/>
    <n v="0"/>
    <n v="0"/>
    <n v="0"/>
  </r>
  <r>
    <x v="49"/>
    <x v="7"/>
    <n v="111190"/>
    <x v="8"/>
    <n v="1"/>
    <n v="1"/>
    <s v="00"/>
    <m/>
    <x v="0"/>
    <n v="0"/>
    <n v="7500"/>
    <n v="7500"/>
    <m/>
    <n v="0"/>
    <m/>
    <n v="7500"/>
    <n v="0"/>
    <n v="0"/>
    <n v="7500"/>
  </r>
  <r>
    <x v="49"/>
    <x v="7"/>
    <n v="111190"/>
    <x v="0"/>
    <n v="1"/>
    <n v="1"/>
    <s v="00"/>
    <m/>
    <x v="0"/>
    <n v="196500"/>
    <n v="196500"/>
    <n v="196500"/>
    <n v="196156"/>
    <n v="196156"/>
    <m/>
    <n v="344"/>
    <n v="0"/>
    <n v="196156"/>
    <n v="344"/>
  </r>
  <r>
    <x v="49"/>
    <x v="7"/>
    <n v="111190"/>
    <x v="136"/>
    <n v="1"/>
    <n v="1"/>
    <s v="00"/>
    <m/>
    <x v="0"/>
    <n v="91412"/>
    <n v="91412"/>
    <n v="91412"/>
    <m/>
    <n v="0"/>
    <m/>
    <n v="91412"/>
    <n v="0"/>
    <n v="0"/>
    <n v="91412"/>
  </r>
  <r>
    <x v="49"/>
    <x v="7"/>
    <n v="111290"/>
    <x v="12"/>
    <n v="1"/>
    <n v="1"/>
    <s v="00"/>
    <m/>
    <x v="3"/>
    <n v="567000"/>
    <n v="567000"/>
    <n v="567000"/>
    <n v="567000"/>
    <n v="471524.9"/>
    <m/>
    <n v="0"/>
    <n v="95475.099999999977"/>
    <n v="471524.9"/>
    <n v="95475.099999999977"/>
  </r>
  <r>
    <x v="49"/>
    <x v="7"/>
    <s v="15O290"/>
    <x v="61"/>
    <n v="1"/>
    <n v="1"/>
    <s v="00"/>
    <m/>
    <x v="1"/>
    <n v="6429340"/>
    <n v="9018767.5"/>
    <n v="9018767.5"/>
    <n v="9018767.5"/>
    <n v="9018767.5"/>
    <n v="9018767.5"/>
    <n v="0"/>
    <n v="0"/>
    <n v="0"/>
    <n v="0"/>
  </r>
  <r>
    <x v="49"/>
    <x v="7"/>
    <s v="15O290"/>
    <x v="61"/>
    <n v="2"/>
    <n v="1"/>
    <s v="00"/>
    <m/>
    <x v="1"/>
    <n v="3357804"/>
    <n v="4638808.3499999996"/>
    <n v="4638808.3499999996"/>
    <n v="4638808.3499999996"/>
    <n v="4638808.3499999996"/>
    <n v="4638808.3499999996"/>
    <n v="0"/>
    <n v="0"/>
    <n v="0"/>
    <n v="0"/>
  </r>
  <r>
    <x v="49"/>
    <x v="7"/>
    <s v="15O290"/>
    <x v="62"/>
    <n v="1"/>
    <n v="1"/>
    <s v="00"/>
    <m/>
    <x v="1"/>
    <n v="10611196"/>
    <n v="14111196"/>
    <n v="14111196"/>
    <n v="14111196"/>
    <n v="14111196"/>
    <n v="14111196"/>
    <n v="0"/>
    <n v="0"/>
    <n v="0"/>
    <n v="0"/>
  </r>
  <r>
    <x v="49"/>
    <x v="7"/>
    <s v="15O290"/>
    <x v="62"/>
    <n v="2"/>
    <n v="1"/>
    <s v="00"/>
    <m/>
    <x v="1"/>
    <n v="6366723"/>
    <n v="8466723"/>
    <n v="8466723"/>
    <n v="8466723"/>
    <n v="8466723"/>
    <n v="8466723"/>
    <n v="0"/>
    <n v="0"/>
    <n v="0"/>
    <n v="0"/>
  </r>
  <r>
    <x v="49"/>
    <x v="7"/>
    <s v="15O290"/>
    <x v="1"/>
    <n v="2"/>
    <n v="1"/>
    <s v="08"/>
    <m/>
    <x v="1"/>
    <n v="1398444"/>
    <n v="2696407.33"/>
    <n v="2696407.33"/>
    <n v="2696407.33"/>
    <n v="2696407.33"/>
    <n v="2696407.33"/>
    <n v="0"/>
    <n v="0"/>
    <n v="0"/>
    <n v="0"/>
  </r>
  <r>
    <x v="49"/>
    <x v="7"/>
    <s v="15O290"/>
    <x v="64"/>
    <n v="1"/>
    <n v="1"/>
    <s v="00"/>
    <m/>
    <x v="1"/>
    <n v="167835"/>
    <n v="108530.27"/>
    <n v="108530.27"/>
    <n v="108530.27"/>
    <n v="108530.27"/>
    <n v="108530.27"/>
    <n v="0"/>
    <n v="0"/>
    <n v="0"/>
    <n v="0"/>
  </r>
  <r>
    <x v="49"/>
    <x v="7"/>
    <s v="15O290"/>
    <x v="64"/>
    <n v="2"/>
    <n v="1"/>
    <s v="00"/>
    <m/>
    <x v="1"/>
    <n v="101466"/>
    <n v="101466"/>
    <n v="101466"/>
    <n v="101466"/>
    <n v="101466"/>
    <n v="101466"/>
    <n v="0"/>
    <n v="0"/>
    <n v="0"/>
    <n v="0"/>
  </r>
  <r>
    <x v="49"/>
    <x v="7"/>
    <s v="15O290"/>
    <x v="65"/>
    <n v="1"/>
    <n v="1"/>
    <s v="00"/>
    <m/>
    <x v="1"/>
    <n v="457994"/>
    <n v="457994"/>
    <n v="457994"/>
    <n v="457994"/>
    <n v="457994"/>
    <n v="457994"/>
    <n v="0"/>
    <n v="0"/>
    <n v="0"/>
    <n v="0"/>
  </r>
  <r>
    <x v="49"/>
    <x v="7"/>
    <s v="15O290"/>
    <x v="65"/>
    <n v="2"/>
    <n v="1"/>
    <s v="00"/>
    <m/>
    <x v="1"/>
    <n v="274270"/>
    <n v="746270"/>
    <n v="746270"/>
    <n v="746270"/>
    <n v="746270"/>
    <n v="746270"/>
    <n v="0"/>
    <n v="0"/>
    <n v="0"/>
    <n v="0"/>
  </r>
  <r>
    <x v="49"/>
    <x v="7"/>
    <s v="15O290"/>
    <x v="66"/>
    <n v="1"/>
    <n v="1"/>
    <s v="00"/>
    <m/>
    <x v="1"/>
    <n v="10570"/>
    <n v="10570"/>
    <n v="10570"/>
    <n v="10570"/>
    <n v="10570"/>
    <n v="10570"/>
    <n v="0"/>
    <n v="0"/>
    <n v="0"/>
    <n v="0"/>
  </r>
  <r>
    <x v="49"/>
    <x v="7"/>
    <s v="15O290"/>
    <x v="66"/>
    <n v="2"/>
    <n v="1"/>
    <s v="00"/>
    <m/>
    <x v="1"/>
    <n v="6562"/>
    <n v="6562"/>
    <n v="6562"/>
    <n v="6562"/>
    <n v="6562"/>
    <n v="6562"/>
    <n v="0"/>
    <n v="0"/>
    <n v="0"/>
    <n v="0"/>
  </r>
  <r>
    <x v="49"/>
    <x v="7"/>
    <s v="15O290"/>
    <x v="2"/>
    <n v="1"/>
    <n v="1"/>
    <s v="00"/>
    <m/>
    <x v="1"/>
    <n v="2342248"/>
    <n v="2342248"/>
    <n v="2342248"/>
    <n v="2342248"/>
    <n v="2342248"/>
    <n v="2342248"/>
    <n v="0"/>
    <n v="0"/>
    <n v="0"/>
    <n v="0"/>
  </r>
  <r>
    <x v="49"/>
    <x v="7"/>
    <s v="15O290"/>
    <x v="2"/>
    <n v="2"/>
    <n v="1"/>
    <s v="00"/>
    <m/>
    <x v="1"/>
    <n v="1405878"/>
    <n v="1405878"/>
    <n v="1405878"/>
    <n v="1405878"/>
    <n v="1405878"/>
    <n v="1405878"/>
    <n v="0"/>
    <n v="0"/>
    <n v="0"/>
    <n v="0"/>
  </r>
  <r>
    <x v="49"/>
    <x v="7"/>
    <s v="15O290"/>
    <x v="2"/>
    <n v="2"/>
    <n v="1"/>
    <s v="08"/>
    <m/>
    <x v="1"/>
    <n v="156050"/>
    <n v="156050"/>
    <n v="156050"/>
    <n v="156050"/>
    <n v="156050"/>
    <n v="156050"/>
    <n v="0"/>
    <n v="0"/>
    <n v="0"/>
    <n v="0"/>
  </r>
  <r>
    <x v="49"/>
    <x v="7"/>
    <s v="15O290"/>
    <x v="67"/>
    <n v="1"/>
    <n v="1"/>
    <s v="00"/>
    <m/>
    <x v="1"/>
    <n v="1588297"/>
    <n v="1588297"/>
    <n v="1588297"/>
    <n v="1588297"/>
    <n v="1588297"/>
    <n v="1588297"/>
    <n v="0"/>
    <n v="0"/>
    <n v="0"/>
    <n v="0"/>
  </r>
  <r>
    <x v="49"/>
    <x v="7"/>
    <s v="15O290"/>
    <x v="67"/>
    <n v="2"/>
    <n v="1"/>
    <s v="00"/>
    <m/>
    <x v="1"/>
    <n v="952978"/>
    <n v="952978"/>
    <n v="952978"/>
    <n v="952978"/>
    <n v="952978"/>
    <n v="952978"/>
    <n v="0"/>
    <n v="0"/>
    <n v="0"/>
    <n v="0"/>
  </r>
  <r>
    <x v="49"/>
    <x v="7"/>
    <s v="15O290"/>
    <x v="68"/>
    <n v="1"/>
    <n v="1"/>
    <s v="00"/>
    <m/>
    <x v="1"/>
    <n v="914990"/>
    <n v="914990"/>
    <n v="914990"/>
    <n v="914990"/>
    <n v="914990"/>
    <n v="914990"/>
    <n v="0"/>
    <n v="0"/>
    <n v="0"/>
    <n v="0"/>
  </r>
  <r>
    <x v="49"/>
    <x v="7"/>
    <s v="15O290"/>
    <x v="68"/>
    <n v="2"/>
    <n v="1"/>
    <s v="00"/>
    <m/>
    <x v="1"/>
    <n v="548994"/>
    <n v="548994"/>
    <n v="548994"/>
    <n v="548994"/>
    <n v="548994"/>
    <n v="548994"/>
    <n v="0"/>
    <n v="0"/>
    <n v="0"/>
    <n v="0"/>
  </r>
  <r>
    <x v="49"/>
    <x v="7"/>
    <s v="15O290"/>
    <x v="71"/>
    <n v="1"/>
    <n v="1"/>
    <s v="00"/>
    <m/>
    <x v="1"/>
    <n v="1258123"/>
    <n v="1258123"/>
    <n v="1258123"/>
    <n v="1258123"/>
    <n v="1258123"/>
    <n v="1258123"/>
    <n v="0"/>
    <n v="0"/>
    <n v="0"/>
    <n v="0"/>
  </r>
  <r>
    <x v="49"/>
    <x v="7"/>
    <s v="15O290"/>
    <x v="71"/>
    <n v="2"/>
    <n v="1"/>
    <s v="00"/>
    <m/>
    <x v="1"/>
    <n v="754873"/>
    <n v="754873"/>
    <n v="754873"/>
    <n v="754873"/>
    <n v="754873"/>
    <n v="754873"/>
    <n v="0"/>
    <n v="0"/>
    <n v="0"/>
    <n v="0"/>
  </r>
  <r>
    <x v="49"/>
    <x v="7"/>
    <s v="15O290"/>
    <x v="3"/>
    <n v="1"/>
    <n v="2"/>
    <s v="01"/>
    <m/>
    <x v="1"/>
    <n v="1728756"/>
    <n v="1533545.84"/>
    <n v="1533545.84"/>
    <n v="1533545.84"/>
    <n v="1533545.84"/>
    <n v="1533545.84"/>
    <n v="0"/>
    <n v="0"/>
    <n v="0"/>
    <n v="0"/>
  </r>
  <r>
    <x v="49"/>
    <x v="7"/>
    <s v="15O290"/>
    <x v="3"/>
    <n v="1"/>
    <n v="2"/>
    <s v="03"/>
    <m/>
    <x v="1"/>
    <n v="775982"/>
    <n v="705420.35"/>
    <n v="705420.35"/>
    <n v="705420.35"/>
    <n v="705420.35"/>
    <n v="705420.35000000021"/>
    <n v="0"/>
    <n v="0"/>
    <n v="0"/>
    <n v="0"/>
  </r>
  <r>
    <x v="49"/>
    <x v="7"/>
    <s v="15O290"/>
    <x v="3"/>
    <n v="2"/>
    <n v="2"/>
    <s v="01"/>
    <m/>
    <x v="1"/>
    <n v="1037253"/>
    <n v="920126.74"/>
    <n v="920126.74"/>
    <n v="920126.74"/>
    <n v="920126.74"/>
    <n v="920126.74000000022"/>
    <n v="0"/>
    <n v="0"/>
    <n v="0"/>
    <n v="0"/>
  </r>
  <r>
    <x v="49"/>
    <x v="7"/>
    <s v="15O290"/>
    <x v="3"/>
    <n v="2"/>
    <n v="2"/>
    <s v="03"/>
    <m/>
    <x v="1"/>
    <n v="465588"/>
    <n v="423251.04"/>
    <n v="423251.04"/>
    <n v="423251.04"/>
    <n v="423251.04"/>
    <n v="423251.04000000004"/>
    <n v="0"/>
    <n v="0"/>
    <n v="0"/>
    <n v="0"/>
  </r>
  <r>
    <x v="49"/>
    <x v="7"/>
    <s v="15O290"/>
    <x v="3"/>
    <n v="2"/>
    <n v="2"/>
    <s v="08"/>
    <m/>
    <x v="1"/>
    <n v="147035"/>
    <n v="147035"/>
    <n v="147035"/>
    <n v="147035"/>
    <n v="147035"/>
    <n v="147035"/>
    <n v="0"/>
    <n v="0"/>
    <n v="0"/>
    <n v="0"/>
  </r>
  <r>
    <x v="49"/>
    <x v="7"/>
    <s v="15O290"/>
    <x v="72"/>
    <n v="1"/>
    <n v="2"/>
    <s v="01"/>
    <m/>
    <x v="1"/>
    <n v="288685"/>
    <n v="288685"/>
    <n v="288685"/>
    <n v="288685"/>
    <n v="288685"/>
    <n v="288684.99999999994"/>
    <n v="0"/>
    <n v="0"/>
    <n v="0"/>
    <n v="0"/>
  </r>
  <r>
    <x v="49"/>
    <x v="7"/>
    <s v="15O290"/>
    <x v="72"/>
    <n v="1"/>
    <n v="2"/>
    <s v="03"/>
    <m/>
    <x v="1"/>
    <n v="574804"/>
    <n v="556655.87"/>
    <n v="556655.87"/>
    <n v="556655.87"/>
    <n v="556655.87"/>
    <n v="556655.87"/>
    <n v="0"/>
    <n v="0"/>
    <n v="0"/>
    <n v="0"/>
  </r>
  <r>
    <x v="49"/>
    <x v="7"/>
    <s v="15O290"/>
    <x v="72"/>
    <n v="2"/>
    <n v="2"/>
    <s v="01"/>
    <m/>
    <x v="1"/>
    <n v="173212"/>
    <n v="173212"/>
    <n v="173212"/>
    <n v="173212"/>
    <n v="173212"/>
    <n v="173212"/>
    <n v="0"/>
    <n v="0"/>
    <n v="0"/>
    <n v="0"/>
  </r>
  <r>
    <x v="49"/>
    <x v="7"/>
    <s v="15O290"/>
    <x v="72"/>
    <n v="2"/>
    <n v="2"/>
    <s v="03"/>
    <m/>
    <x v="1"/>
    <n v="344883"/>
    <n v="333994.19"/>
    <n v="333994.19"/>
    <n v="333994.19"/>
    <n v="333994.19"/>
    <n v="333994.18999999994"/>
    <n v="0"/>
    <n v="0"/>
    <n v="0"/>
    <n v="0"/>
  </r>
  <r>
    <x v="49"/>
    <x v="7"/>
    <s v="15O290"/>
    <x v="56"/>
    <n v="1"/>
    <n v="2"/>
    <s v="00"/>
    <m/>
    <x v="1"/>
    <n v="412032"/>
    <n v="412032"/>
    <n v="412032"/>
    <n v="412032"/>
    <n v="412032"/>
    <n v="412032"/>
    <n v="0"/>
    <n v="0"/>
    <n v="0"/>
    <n v="0"/>
  </r>
  <r>
    <x v="49"/>
    <x v="7"/>
    <s v="15O290"/>
    <x v="56"/>
    <n v="2"/>
    <n v="2"/>
    <s v="00"/>
    <m/>
    <x v="1"/>
    <n v="247219"/>
    <n v="247219"/>
    <n v="247219"/>
    <n v="247219"/>
    <n v="247219"/>
    <n v="247219"/>
    <n v="0"/>
    <n v="0"/>
    <n v="0"/>
    <n v="0"/>
  </r>
  <r>
    <x v="49"/>
    <x v="7"/>
    <s v="15O290"/>
    <x v="57"/>
    <n v="1"/>
    <n v="2"/>
    <s v="00"/>
    <m/>
    <x v="1"/>
    <n v="633824"/>
    <n v="633824"/>
    <n v="633824"/>
    <n v="633824"/>
    <n v="633824"/>
    <n v="633824"/>
    <n v="0"/>
    <n v="0"/>
    <n v="0"/>
    <n v="0"/>
  </r>
  <r>
    <x v="49"/>
    <x v="7"/>
    <s v="15O290"/>
    <x v="57"/>
    <n v="2"/>
    <n v="2"/>
    <s v="00"/>
    <m/>
    <x v="1"/>
    <n v="380259"/>
    <n v="380259"/>
    <n v="380259"/>
    <n v="380259"/>
    <n v="380259"/>
    <n v="380258.99999999994"/>
    <n v="0"/>
    <n v="0"/>
    <n v="0"/>
    <n v="0"/>
  </r>
  <r>
    <x v="49"/>
    <x v="7"/>
    <s v="15O290"/>
    <x v="73"/>
    <n v="1"/>
    <n v="2"/>
    <s v="00"/>
    <m/>
    <x v="1"/>
    <n v="167123"/>
    <n v="102917.72"/>
    <n v="102917.72"/>
    <n v="102917.72"/>
    <n v="102917.72"/>
    <n v="102917.72000000003"/>
    <n v="0"/>
    <n v="0"/>
    <n v="0"/>
    <n v="0"/>
  </r>
  <r>
    <x v="49"/>
    <x v="7"/>
    <s v="15O290"/>
    <x v="73"/>
    <n v="2"/>
    <n v="2"/>
    <s v="00"/>
    <m/>
    <x v="1"/>
    <n v="101789"/>
    <n v="62684.37"/>
    <n v="62684.37"/>
    <n v="62684.37"/>
    <n v="62684.37"/>
    <n v="62684.369999999995"/>
    <n v="0"/>
    <n v="0"/>
    <n v="0"/>
    <n v="0"/>
  </r>
  <r>
    <x v="49"/>
    <x v="7"/>
    <s v="15O290"/>
    <x v="58"/>
    <n v="1"/>
    <n v="2"/>
    <s v="00"/>
    <m/>
    <x v="1"/>
    <n v="1662997"/>
    <n v="1662997"/>
    <n v="1662997"/>
    <n v="1662997"/>
    <n v="1662997"/>
    <n v="1662997"/>
    <n v="0"/>
    <n v="0"/>
    <n v="0"/>
    <n v="0"/>
  </r>
  <r>
    <x v="49"/>
    <x v="7"/>
    <s v="15O290"/>
    <x v="58"/>
    <n v="2"/>
    <n v="2"/>
    <s v="00"/>
    <m/>
    <x v="1"/>
    <n v="997919"/>
    <n v="997919"/>
    <n v="997919"/>
    <n v="997919"/>
    <n v="997919"/>
    <n v="997919.00000000012"/>
    <n v="0"/>
    <n v="0"/>
    <n v="0"/>
    <n v="0"/>
  </r>
  <r>
    <x v="49"/>
    <x v="7"/>
    <s v="15O290"/>
    <x v="4"/>
    <n v="1"/>
    <n v="1"/>
    <s v="00"/>
    <m/>
    <x v="1"/>
    <n v="473151"/>
    <n v="473151"/>
    <n v="473151"/>
    <n v="473151"/>
    <n v="473151"/>
    <n v="473151"/>
    <n v="0"/>
    <n v="0"/>
    <n v="0"/>
    <n v="0"/>
  </r>
  <r>
    <x v="49"/>
    <x v="7"/>
    <s v="15O290"/>
    <x v="4"/>
    <n v="1"/>
    <n v="2"/>
    <n v="18"/>
    <m/>
    <x v="1"/>
    <n v="1919583"/>
    <n v="1919583"/>
    <n v="1919583"/>
    <n v="1919583"/>
    <n v="1919583"/>
    <n v="1919583"/>
    <n v="0"/>
    <n v="0"/>
    <n v="0"/>
    <n v="0"/>
  </r>
  <r>
    <x v="49"/>
    <x v="7"/>
    <s v="15O290"/>
    <x v="4"/>
    <n v="2"/>
    <n v="1"/>
    <s v="00"/>
    <m/>
    <x v="1"/>
    <n v="284611"/>
    <n v="284611"/>
    <n v="284611"/>
    <n v="284611"/>
    <n v="284611"/>
    <n v="284611"/>
    <n v="0"/>
    <n v="0"/>
    <n v="0"/>
    <n v="0"/>
  </r>
  <r>
    <x v="49"/>
    <x v="7"/>
    <s v="15O290"/>
    <x v="4"/>
    <n v="2"/>
    <n v="2"/>
    <n v="18"/>
    <m/>
    <x v="1"/>
    <n v="1151394"/>
    <n v="1151394"/>
    <n v="1151394"/>
    <n v="1151394"/>
    <n v="1151394"/>
    <n v="1151394"/>
    <n v="0"/>
    <n v="0"/>
    <n v="0"/>
    <n v="0"/>
  </r>
  <r>
    <x v="49"/>
    <x v="7"/>
    <s v="15O290"/>
    <x v="77"/>
    <n v="1"/>
    <n v="1"/>
    <s v="00"/>
    <m/>
    <x v="1"/>
    <n v="1100940"/>
    <n v="1977454"/>
    <n v="1977454"/>
    <n v="1977454"/>
    <n v="1977454"/>
    <n v="1977454"/>
    <n v="0"/>
    <n v="0"/>
    <n v="0"/>
    <n v="0"/>
  </r>
  <r>
    <x v="49"/>
    <x v="7"/>
    <s v="15O290"/>
    <x v="77"/>
    <n v="2"/>
    <n v="1"/>
    <s v="00"/>
    <m/>
    <x v="1"/>
    <n v="568646"/>
    <n v="1375470"/>
    <n v="1375470"/>
    <n v="1375470"/>
    <n v="1375470"/>
    <n v="1375470"/>
    <n v="0"/>
    <n v="0"/>
    <n v="0"/>
    <n v="0"/>
  </r>
  <r>
    <x v="49"/>
    <x v="7"/>
    <s v="15O290"/>
    <x v="5"/>
    <n v="1"/>
    <n v="1"/>
    <s v="00"/>
    <m/>
    <x v="1"/>
    <n v="187699"/>
    <n v="146567.65"/>
    <n v="146567.65"/>
    <n v="146567.65"/>
    <n v="146567.65"/>
    <n v="146567.65"/>
    <n v="0"/>
    <n v="0"/>
    <n v="0"/>
    <n v="0"/>
  </r>
  <r>
    <x v="49"/>
    <x v="7"/>
    <s v="15O290"/>
    <x v="5"/>
    <n v="1"/>
    <n v="1"/>
    <s v="09"/>
    <m/>
    <x v="1"/>
    <n v="788324"/>
    <n v="676671.16"/>
    <n v="676671.16"/>
    <n v="676671.16"/>
    <n v="676671.16"/>
    <n v="676671.15999999992"/>
    <n v="0"/>
    <n v="0"/>
    <n v="0"/>
    <n v="0"/>
  </r>
  <r>
    <x v="49"/>
    <x v="7"/>
    <s v="15O290"/>
    <x v="5"/>
    <n v="1"/>
    <n v="1"/>
    <n v="10"/>
    <m/>
    <x v="1"/>
    <n v="97856"/>
    <n v="97856"/>
    <n v="97856"/>
    <n v="97856"/>
    <n v="97856"/>
    <n v="97856"/>
    <n v="0"/>
    <n v="0"/>
    <n v="0"/>
    <n v="0"/>
  </r>
  <r>
    <x v="49"/>
    <x v="7"/>
    <s v="15O290"/>
    <x v="5"/>
    <n v="2"/>
    <n v="1"/>
    <s v="00"/>
    <m/>
    <x v="1"/>
    <n v="112256"/>
    <n v="112256"/>
    <n v="112256"/>
    <n v="112256"/>
    <n v="112256"/>
    <n v="112256"/>
    <n v="0"/>
    <n v="0"/>
    <n v="0"/>
    <n v="0"/>
  </r>
  <r>
    <x v="49"/>
    <x v="7"/>
    <s v="15O290"/>
    <x v="5"/>
    <n v="2"/>
    <n v="1"/>
    <s v="08"/>
    <m/>
    <x v="1"/>
    <n v="57422"/>
    <n v="4570"/>
    <n v="4570"/>
    <n v="4570"/>
    <n v="4570"/>
    <n v="4570"/>
    <n v="0"/>
    <n v="0"/>
    <n v="0"/>
    <n v="0"/>
  </r>
  <r>
    <x v="49"/>
    <x v="7"/>
    <s v="15O290"/>
    <x v="5"/>
    <n v="2"/>
    <n v="1"/>
    <s v="09"/>
    <m/>
    <x v="1"/>
    <n v="473009"/>
    <n v="473009"/>
    <n v="473009"/>
    <n v="473009"/>
    <n v="473009"/>
    <n v="473009"/>
    <n v="0"/>
    <n v="0"/>
    <n v="0"/>
    <n v="0"/>
  </r>
  <r>
    <x v="49"/>
    <x v="7"/>
    <s v="15O290"/>
    <x v="5"/>
    <n v="2"/>
    <n v="1"/>
    <n v="10"/>
    <m/>
    <x v="1"/>
    <n v="58369"/>
    <n v="58369"/>
    <n v="58369"/>
    <n v="58369"/>
    <n v="58369"/>
    <n v="58369"/>
    <n v="0"/>
    <n v="0"/>
    <n v="0"/>
    <n v="0"/>
  </r>
  <r>
    <x v="49"/>
    <x v="7"/>
    <s v="15O290"/>
    <x v="78"/>
    <n v="1"/>
    <n v="1"/>
    <s v="00"/>
    <m/>
    <x v="1"/>
    <n v="297635"/>
    <n v="193250.57"/>
    <n v="193250.57"/>
    <n v="193250.57"/>
    <n v="193250.57"/>
    <n v="193250.57"/>
    <n v="0"/>
    <n v="0"/>
    <n v="0"/>
    <n v="0"/>
  </r>
  <r>
    <x v="49"/>
    <x v="7"/>
    <s v="15O290"/>
    <x v="78"/>
    <n v="1"/>
    <n v="1"/>
    <n v="51"/>
    <m/>
    <x v="1"/>
    <n v="1588674"/>
    <n v="1172426.79"/>
    <n v="1172426.79"/>
    <n v="1172426.79"/>
    <n v="1172426.79"/>
    <n v="1172426.79"/>
    <n v="0"/>
    <n v="0"/>
    <n v="0"/>
    <n v="0"/>
  </r>
  <r>
    <x v="49"/>
    <x v="7"/>
    <s v="15O290"/>
    <x v="78"/>
    <n v="2"/>
    <n v="1"/>
    <s v="00"/>
    <m/>
    <x v="1"/>
    <n v="178569"/>
    <n v="178569"/>
    <n v="178569"/>
    <n v="178569"/>
    <n v="178569"/>
    <n v="178569"/>
    <n v="0"/>
    <n v="0"/>
    <n v="0"/>
    <n v="0"/>
  </r>
  <r>
    <x v="49"/>
    <x v="7"/>
    <s v="15O290"/>
    <x v="78"/>
    <n v="2"/>
    <n v="1"/>
    <n v="51"/>
    <m/>
    <x v="1"/>
    <n v="953689"/>
    <n v="953689"/>
    <n v="953689"/>
    <n v="953689"/>
    <n v="953689"/>
    <n v="953689"/>
    <n v="0"/>
    <n v="0"/>
    <n v="0"/>
    <n v="0"/>
  </r>
  <r>
    <x v="49"/>
    <x v="7"/>
    <s v="15O290"/>
    <x v="6"/>
    <n v="1"/>
    <n v="1"/>
    <s v="00"/>
    <m/>
    <x v="1"/>
    <n v="93500"/>
    <n v="83500"/>
    <n v="83500"/>
    <n v="83500"/>
    <n v="83500"/>
    <n v="83500"/>
    <n v="0"/>
    <n v="0"/>
    <n v="0"/>
    <n v="0"/>
  </r>
  <r>
    <x v="49"/>
    <x v="7"/>
    <s v="15O290"/>
    <x v="6"/>
    <n v="1"/>
    <n v="1"/>
    <s v="08"/>
    <m/>
    <x v="1"/>
    <n v="5050"/>
    <n v="0"/>
    <n v="0"/>
    <m/>
    <n v="0"/>
    <m/>
    <n v="0"/>
    <n v="0"/>
    <n v="0"/>
    <n v="0"/>
  </r>
  <r>
    <x v="49"/>
    <x v="7"/>
    <s v="15O290"/>
    <x v="6"/>
    <n v="2"/>
    <n v="1"/>
    <s v="00"/>
    <m/>
    <x v="1"/>
    <n v="56124"/>
    <n v="46124"/>
    <n v="46124"/>
    <n v="46124"/>
    <n v="46124"/>
    <n v="46124"/>
    <n v="0"/>
    <n v="0"/>
    <n v="0"/>
    <n v="0"/>
  </r>
  <r>
    <x v="49"/>
    <x v="7"/>
    <s v="15O290"/>
    <x v="79"/>
    <n v="1"/>
    <n v="1"/>
    <s v="00"/>
    <m/>
    <x v="1"/>
    <n v="1359500"/>
    <n v="1378217.87"/>
    <n v="1378217.87"/>
    <n v="1378217.87"/>
    <n v="1378217.87"/>
    <n v="1378217.87"/>
    <n v="0"/>
    <n v="0"/>
    <n v="0"/>
    <n v="0"/>
  </r>
  <r>
    <x v="49"/>
    <x v="7"/>
    <s v="15O290"/>
    <x v="79"/>
    <n v="2"/>
    <n v="1"/>
    <s v="00"/>
    <m/>
    <x v="1"/>
    <n v="815890"/>
    <n v="815890"/>
    <n v="815890"/>
    <n v="815890"/>
    <n v="815890"/>
    <n v="815890"/>
    <n v="0"/>
    <n v="0"/>
    <n v="0"/>
    <n v="0"/>
  </r>
  <r>
    <x v="49"/>
    <x v="7"/>
    <s v="15O290"/>
    <x v="80"/>
    <n v="1"/>
    <n v="1"/>
    <s v="06"/>
    <m/>
    <x v="1"/>
    <n v="1978064"/>
    <n v="1978064"/>
    <n v="1978064"/>
    <n v="1978064"/>
    <n v="1903554.37"/>
    <n v="1903554.37"/>
    <n v="0"/>
    <n v="74509.629999999888"/>
    <n v="0"/>
    <n v="74509.629999999888"/>
  </r>
  <r>
    <x v="49"/>
    <x v="7"/>
    <s v="15O290"/>
    <x v="80"/>
    <n v="2"/>
    <n v="1"/>
    <s v="06"/>
    <m/>
    <x v="1"/>
    <n v="1344772"/>
    <n v="1633401"/>
    <n v="1633401"/>
    <n v="1633297.83"/>
    <n v="1631256.23"/>
    <n v="1631256.23"/>
    <n v="103.16999999992549"/>
    <n v="2041.6000000000931"/>
    <n v="0"/>
    <n v="2144.7700000000186"/>
  </r>
  <r>
    <x v="49"/>
    <x v="7"/>
    <s v="15O290"/>
    <x v="81"/>
    <n v="1"/>
    <n v="1"/>
    <s v="00"/>
    <m/>
    <x v="1"/>
    <n v="367"/>
    <n v="367"/>
    <n v="367"/>
    <n v="367"/>
    <n v="367"/>
    <n v="367"/>
    <n v="0"/>
    <n v="0"/>
    <n v="0"/>
    <n v="0"/>
  </r>
  <r>
    <x v="49"/>
    <x v="7"/>
    <s v="15O290"/>
    <x v="81"/>
    <n v="2"/>
    <n v="1"/>
    <s v="00"/>
    <m/>
    <x v="1"/>
    <n v="2285"/>
    <n v="2285"/>
    <n v="2285"/>
    <n v="2285"/>
    <n v="2285"/>
    <n v="2285"/>
    <n v="0"/>
    <n v="0"/>
    <n v="0"/>
    <n v="0"/>
  </r>
  <r>
    <x v="49"/>
    <x v="7"/>
    <s v="15O290"/>
    <x v="34"/>
    <n v="1"/>
    <n v="1"/>
    <s v="00"/>
    <m/>
    <x v="1"/>
    <n v="3042903"/>
    <n v="3042903"/>
    <n v="3042903"/>
    <n v="3042903"/>
    <n v="3042903"/>
    <n v="3042903"/>
    <n v="0"/>
    <n v="0"/>
    <n v="0"/>
    <n v="0"/>
  </r>
  <r>
    <x v="49"/>
    <x v="7"/>
    <s v="15O290"/>
    <x v="34"/>
    <n v="2"/>
    <n v="1"/>
    <s v="00"/>
    <m/>
    <x v="1"/>
    <n v="1119585"/>
    <n v="1119585"/>
    <n v="1119585"/>
    <n v="1119585"/>
    <n v="1119585"/>
    <n v="1119585"/>
    <n v="0"/>
    <n v="0"/>
    <n v="0"/>
    <n v="0"/>
  </r>
  <r>
    <x v="49"/>
    <x v="7"/>
    <s v="15O290"/>
    <x v="84"/>
    <n v="1"/>
    <n v="1"/>
    <s v="00"/>
    <m/>
    <x v="1"/>
    <n v="205000"/>
    <n v="0"/>
    <n v="0"/>
    <m/>
    <n v="0"/>
    <m/>
    <n v="0"/>
    <n v="0"/>
    <n v="0"/>
    <n v="0"/>
  </r>
  <r>
    <x v="49"/>
    <x v="7"/>
    <s v="15O290"/>
    <x v="84"/>
    <n v="2"/>
    <n v="1"/>
    <s v="00"/>
    <m/>
    <x v="1"/>
    <n v="121230"/>
    <n v="0"/>
    <n v="0"/>
    <m/>
    <n v="0"/>
    <m/>
    <n v="0"/>
    <n v="0"/>
    <n v="0"/>
    <n v="0"/>
  </r>
  <r>
    <x v="49"/>
    <x v="7"/>
    <s v="15O290"/>
    <x v="87"/>
    <n v="1"/>
    <n v="1"/>
    <s v="00"/>
    <m/>
    <x v="1"/>
    <n v="780285"/>
    <n v="373059.23"/>
    <n v="373059.23"/>
    <n v="373059.23"/>
    <n v="373059.23"/>
    <n v="373059.23"/>
    <n v="0"/>
    <n v="0"/>
    <n v="0"/>
    <n v="0"/>
  </r>
  <r>
    <x v="49"/>
    <x v="7"/>
    <s v="15O290"/>
    <x v="87"/>
    <n v="2"/>
    <n v="1"/>
    <s v="00"/>
    <m/>
    <x v="1"/>
    <n v="471472"/>
    <n v="130643.37"/>
    <n v="130643.37"/>
    <n v="130643.37"/>
    <n v="130643.37"/>
    <n v="130643.37000000001"/>
    <n v="0"/>
    <n v="0"/>
    <n v="0"/>
    <n v="0"/>
  </r>
  <r>
    <x v="49"/>
    <x v="7"/>
    <s v="15O290"/>
    <x v="101"/>
    <n v="1"/>
    <n v="1"/>
    <s v="00"/>
    <m/>
    <x v="2"/>
    <n v="402351"/>
    <n v="0"/>
    <n v="0"/>
    <m/>
    <n v="0"/>
    <m/>
    <n v="0"/>
    <n v="0"/>
    <n v="0"/>
    <n v="0"/>
  </r>
  <r>
    <x v="49"/>
    <x v="7"/>
    <s v="15O290"/>
    <x v="10"/>
    <n v="1"/>
    <n v="2"/>
    <s v="00"/>
    <m/>
    <x v="2"/>
    <n v="1360665"/>
    <n v="1354577"/>
    <n v="1354577"/>
    <n v="1354577"/>
    <n v="1354577"/>
    <n v="1354577"/>
    <n v="0"/>
    <n v="0"/>
    <n v="0"/>
    <n v="0"/>
  </r>
  <r>
    <x v="49"/>
    <x v="7"/>
    <s v="15O290"/>
    <x v="10"/>
    <n v="1"/>
    <n v="2"/>
    <s v="08"/>
    <m/>
    <x v="2"/>
    <n v="46650"/>
    <n v="51081"/>
    <n v="51081"/>
    <n v="51081"/>
    <n v="51081"/>
    <n v="51081"/>
    <n v="0"/>
    <n v="0"/>
    <n v="0"/>
    <n v="0"/>
  </r>
  <r>
    <x v="49"/>
    <x v="7"/>
    <s v="15O290"/>
    <x v="11"/>
    <n v="1"/>
    <n v="1"/>
    <s v="00"/>
    <m/>
    <x v="2"/>
    <n v="823509"/>
    <n v="823509"/>
    <n v="823509"/>
    <n v="823509"/>
    <n v="823509"/>
    <n v="823509"/>
    <n v="0"/>
    <n v="0"/>
    <n v="0"/>
    <n v="0"/>
  </r>
  <r>
    <x v="49"/>
    <x v="7"/>
    <s v="15O290"/>
    <x v="11"/>
    <n v="1"/>
    <n v="1"/>
    <s v="08"/>
    <m/>
    <x v="2"/>
    <n v="3834"/>
    <n v="0"/>
    <n v="0"/>
    <m/>
    <n v="0"/>
    <m/>
    <n v="0"/>
    <n v="0"/>
    <n v="0"/>
    <n v="0"/>
  </r>
  <r>
    <x v="49"/>
    <x v="7"/>
    <s v="15O290"/>
    <x v="31"/>
    <n v="1"/>
    <n v="1"/>
    <s v="00"/>
    <m/>
    <x v="3"/>
    <n v="2700165"/>
    <n v="1500000"/>
    <n v="1500000"/>
    <n v="1500000"/>
    <n v="1500000"/>
    <n v="400000"/>
    <n v="0"/>
    <n v="0"/>
    <n v="1100000"/>
    <n v="0"/>
  </r>
  <r>
    <x v="49"/>
    <x v="7"/>
    <s v="15O390"/>
    <x v="90"/>
    <n v="1"/>
    <n v="1"/>
    <s v="00"/>
    <m/>
    <x v="0"/>
    <n v="0"/>
    <n v="142412"/>
    <n v="142412"/>
    <n v="142412"/>
    <n v="0"/>
    <m/>
    <n v="0"/>
    <n v="142412"/>
    <n v="0"/>
    <n v="142412"/>
  </r>
  <r>
    <x v="49"/>
    <x v="7"/>
    <s v="15O390"/>
    <x v="16"/>
    <n v="1"/>
    <n v="1"/>
    <s v="00"/>
    <m/>
    <x v="0"/>
    <n v="0"/>
    <n v="70000"/>
    <n v="70000"/>
    <n v="70000"/>
    <n v="69931.3"/>
    <n v="69931.3"/>
    <n v="0"/>
    <n v="68.69999999999709"/>
    <n v="0"/>
    <n v="68.69999999999709"/>
  </r>
  <r>
    <x v="49"/>
    <x v="7"/>
    <s v="15O390"/>
    <x v="43"/>
    <n v="1"/>
    <n v="1"/>
    <s v="00"/>
    <m/>
    <x v="0"/>
    <n v="0"/>
    <n v="74500"/>
    <n v="74500"/>
    <n v="74500"/>
    <n v="74426.759999999995"/>
    <n v="74426.759999999995"/>
    <n v="0"/>
    <n v="73.240000000005239"/>
    <n v="0"/>
    <n v="73.240000000005239"/>
  </r>
  <r>
    <x v="49"/>
    <x v="7"/>
    <s v="15O390"/>
    <x v="15"/>
    <n v="1"/>
    <n v="1"/>
    <s v="00"/>
    <m/>
    <x v="2"/>
    <n v="0"/>
    <n v="7275641"/>
    <n v="7275641"/>
    <n v="6734807.6200000001"/>
    <n v="5614100.5599999996"/>
    <n v="1437574"/>
    <n v="540833.37999999989"/>
    <n v="1120707.0600000005"/>
    <n v="4176526.5599999996"/>
    <n v="1661540.4400000004"/>
  </r>
  <r>
    <x v="49"/>
    <x v="7"/>
    <s v="15O390"/>
    <x v="32"/>
    <n v="1"/>
    <n v="1"/>
    <s v="00"/>
    <m/>
    <x v="3"/>
    <n v="12084998"/>
    <n v="0"/>
    <n v="0"/>
    <m/>
    <n v="0"/>
    <m/>
    <n v="0"/>
    <n v="0"/>
    <n v="0"/>
    <n v="0"/>
  </r>
  <r>
    <x v="49"/>
    <x v="7"/>
    <s v="15O390"/>
    <x v="130"/>
    <n v="2"/>
    <n v="1"/>
    <s v="00"/>
    <s v="A2D149010"/>
    <x v="4"/>
    <n v="650000"/>
    <n v="0"/>
    <n v="0"/>
    <m/>
    <n v="0"/>
    <m/>
    <n v="0"/>
    <n v="0"/>
    <n v="0"/>
    <n v="0"/>
  </r>
  <r>
    <x v="49"/>
    <x v="7"/>
    <s v="15O390"/>
    <x v="130"/>
    <n v="2"/>
    <n v="1"/>
    <s v="00"/>
    <s v="A2D149018"/>
    <x v="4"/>
    <n v="0"/>
    <n v="439401"/>
    <n v="439401"/>
    <m/>
    <n v="0"/>
    <m/>
    <n v="439401"/>
    <n v="0"/>
    <n v="0"/>
    <n v="439401"/>
  </r>
  <r>
    <x v="49"/>
    <x v="7"/>
    <s v="15O390"/>
    <x v="111"/>
    <n v="2"/>
    <n v="1"/>
    <s v="00"/>
    <s v="A2D149010"/>
    <x v="4"/>
    <n v="116370"/>
    <n v="0"/>
    <n v="0"/>
    <m/>
    <n v="0"/>
    <m/>
    <n v="0"/>
    <n v="0"/>
    <n v="0"/>
    <n v="0"/>
  </r>
  <r>
    <x v="49"/>
    <x v="7"/>
    <s v="15O390"/>
    <x v="111"/>
    <n v="2"/>
    <n v="1"/>
    <s v="00"/>
    <s v="A2D149018"/>
    <x v="4"/>
    <n v="0"/>
    <n v="280590"/>
    <n v="280590"/>
    <m/>
    <n v="0"/>
    <m/>
    <n v="280590"/>
    <n v="0"/>
    <n v="0"/>
    <n v="280590"/>
  </r>
  <r>
    <x v="49"/>
    <x v="7"/>
    <s v="15O390"/>
    <x v="145"/>
    <n v="2"/>
    <n v="1"/>
    <s v="00"/>
    <s v="A2D149010"/>
    <x v="4"/>
    <n v="335000"/>
    <n v="0"/>
    <n v="0"/>
    <m/>
    <n v="0"/>
    <m/>
    <n v="0"/>
    <n v="0"/>
    <n v="0"/>
    <n v="0"/>
  </r>
  <r>
    <x v="49"/>
    <x v="7"/>
    <s v="15O390"/>
    <x v="145"/>
    <n v="2"/>
    <n v="1"/>
    <s v="00"/>
    <s v="A2D149018"/>
    <x v="4"/>
    <n v="0"/>
    <n v="627239"/>
    <n v="627239"/>
    <m/>
    <n v="0"/>
    <m/>
    <n v="627239"/>
    <n v="0"/>
    <n v="0"/>
    <n v="627239"/>
  </r>
  <r>
    <x v="49"/>
    <x v="7"/>
    <s v="15O390"/>
    <x v="135"/>
    <n v="2"/>
    <n v="1"/>
    <s v="00"/>
    <s v="A2D149010"/>
    <x v="4"/>
    <n v="175000"/>
    <n v="0"/>
    <n v="0"/>
    <m/>
    <n v="0"/>
    <m/>
    <n v="0"/>
    <n v="0"/>
    <n v="0"/>
    <n v="0"/>
  </r>
  <r>
    <x v="49"/>
    <x v="7"/>
    <s v="15O390"/>
    <x v="135"/>
    <n v="2"/>
    <n v="1"/>
    <s v="00"/>
    <s v="A2D149018"/>
    <x v="4"/>
    <n v="0"/>
    <n v="93360"/>
    <n v="93360"/>
    <m/>
    <n v="0"/>
    <m/>
    <n v="93360"/>
    <n v="0"/>
    <n v="0"/>
    <n v="93360"/>
  </r>
  <r>
    <x v="49"/>
    <x v="7"/>
    <s v="15O390"/>
    <x v="131"/>
    <n v="2"/>
    <n v="1"/>
    <s v="00"/>
    <s v="A2D149010"/>
    <x v="4"/>
    <n v="270000"/>
    <n v="0"/>
    <n v="0"/>
    <m/>
    <n v="0"/>
    <m/>
    <n v="0"/>
    <n v="0"/>
    <n v="0"/>
    <n v="0"/>
  </r>
  <r>
    <x v="49"/>
    <x v="7"/>
    <s v="15O390"/>
    <x v="131"/>
    <n v="2"/>
    <n v="1"/>
    <s v="00"/>
    <s v="A2D149018"/>
    <x v="4"/>
    <n v="0"/>
    <n v="155780"/>
    <n v="155780"/>
    <m/>
    <n v="0"/>
    <m/>
    <n v="155780"/>
    <n v="0"/>
    <n v="0"/>
    <n v="155780"/>
  </r>
  <r>
    <x v="49"/>
    <x v="7"/>
    <s v="15O390"/>
    <x v="134"/>
    <n v="2"/>
    <n v="1"/>
    <s v="00"/>
    <s v="A2D149010"/>
    <x v="4"/>
    <n v="50000"/>
    <n v="0"/>
    <n v="0"/>
    <m/>
    <n v="0"/>
    <m/>
    <n v="0"/>
    <n v="0"/>
    <n v="0"/>
    <n v="0"/>
  </r>
  <r>
    <x v="49"/>
    <x v="7"/>
    <s v="15O490"/>
    <x v="18"/>
    <n v="2"/>
    <n v="1"/>
    <s v="00"/>
    <s v="A2D149032"/>
    <x v="4"/>
    <n v="0"/>
    <n v="920668.99"/>
    <n v="920668.99"/>
    <n v="920668.99"/>
    <n v="920668.99"/>
    <m/>
    <n v="0"/>
    <n v="0"/>
    <n v="920668.99"/>
    <n v="0"/>
  </r>
  <r>
    <x v="49"/>
    <x v="7"/>
    <s v="15O490"/>
    <x v="18"/>
    <n v="2"/>
    <n v="2"/>
    <s v="00"/>
    <s v="A2D149032"/>
    <x v="4"/>
    <n v="0"/>
    <n v="0"/>
    <n v="0"/>
    <n v="0"/>
    <n v="0"/>
    <m/>
    <n v="0"/>
    <n v="0"/>
    <n v="0"/>
    <n v="0"/>
  </r>
  <r>
    <x v="50"/>
    <x v="1"/>
    <n v="111290"/>
    <x v="59"/>
    <n v="1"/>
    <n v="1"/>
    <s v="00"/>
    <m/>
    <x v="1"/>
    <n v="4362182"/>
    <n v="7195177.4000000004"/>
    <n v="7195177.4000000004"/>
    <n v="7195177.4000000004"/>
    <n v="1539885"/>
    <n v="-2750683.7800000003"/>
    <n v="0"/>
    <n v="5655292.4000000004"/>
    <n v="4290568.78"/>
    <n v="5655292.4000000004"/>
  </r>
  <r>
    <x v="50"/>
    <x v="1"/>
    <n v="111290"/>
    <x v="50"/>
    <n v="1"/>
    <n v="1"/>
    <s v="00"/>
    <m/>
    <x v="2"/>
    <n v="31500"/>
    <n v="0"/>
    <n v="0"/>
    <m/>
    <n v="0"/>
    <m/>
    <n v="0"/>
    <n v="0"/>
    <n v="0"/>
    <n v="0"/>
  </r>
  <r>
    <x v="50"/>
    <x v="1"/>
    <n v="111290"/>
    <x v="108"/>
    <n v="1"/>
    <n v="1"/>
    <s v="00"/>
    <m/>
    <x v="2"/>
    <n v="162"/>
    <n v="0"/>
    <n v="0"/>
    <m/>
    <n v="0"/>
    <m/>
    <n v="0"/>
    <n v="0"/>
    <n v="0"/>
    <n v="0"/>
  </r>
  <r>
    <x v="50"/>
    <x v="1"/>
    <s v="15O290"/>
    <x v="61"/>
    <n v="1"/>
    <n v="1"/>
    <s v="00"/>
    <m/>
    <x v="1"/>
    <n v="8630398"/>
    <n v="2830176.07"/>
    <n v="2830176.07"/>
    <n v="2830176.07"/>
    <n v="2830176.07"/>
    <n v="2830176.0700000003"/>
    <n v="0"/>
    <n v="0"/>
    <n v="0"/>
    <n v="0"/>
  </r>
  <r>
    <x v="50"/>
    <x v="1"/>
    <s v="15O290"/>
    <x v="61"/>
    <n v="2"/>
    <n v="1"/>
    <s v="00"/>
    <m/>
    <x v="1"/>
    <n v="3965248"/>
    <n v="883615"/>
    <n v="883615"/>
    <n v="883615"/>
    <n v="883615"/>
    <n v="883615"/>
    <n v="0"/>
    <n v="0"/>
    <n v="0"/>
    <n v="0"/>
  </r>
  <r>
    <x v="50"/>
    <x v="1"/>
    <s v="15O290"/>
    <x v="62"/>
    <n v="1"/>
    <n v="1"/>
    <s v="00"/>
    <m/>
    <x v="1"/>
    <n v="11096297"/>
    <n v="4948537"/>
    <n v="4948537"/>
    <n v="4948537"/>
    <n v="4948061.07"/>
    <n v="4948061.0699999994"/>
    <n v="0"/>
    <n v="475.92999999970198"/>
    <n v="0"/>
    <n v="475.92999999970198"/>
  </r>
  <r>
    <x v="50"/>
    <x v="1"/>
    <s v="15O290"/>
    <x v="62"/>
    <n v="2"/>
    <n v="1"/>
    <s v="00"/>
    <m/>
    <x v="1"/>
    <n v="6366483"/>
    <n v="2828854.22"/>
    <n v="2828854.22"/>
    <n v="2828854.22"/>
    <n v="2828854.22"/>
    <n v="2828854.22"/>
    <n v="0"/>
    <n v="0"/>
    <n v="0"/>
    <n v="0"/>
  </r>
  <r>
    <x v="50"/>
    <x v="1"/>
    <s v="15O290"/>
    <x v="1"/>
    <n v="2"/>
    <n v="1"/>
    <s v="08"/>
    <m/>
    <x v="1"/>
    <n v="5963723"/>
    <n v="268665"/>
    <n v="268665"/>
    <n v="268665"/>
    <n v="268665"/>
    <n v="268665"/>
    <n v="0"/>
    <n v="0"/>
    <n v="0"/>
    <n v="0"/>
  </r>
  <r>
    <x v="50"/>
    <x v="1"/>
    <s v="15O290"/>
    <x v="64"/>
    <n v="1"/>
    <n v="1"/>
    <s v="00"/>
    <m/>
    <x v="1"/>
    <n v="167723"/>
    <n v="167723"/>
    <n v="167723"/>
    <n v="167723"/>
    <n v="167719.32999999999"/>
    <n v="167719.32999999999"/>
    <n v="0"/>
    <n v="3.6700000000128057"/>
    <n v="0"/>
    <n v="3.6700000000128057"/>
  </r>
  <r>
    <x v="50"/>
    <x v="1"/>
    <s v="15O290"/>
    <x v="64"/>
    <n v="2"/>
    <n v="1"/>
    <s v="00"/>
    <m/>
    <x v="1"/>
    <n v="100444"/>
    <n v="100444"/>
    <n v="100444"/>
    <n v="100444"/>
    <n v="100444"/>
    <n v="100444"/>
    <n v="0"/>
    <n v="0"/>
    <n v="0"/>
    <n v="0"/>
  </r>
  <r>
    <x v="50"/>
    <x v="1"/>
    <s v="15O290"/>
    <x v="65"/>
    <n v="1"/>
    <n v="1"/>
    <s v="00"/>
    <m/>
    <x v="1"/>
    <n v="457466"/>
    <n v="457466"/>
    <n v="457466"/>
    <n v="457466"/>
    <n v="457466"/>
    <n v="457466"/>
    <n v="0"/>
    <n v="0"/>
    <n v="0"/>
    <n v="0"/>
  </r>
  <r>
    <x v="50"/>
    <x v="1"/>
    <s v="15O290"/>
    <x v="65"/>
    <n v="2"/>
    <n v="1"/>
    <s v="00"/>
    <m/>
    <x v="1"/>
    <n v="274965"/>
    <n v="183208.61"/>
    <n v="183208.61"/>
    <n v="183208.61"/>
    <n v="183208.61"/>
    <n v="183208.61"/>
    <n v="0"/>
    <n v="0"/>
    <n v="0"/>
    <n v="0"/>
  </r>
  <r>
    <x v="50"/>
    <x v="1"/>
    <s v="15O290"/>
    <x v="66"/>
    <n v="1"/>
    <n v="1"/>
    <s v="00"/>
    <m/>
    <x v="1"/>
    <n v="10270"/>
    <n v="10270"/>
    <n v="10270"/>
    <n v="10270"/>
    <n v="10270"/>
    <n v="10270"/>
    <n v="0"/>
    <n v="0"/>
    <n v="0"/>
    <n v="0"/>
  </r>
  <r>
    <x v="50"/>
    <x v="1"/>
    <s v="15O290"/>
    <x v="66"/>
    <n v="2"/>
    <n v="1"/>
    <s v="00"/>
    <m/>
    <x v="1"/>
    <n v="5265"/>
    <n v="5265"/>
    <n v="5265"/>
    <n v="5265"/>
    <n v="5265"/>
    <n v="5265"/>
    <n v="0"/>
    <n v="0"/>
    <n v="0"/>
    <n v="0"/>
  </r>
  <r>
    <x v="50"/>
    <x v="1"/>
    <s v="15O290"/>
    <x v="2"/>
    <n v="1"/>
    <n v="1"/>
    <s v="00"/>
    <m/>
    <x v="1"/>
    <n v="2342500"/>
    <n v="2342500"/>
    <n v="2342500"/>
    <n v="2342500"/>
    <n v="2342500"/>
    <n v="2342500"/>
    <n v="0"/>
    <n v="0"/>
    <n v="0"/>
    <n v="0"/>
  </r>
  <r>
    <x v="50"/>
    <x v="1"/>
    <s v="15O290"/>
    <x v="2"/>
    <n v="2"/>
    <n v="1"/>
    <s v="00"/>
    <m/>
    <x v="1"/>
    <n v="1405852"/>
    <n v="1405852"/>
    <n v="1405852"/>
    <n v="1405852"/>
    <n v="1405852"/>
    <n v="1405852"/>
    <n v="0"/>
    <n v="0"/>
    <n v="0"/>
    <n v="0"/>
  </r>
  <r>
    <x v="50"/>
    <x v="1"/>
    <s v="15O290"/>
    <x v="2"/>
    <n v="2"/>
    <n v="1"/>
    <s v="08"/>
    <m/>
    <x v="1"/>
    <n v="492400"/>
    <n v="492400"/>
    <n v="492400"/>
    <n v="492400"/>
    <n v="492400"/>
    <n v="492400"/>
    <n v="0"/>
    <n v="0"/>
    <n v="0"/>
    <n v="0"/>
  </r>
  <r>
    <x v="50"/>
    <x v="1"/>
    <s v="15O290"/>
    <x v="67"/>
    <n v="1"/>
    <n v="1"/>
    <s v="00"/>
    <m/>
    <x v="1"/>
    <n v="1588297"/>
    <n v="1588297"/>
    <n v="1588297"/>
    <n v="1588297"/>
    <n v="1588297"/>
    <n v="1588297"/>
    <n v="0"/>
    <n v="0"/>
    <n v="0"/>
    <n v="0"/>
  </r>
  <r>
    <x v="50"/>
    <x v="1"/>
    <s v="15O290"/>
    <x v="67"/>
    <n v="2"/>
    <n v="1"/>
    <s v="00"/>
    <m/>
    <x v="1"/>
    <n v="952978"/>
    <n v="952978"/>
    <n v="952978"/>
    <n v="952978"/>
    <n v="952978"/>
    <n v="952978"/>
    <n v="0"/>
    <n v="0"/>
    <n v="0"/>
    <n v="0"/>
  </r>
  <r>
    <x v="50"/>
    <x v="1"/>
    <s v="15O290"/>
    <x v="68"/>
    <n v="1"/>
    <n v="1"/>
    <s v="00"/>
    <m/>
    <x v="1"/>
    <n v="914990"/>
    <n v="914990"/>
    <n v="914990"/>
    <n v="914990"/>
    <n v="914990"/>
    <n v="914989.99999999988"/>
    <n v="0"/>
    <n v="0"/>
    <n v="0"/>
    <n v="0"/>
  </r>
  <r>
    <x v="50"/>
    <x v="1"/>
    <s v="15O290"/>
    <x v="68"/>
    <n v="2"/>
    <n v="1"/>
    <s v="00"/>
    <m/>
    <x v="1"/>
    <n v="548994"/>
    <n v="548994"/>
    <n v="548994"/>
    <n v="548994"/>
    <n v="548994"/>
    <n v="548994"/>
    <n v="0"/>
    <n v="0"/>
    <n v="0"/>
    <n v="0"/>
  </r>
  <r>
    <x v="50"/>
    <x v="1"/>
    <s v="15O290"/>
    <x v="71"/>
    <n v="1"/>
    <n v="1"/>
    <s v="00"/>
    <m/>
    <x v="1"/>
    <n v="1250501"/>
    <n v="389847.28"/>
    <n v="389847.28"/>
    <n v="389847.28"/>
    <n v="389847.28"/>
    <n v="389847.28"/>
    <n v="0"/>
    <n v="0"/>
    <n v="0"/>
    <n v="0"/>
  </r>
  <r>
    <x v="50"/>
    <x v="1"/>
    <s v="15O290"/>
    <x v="71"/>
    <n v="2"/>
    <n v="1"/>
    <s v="00"/>
    <m/>
    <x v="1"/>
    <n v="547780"/>
    <n v="547780"/>
    <n v="547780"/>
    <n v="547780"/>
    <n v="547780"/>
    <n v="547780"/>
    <n v="0"/>
    <n v="0"/>
    <n v="0"/>
    <n v="0"/>
  </r>
  <r>
    <x v="50"/>
    <x v="1"/>
    <s v="15O290"/>
    <x v="3"/>
    <n v="1"/>
    <n v="2"/>
    <s v="01"/>
    <m/>
    <x v="1"/>
    <n v="1728900"/>
    <n v="1533673.58"/>
    <n v="1533673.58"/>
    <n v="1533673.58"/>
    <n v="1533673.58"/>
    <n v="1533673.5799999998"/>
    <n v="0"/>
    <n v="0"/>
    <n v="0"/>
    <n v="0"/>
  </r>
  <r>
    <x v="50"/>
    <x v="1"/>
    <s v="15O290"/>
    <x v="3"/>
    <n v="1"/>
    <n v="2"/>
    <s v="03"/>
    <m/>
    <x v="1"/>
    <n v="775986"/>
    <n v="705423.47"/>
    <n v="705423.47"/>
    <n v="705423.47"/>
    <n v="705423.47"/>
    <n v="705423.47000000009"/>
    <n v="0"/>
    <n v="0"/>
    <n v="0"/>
    <n v="0"/>
  </r>
  <r>
    <x v="50"/>
    <x v="1"/>
    <s v="15O290"/>
    <x v="3"/>
    <n v="2"/>
    <n v="2"/>
    <s v="01"/>
    <m/>
    <x v="1"/>
    <n v="1037588"/>
    <n v="920423.82"/>
    <n v="920423.82"/>
    <n v="920423.82"/>
    <n v="920423.82"/>
    <n v="920423.81999999983"/>
    <n v="0"/>
    <n v="0"/>
    <n v="0"/>
    <n v="0"/>
  </r>
  <r>
    <x v="50"/>
    <x v="1"/>
    <s v="15O290"/>
    <x v="3"/>
    <n v="2"/>
    <n v="2"/>
    <s v="03"/>
    <m/>
    <x v="1"/>
    <n v="465989"/>
    <n v="423615.91"/>
    <n v="423615.91"/>
    <n v="423615.91"/>
    <n v="423615.91"/>
    <n v="423615.91000000003"/>
    <n v="0"/>
    <n v="0"/>
    <n v="0"/>
    <n v="0"/>
  </r>
  <r>
    <x v="50"/>
    <x v="1"/>
    <s v="15O290"/>
    <x v="3"/>
    <n v="2"/>
    <n v="2"/>
    <s v="08"/>
    <m/>
    <x v="1"/>
    <n v="461883"/>
    <n v="461883"/>
    <n v="461883"/>
    <n v="461883"/>
    <n v="461883"/>
    <n v="461883.00000000012"/>
    <n v="0"/>
    <n v="0"/>
    <n v="0"/>
    <n v="0"/>
  </r>
  <r>
    <x v="50"/>
    <x v="1"/>
    <s v="15O290"/>
    <x v="72"/>
    <n v="1"/>
    <n v="2"/>
    <s v="01"/>
    <m/>
    <x v="1"/>
    <n v="288658"/>
    <n v="288658"/>
    <n v="288658"/>
    <n v="288658"/>
    <n v="288658"/>
    <n v="288657.99999999994"/>
    <n v="0"/>
    <n v="0"/>
    <n v="0"/>
    <n v="0"/>
  </r>
  <r>
    <x v="50"/>
    <x v="1"/>
    <s v="15O290"/>
    <x v="72"/>
    <n v="1"/>
    <n v="2"/>
    <s v="03"/>
    <m/>
    <x v="1"/>
    <n v="57419"/>
    <n v="55605.97"/>
    <n v="55605.97"/>
    <n v="55605.97"/>
    <n v="55605.97"/>
    <n v="55605.97"/>
    <n v="0"/>
    <n v="0"/>
    <n v="0"/>
    <n v="0"/>
  </r>
  <r>
    <x v="50"/>
    <x v="1"/>
    <s v="15O290"/>
    <x v="72"/>
    <n v="2"/>
    <n v="2"/>
    <s v="01"/>
    <m/>
    <x v="1"/>
    <n v="173204"/>
    <n v="173204"/>
    <n v="173204"/>
    <n v="173204"/>
    <n v="173204"/>
    <n v="173204.00000000003"/>
    <n v="0"/>
    <n v="0"/>
    <n v="0"/>
    <n v="0"/>
  </r>
  <r>
    <x v="50"/>
    <x v="1"/>
    <s v="15O290"/>
    <x v="72"/>
    <n v="2"/>
    <n v="2"/>
    <s v="03"/>
    <m/>
    <x v="1"/>
    <n v="344121"/>
    <n v="333256.25"/>
    <n v="333256.25"/>
    <n v="333256.25"/>
    <n v="333256.25"/>
    <n v="333256.24999999994"/>
    <n v="0"/>
    <n v="0"/>
    <n v="0"/>
    <n v="0"/>
  </r>
  <r>
    <x v="50"/>
    <x v="1"/>
    <s v="15O290"/>
    <x v="56"/>
    <n v="1"/>
    <n v="2"/>
    <s v="00"/>
    <m/>
    <x v="1"/>
    <n v="412221"/>
    <n v="412221"/>
    <n v="412221"/>
    <n v="412221"/>
    <n v="412221"/>
    <n v="412221"/>
    <n v="0"/>
    <n v="0"/>
    <n v="0"/>
    <n v="0"/>
  </r>
  <r>
    <x v="50"/>
    <x v="1"/>
    <s v="15O290"/>
    <x v="56"/>
    <n v="2"/>
    <n v="2"/>
    <s v="00"/>
    <m/>
    <x v="1"/>
    <n v="247159"/>
    <n v="247159"/>
    <n v="247159"/>
    <n v="247159"/>
    <n v="247159"/>
    <n v="247159.00000000003"/>
    <n v="0"/>
    <n v="0"/>
    <n v="0"/>
    <n v="0"/>
  </r>
  <r>
    <x v="50"/>
    <x v="1"/>
    <s v="15O290"/>
    <x v="57"/>
    <n v="1"/>
    <n v="2"/>
    <s v="00"/>
    <m/>
    <x v="1"/>
    <n v="633131"/>
    <n v="633131"/>
    <n v="633131"/>
    <n v="633131"/>
    <n v="633131"/>
    <n v="633131"/>
    <n v="0"/>
    <n v="0"/>
    <n v="0"/>
    <n v="0"/>
  </r>
  <r>
    <x v="50"/>
    <x v="1"/>
    <s v="15O290"/>
    <x v="57"/>
    <n v="2"/>
    <n v="2"/>
    <s v="00"/>
    <m/>
    <x v="1"/>
    <n v="38084"/>
    <n v="38084"/>
    <n v="38084"/>
    <n v="38084"/>
    <n v="38084"/>
    <n v="38084"/>
    <n v="0"/>
    <n v="0"/>
    <n v="0"/>
    <n v="0"/>
  </r>
  <r>
    <x v="50"/>
    <x v="1"/>
    <s v="15O290"/>
    <x v="73"/>
    <n v="1"/>
    <n v="2"/>
    <s v="00"/>
    <m/>
    <x v="1"/>
    <n v="168126"/>
    <n v="103534.77"/>
    <n v="103534.77"/>
    <n v="103534.77"/>
    <n v="103534.77"/>
    <n v="103534.76999999999"/>
    <n v="0"/>
    <n v="0"/>
    <n v="0"/>
    <n v="0"/>
  </r>
  <r>
    <x v="50"/>
    <x v="1"/>
    <s v="15O290"/>
    <x v="73"/>
    <n v="2"/>
    <n v="2"/>
    <s v="00"/>
    <m/>
    <x v="1"/>
    <n v="101767"/>
    <n v="62669.67"/>
    <n v="62669.67"/>
    <n v="62669.67"/>
    <n v="62669.67"/>
    <n v="62669.670000000006"/>
    <n v="0"/>
    <n v="0"/>
    <n v="0"/>
    <n v="0"/>
  </r>
  <r>
    <x v="50"/>
    <x v="1"/>
    <s v="15O290"/>
    <x v="58"/>
    <n v="1"/>
    <n v="2"/>
    <s v="00"/>
    <m/>
    <x v="1"/>
    <n v="1662197"/>
    <n v="1662197"/>
    <n v="1662197"/>
    <n v="1662197"/>
    <n v="1662197"/>
    <n v="1662196.9999999995"/>
    <n v="0"/>
    <n v="0"/>
    <n v="0"/>
    <n v="0"/>
  </r>
  <r>
    <x v="50"/>
    <x v="1"/>
    <s v="15O290"/>
    <x v="58"/>
    <n v="2"/>
    <n v="2"/>
    <s v="00"/>
    <m/>
    <x v="1"/>
    <n v="997179"/>
    <n v="997179"/>
    <n v="997179"/>
    <n v="997179"/>
    <n v="997179"/>
    <n v="997179"/>
    <n v="0"/>
    <n v="0"/>
    <n v="0"/>
    <n v="0"/>
  </r>
  <r>
    <x v="50"/>
    <x v="1"/>
    <s v="15O290"/>
    <x v="4"/>
    <n v="1"/>
    <n v="1"/>
    <s v="00"/>
    <m/>
    <x v="1"/>
    <n v="473570"/>
    <n v="473570"/>
    <n v="473570"/>
    <n v="473570"/>
    <n v="473570"/>
    <n v="473570"/>
    <n v="0"/>
    <n v="0"/>
    <n v="0"/>
    <n v="0"/>
  </r>
  <r>
    <x v="50"/>
    <x v="1"/>
    <s v="15O290"/>
    <x v="4"/>
    <n v="1"/>
    <n v="2"/>
    <n v="18"/>
    <m/>
    <x v="1"/>
    <n v="1919589"/>
    <n v="1919589"/>
    <n v="1919589"/>
    <n v="1919589"/>
    <n v="1919589"/>
    <n v="1919589"/>
    <n v="0"/>
    <n v="0"/>
    <n v="0"/>
    <n v="0"/>
  </r>
  <r>
    <x v="50"/>
    <x v="1"/>
    <s v="15O290"/>
    <x v="4"/>
    <n v="2"/>
    <n v="1"/>
    <s v="00"/>
    <m/>
    <x v="1"/>
    <n v="284102"/>
    <n v="284102"/>
    <n v="284102"/>
    <n v="284102"/>
    <n v="284102"/>
    <n v="284102"/>
    <n v="0"/>
    <n v="0"/>
    <n v="0"/>
    <n v="0"/>
  </r>
  <r>
    <x v="50"/>
    <x v="1"/>
    <s v="15O290"/>
    <x v="4"/>
    <n v="2"/>
    <n v="2"/>
    <n v="18"/>
    <m/>
    <x v="1"/>
    <n v="1535303"/>
    <n v="1535303"/>
    <n v="1535303"/>
    <n v="1535303"/>
    <n v="1535303"/>
    <n v="1535303"/>
    <n v="0"/>
    <n v="0"/>
    <n v="0"/>
    <n v="0"/>
  </r>
  <r>
    <x v="50"/>
    <x v="1"/>
    <s v="15O290"/>
    <x v="77"/>
    <n v="1"/>
    <n v="1"/>
    <s v="00"/>
    <m/>
    <x v="1"/>
    <n v="947121"/>
    <n v="931522"/>
    <n v="931522"/>
    <n v="931522"/>
    <n v="931522"/>
    <n v="931522"/>
    <n v="0"/>
    <n v="0"/>
    <n v="0"/>
    <n v="0"/>
  </r>
  <r>
    <x v="50"/>
    <x v="1"/>
    <s v="15O290"/>
    <x v="77"/>
    <n v="2"/>
    <n v="1"/>
    <s v="00"/>
    <m/>
    <x v="1"/>
    <n v="568120"/>
    <n v="558763"/>
    <n v="558763"/>
    <n v="558763"/>
    <n v="558763"/>
    <n v="558763"/>
    <n v="0"/>
    <n v="0"/>
    <n v="0"/>
    <n v="0"/>
  </r>
  <r>
    <x v="50"/>
    <x v="1"/>
    <s v="15O290"/>
    <x v="5"/>
    <n v="1"/>
    <n v="1"/>
    <s v="00"/>
    <m/>
    <x v="1"/>
    <n v="187200"/>
    <n v="176547.31"/>
    <n v="176547.31"/>
    <n v="176547.31"/>
    <n v="176547.31"/>
    <n v="176547.31"/>
    <n v="0"/>
    <n v="0"/>
    <n v="0"/>
    <n v="0"/>
  </r>
  <r>
    <x v="50"/>
    <x v="1"/>
    <s v="15O290"/>
    <x v="5"/>
    <n v="1"/>
    <n v="1"/>
    <s v="09"/>
    <m/>
    <x v="1"/>
    <n v="788324"/>
    <n v="499166.88"/>
    <n v="499166.88"/>
    <n v="499129.78"/>
    <n v="498872.76"/>
    <n v="498872.76"/>
    <n v="37.099999999976717"/>
    <n v="257.02000000001863"/>
    <n v="0"/>
    <n v="294.11999999999534"/>
  </r>
  <r>
    <x v="50"/>
    <x v="1"/>
    <s v="15O290"/>
    <x v="5"/>
    <n v="1"/>
    <n v="1"/>
    <n v="10"/>
    <m/>
    <x v="1"/>
    <n v="97126"/>
    <n v="97126"/>
    <n v="97126"/>
    <n v="97126"/>
    <n v="97126"/>
    <n v="97126.000000000015"/>
    <n v="0"/>
    <n v="0"/>
    <n v="0"/>
    <n v="0"/>
  </r>
  <r>
    <x v="50"/>
    <x v="1"/>
    <s v="15O290"/>
    <x v="5"/>
    <n v="2"/>
    <n v="1"/>
    <s v="00"/>
    <m/>
    <x v="1"/>
    <n v="112555"/>
    <n v="112555"/>
    <n v="112555"/>
    <n v="112555"/>
    <n v="112555"/>
    <n v="112555"/>
    <n v="0"/>
    <n v="0"/>
    <n v="0"/>
    <n v="0"/>
  </r>
  <r>
    <x v="50"/>
    <x v="1"/>
    <s v="15O290"/>
    <x v="5"/>
    <n v="2"/>
    <n v="1"/>
    <s v="08"/>
    <m/>
    <x v="1"/>
    <n v="203893"/>
    <n v="98352.84"/>
    <n v="98352.84"/>
    <n v="97713.97"/>
    <n v="97529.53"/>
    <n v="97529.529999999984"/>
    <n v="638.86999999999534"/>
    <n v="184.44000000000233"/>
    <n v="0"/>
    <n v="823.30999999999767"/>
  </r>
  <r>
    <x v="50"/>
    <x v="1"/>
    <s v="15O290"/>
    <x v="5"/>
    <n v="2"/>
    <n v="1"/>
    <s v="09"/>
    <m/>
    <x v="1"/>
    <n v="473009"/>
    <n v="472882.23"/>
    <n v="472882.23"/>
    <n v="472882.23"/>
    <n v="472882.23"/>
    <n v="472882.23"/>
    <n v="0"/>
    <n v="0"/>
    <n v="0"/>
    <n v="0"/>
  </r>
  <r>
    <x v="50"/>
    <x v="1"/>
    <s v="15O290"/>
    <x v="5"/>
    <n v="2"/>
    <n v="1"/>
    <n v="10"/>
    <m/>
    <x v="1"/>
    <n v="58968"/>
    <n v="58968"/>
    <n v="58968"/>
    <n v="58968"/>
    <n v="58968"/>
    <n v="58968"/>
    <n v="0"/>
    <n v="0"/>
    <n v="0"/>
    <n v="0"/>
  </r>
  <r>
    <x v="50"/>
    <x v="1"/>
    <s v="15O290"/>
    <x v="78"/>
    <n v="1"/>
    <n v="1"/>
    <s v="00"/>
    <m/>
    <x v="1"/>
    <n v="297835"/>
    <n v="144812.24"/>
    <n v="144812.24"/>
    <n v="144812.24"/>
    <n v="144812.24"/>
    <n v="144812.24"/>
    <n v="0"/>
    <n v="0"/>
    <n v="0"/>
    <n v="0"/>
  </r>
  <r>
    <x v="50"/>
    <x v="1"/>
    <s v="15O290"/>
    <x v="78"/>
    <n v="1"/>
    <n v="1"/>
    <n v="51"/>
    <m/>
    <x v="1"/>
    <n v="1589989"/>
    <n v="803493"/>
    <n v="803493"/>
    <n v="803493"/>
    <n v="796293"/>
    <n v="796293"/>
    <n v="0"/>
    <n v="7200"/>
    <n v="0"/>
    <n v="7200"/>
  </r>
  <r>
    <x v="50"/>
    <x v="1"/>
    <s v="15O290"/>
    <x v="78"/>
    <n v="2"/>
    <n v="1"/>
    <s v="00"/>
    <m/>
    <x v="1"/>
    <n v="178678"/>
    <n v="171772.38"/>
    <n v="171772.38"/>
    <n v="171772.38"/>
    <n v="171772.38"/>
    <n v="171772.38"/>
    <n v="0"/>
    <n v="0"/>
    <n v="0"/>
    <n v="0"/>
  </r>
  <r>
    <x v="50"/>
    <x v="1"/>
    <s v="15O290"/>
    <x v="78"/>
    <n v="2"/>
    <n v="1"/>
    <n v="51"/>
    <m/>
    <x v="1"/>
    <n v="953896"/>
    <n v="953896"/>
    <n v="953896"/>
    <n v="953896"/>
    <n v="953896"/>
    <n v="953896"/>
    <n v="0"/>
    <n v="0"/>
    <n v="0"/>
    <n v="0"/>
  </r>
  <r>
    <x v="50"/>
    <x v="1"/>
    <s v="15O290"/>
    <x v="6"/>
    <n v="1"/>
    <n v="1"/>
    <s v="00"/>
    <m/>
    <x v="1"/>
    <n v="101356"/>
    <n v="32289"/>
    <n v="32289"/>
    <n v="32289"/>
    <n v="32289"/>
    <n v="32289"/>
    <n v="0"/>
    <n v="0"/>
    <n v="0"/>
    <n v="0"/>
  </r>
  <r>
    <x v="50"/>
    <x v="1"/>
    <s v="15O290"/>
    <x v="6"/>
    <n v="1"/>
    <n v="1"/>
    <s v="08"/>
    <m/>
    <x v="1"/>
    <n v="16204"/>
    <n v="0"/>
    <n v="0"/>
    <m/>
    <n v="0"/>
    <m/>
    <n v="0"/>
    <n v="0"/>
    <n v="0"/>
    <n v="0"/>
  </r>
  <r>
    <x v="50"/>
    <x v="1"/>
    <s v="15O290"/>
    <x v="6"/>
    <n v="2"/>
    <n v="1"/>
    <s v="00"/>
    <m/>
    <x v="1"/>
    <n v="56500"/>
    <n v="36500"/>
    <n v="36500"/>
    <n v="36500"/>
    <n v="36500"/>
    <n v="36500"/>
    <n v="0"/>
    <n v="0"/>
    <n v="0"/>
    <n v="0"/>
  </r>
  <r>
    <x v="50"/>
    <x v="1"/>
    <s v="15O290"/>
    <x v="79"/>
    <n v="1"/>
    <n v="1"/>
    <s v="00"/>
    <m/>
    <x v="1"/>
    <n v="1359600"/>
    <n v="1359600"/>
    <n v="1359600"/>
    <n v="1359600"/>
    <n v="1359600"/>
    <n v="1359600"/>
    <n v="0"/>
    <n v="0"/>
    <n v="0"/>
    <n v="0"/>
  </r>
  <r>
    <x v="50"/>
    <x v="1"/>
    <s v="15O290"/>
    <x v="79"/>
    <n v="2"/>
    <n v="1"/>
    <s v="00"/>
    <m/>
    <x v="1"/>
    <n v="875387"/>
    <n v="875387"/>
    <n v="875387"/>
    <n v="875387"/>
    <n v="875387"/>
    <n v="875387"/>
    <n v="0"/>
    <n v="0"/>
    <n v="0"/>
    <n v="0"/>
  </r>
  <r>
    <x v="50"/>
    <x v="1"/>
    <s v="15O290"/>
    <x v="80"/>
    <n v="1"/>
    <n v="1"/>
    <s v="06"/>
    <m/>
    <x v="1"/>
    <n v="2564506"/>
    <n v="2564506"/>
    <n v="2564506"/>
    <n v="2564506"/>
    <n v="2536156"/>
    <n v="2536156"/>
    <n v="0"/>
    <n v="28350"/>
    <n v="0"/>
    <n v="28350"/>
  </r>
  <r>
    <x v="50"/>
    <x v="1"/>
    <s v="15O290"/>
    <x v="80"/>
    <n v="2"/>
    <n v="1"/>
    <s v="06"/>
    <m/>
    <x v="1"/>
    <n v="1743459"/>
    <n v="1743459"/>
    <n v="1743459"/>
    <n v="1743459"/>
    <n v="1743459"/>
    <n v="1743459"/>
    <n v="0"/>
    <n v="0"/>
    <n v="0"/>
    <n v="0"/>
  </r>
  <r>
    <x v="50"/>
    <x v="1"/>
    <s v="15O290"/>
    <x v="81"/>
    <n v="1"/>
    <n v="1"/>
    <s v="00"/>
    <m/>
    <x v="1"/>
    <n v="3778"/>
    <n v="3778"/>
    <n v="3778"/>
    <n v="3778"/>
    <n v="3778"/>
    <n v="3778"/>
    <n v="0"/>
    <n v="0"/>
    <n v="0"/>
    <n v="0"/>
  </r>
  <r>
    <x v="50"/>
    <x v="1"/>
    <s v="15O290"/>
    <x v="81"/>
    <n v="2"/>
    <n v="1"/>
    <s v="00"/>
    <m/>
    <x v="1"/>
    <n v="1667"/>
    <n v="1667"/>
    <n v="1667"/>
    <n v="1667"/>
    <n v="1667"/>
    <n v="1667"/>
    <n v="0"/>
    <n v="0"/>
    <n v="0"/>
    <n v="0"/>
  </r>
  <r>
    <x v="50"/>
    <x v="1"/>
    <s v="15O290"/>
    <x v="34"/>
    <n v="1"/>
    <n v="1"/>
    <s v="00"/>
    <m/>
    <x v="1"/>
    <n v="2309844"/>
    <n v="1154922"/>
    <n v="1154922"/>
    <n v="1154922"/>
    <n v="1154922"/>
    <n v="1154922"/>
    <n v="0"/>
    <n v="0"/>
    <n v="0"/>
    <n v="0"/>
  </r>
  <r>
    <x v="50"/>
    <x v="1"/>
    <s v="15O290"/>
    <x v="34"/>
    <n v="2"/>
    <n v="1"/>
    <s v="00"/>
    <m/>
    <x v="1"/>
    <n v="1646112"/>
    <n v="823056"/>
    <n v="823056"/>
    <n v="823056"/>
    <n v="823056"/>
    <n v="823056"/>
    <n v="0"/>
    <n v="0"/>
    <n v="0"/>
    <n v="0"/>
  </r>
  <r>
    <x v="50"/>
    <x v="1"/>
    <s v="15O290"/>
    <x v="84"/>
    <n v="1"/>
    <n v="1"/>
    <s v="00"/>
    <m/>
    <x v="1"/>
    <n v="205960"/>
    <n v="0"/>
    <n v="0"/>
    <m/>
    <n v="0"/>
    <m/>
    <n v="0"/>
    <n v="0"/>
    <n v="0"/>
    <n v="0"/>
  </r>
  <r>
    <x v="50"/>
    <x v="1"/>
    <s v="15O290"/>
    <x v="84"/>
    <n v="2"/>
    <n v="1"/>
    <s v="00"/>
    <m/>
    <x v="1"/>
    <n v="12204"/>
    <n v="0"/>
    <n v="0"/>
    <m/>
    <n v="0"/>
    <m/>
    <n v="0"/>
    <n v="0"/>
    <n v="0"/>
    <n v="0"/>
  </r>
  <r>
    <x v="50"/>
    <x v="1"/>
    <s v="15O290"/>
    <x v="87"/>
    <n v="1"/>
    <n v="1"/>
    <s v="00"/>
    <m/>
    <x v="1"/>
    <n v="794102"/>
    <n v="337209"/>
    <n v="337209"/>
    <n v="337209"/>
    <n v="337209"/>
    <n v="337209"/>
    <n v="0"/>
    <n v="0"/>
    <n v="0"/>
    <n v="0"/>
  </r>
  <r>
    <x v="50"/>
    <x v="1"/>
    <s v="15O290"/>
    <x v="87"/>
    <n v="2"/>
    <n v="1"/>
    <s v="00"/>
    <m/>
    <x v="1"/>
    <n v="476065"/>
    <n v="202159"/>
    <n v="202159"/>
    <n v="202159"/>
    <n v="202159"/>
    <n v="202159"/>
    <n v="0"/>
    <n v="0"/>
    <n v="0"/>
    <n v="0"/>
  </r>
  <r>
    <x v="50"/>
    <x v="1"/>
    <s v="15O290"/>
    <x v="149"/>
    <n v="1"/>
    <n v="1"/>
    <s v="00"/>
    <m/>
    <x v="2"/>
    <n v="422507"/>
    <n v="0"/>
    <n v="0"/>
    <m/>
    <n v="0"/>
    <m/>
    <n v="0"/>
    <n v="0"/>
    <n v="0"/>
    <n v="0"/>
  </r>
  <r>
    <x v="50"/>
    <x v="1"/>
    <s v="15O290"/>
    <x v="10"/>
    <n v="1"/>
    <n v="2"/>
    <s v="00"/>
    <m/>
    <x v="2"/>
    <n v="1382138"/>
    <n v="1375970"/>
    <n v="1375970"/>
    <n v="1375970"/>
    <n v="1375970"/>
    <n v="1375970"/>
    <n v="0"/>
    <n v="0"/>
    <n v="0"/>
    <n v="0"/>
  </r>
  <r>
    <x v="50"/>
    <x v="1"/>
    <s v="15O290"/>
    <x v="10"/>
    <n v="1"/>
    <n v="2"/>
    <s v="08"/>
    <m/>
    <x v="2"/>
    <n v="163680"/>
    <n v="177816"/>
    <n v="177816"/>
    <n v="177816"/>
    <n v="177816"/>
    <n v="177816"/>
    <n v="0"/>
    <n v="0"/>
    <n v="0"/>
    <n v="0"/>
  </r>
  <r>
    <x v="50"/>
    <x v="1"/>
    <s v="15O290"/>
    <x v="11"/>
    <n v="1"/>
    <n v="1"/>
    <s v="00"/>
    <m/>
    <x v="2"/>
    <n v="823508"/>
    <n v="823508"/>
    <n v="823508"/>
    <n v="823508"/>
    <n v="823508"/>
    <n v="823508"/>
    <n v="0"/>
    <n v="0"/>
    <n v="0"/>
    <n v="0"/>
  </r>
  <r>
    <x v="50"/>
    <x v="1"/>
    <s v="15O290"/>
    <x v="11"/>
    <n v="1"/>
    <n v="1"/>
    <s v="08"/>
    <m/>
    <x v="2"/>
    <n v="117290"/>
    <n v="117290"/>
    <n v="117290"/>
    <n v="117290"/>
    <n v="117290"/>
    <n v="117290"/>
    <n v="0"/>
    <n v="0"/>
    <n v="0"/>
    <n v="0"/>
  </r>
  <r>
    <x v="50"/>
    <x v="1"/>
    <s v="15O390"/>
    <x v="50"/>
    <n v="1"/>
    <n v="1"/>
    <s v="00"/>
    <m/>
    <x v="2"/>
    <n v="0"/>
    <n v="950000"/>
    <n v="950000"/>
    <n v="950000"/>
    <n v="950000"/>
    <m/>
    <n v="0"/>
    <n v="0"/>
    <n v="950000"/>
    <n v="0"/>
  </r>
  <r>
    <x v="51"/>
    <x v="5"/>
    <n v="111190"/>
    <x v="150"/>
    <n v="1"/>
    <n v="1"/>
    <s v="00"/>
    <m/>
    <x v="0"/>
    <n v="120000"/>
    <n v="0"/>
    <n v="0"/>
    <m/>
    <n v="0"/>
    <m/>
    <n v="0"/>
    <n v="0"/>
    <n v="0"/>
    <n v="0"/>
  </r>
  <r>
    <x v="51"/>
    <x v="5"/>
    <n v="111190"/>
    <x v="9"/>
    <n v="1"/>
    <n v="1"/>
    <s v="00"/>
    <m/>
    <x v="0"/>
    <n v="6600"/>
    <n v="6600"/>
    <n v="6600"/>
    <m/>
    <n v="0"/>
    <m/>
    <n v="6600"/>
    <n v="0"/>
    <n v="0"/>
    <n v="6600"/>
  </r>
  <r>
    <x v="51"/>
    <x v="5"/>
    <s v="15O290"/>
    <x v="1"/>
    <n v="2"/>
    <n v="1"/>
    <s v="08"/>
    <m/>
    <x v="1"/>
    <n v="1345646"/>
    <n v="0"/>
    <n v="0"/>
    <m/>
    <n v="0"/>
    <m/>
    <n v="0"/>
    <n v="0"/>
    <n v="0"/>
    <n v="0"/>
  </r>
  <r>
    <x v="51"/>
    <x v="5"/>
    <s v="15O290"/>
    <x v="2"/>
    <n v="2"/>
    <n v="1"/>
    <s v="08"/>
    <m/>
    <x v="1"/>
    <n v="155095"/>
    <n v="155095"/>
    <n v="155095"/>
    <n v="155095"/>
    <n v="155095"/>
    <n v="155095"/>
    <n v="0"/>
    <n v="0"/>
    <n v="0"/>
    <n v="0"/>
  </r>
  <r>
    <x v="51"/>
    <x v="5"/>
    <s v="15O290"/>
    <x v="3"/>
    <n v="2"/>
    <n v="2"/>
    <s v="08"/>
    <m/>
    <x v="1"/>
    <n v="145352"/>
    <n v="145352"/>
    <n v="145352"/>
    <n v="145352"/>
    <n v="145352"/>
    <n v="145352"/>
    <n v="0"/>
    <n v="0"/>
    <n v="0"/>
    <n v="0"/>
  </r>
  <r>
    <x v="51"/>
    <x v="5"/>
    <s v="15O290"/>
    <x v="4"/>
    <n v="2"/>
    <n v="2"/>
    <s v="08"/>
    <m/>
    <x v="1"/>
    <n v="331644"/>
    <n v="331644"/>
    <n v="331644"/>
    <n v="331644"/>
    <n v="331644"/>
    <n v="331644"/>
    <n v="0"/>
    <n v="0"/>
    <n v="0"/>
    <n v="0"/>
  </r>
  <r>
    <x v="51"/>
    <x v="5"/>
    <s v="15O290"/>
    <x v="5"/>
    <n v="2"/>
    <n v="1"/>
    <s v="08"/>
    <m/>
    <x v="1"/>
    <n v="56973"/>
    <n v="12568.05"/>
    <n v="12568.05"/>
    <n v="12568.05"/>
    <n v="12568.05"/>
    <n v="12568.05"/>
    <n v="0"/>
    <n v="0"/>
    <n v="0"/>
    <n v="0"/>
  </r>
  <r>
    <x v="51"/>
    <x v="5"/>
    <s v="15O290"/>
    <x v="6"/>
    <n v="1"/>
    <n v="1"/>
    <s v="08"/>
    <m/>
    <x v="1"/>
    <n v="4880"/>
    <n v="0"/>
    <n v="0"/>
    <m/>
    <n v="0"/>
    <m/>
    <n v="0"/>
    <n v="0"/>
    <n v="0"/>
    <n v="0"/>
  </r>
  <r>
    <x v="51"/>
    <x v="5"/>
    <s v="15O290"/>
    <x v="92"/>
    <n v="1"/>
    <n v="1"/>
    <s v="00"/>
    <m/>
    <x v="0"/>
    <n v="0"/>
    <n v="20100"/>
    <n v="20100"/>
    <n v="20100"/>
    <n v="0"/>
    <m/>
    <n v="0"/>
    <n v="20100"/>
    <n v="0"/>
    <n v="20100"/>
  </r>
  <r>
    <x v="51"/>
    <x v="5"/>
    <s v="15O290"/>
    <x v="39"/>
    <n v="1"/>
    <n v="1"/>
    <s v="00"/>
    <m/>
    <x v="0"/>
    <n v="0"/>
    <n v="3500"/>
    <n v="3500"/>
    <n v="2999.76"/>
    <n v="2999.76"/>
    <n v="2999.76"/>
    <n v="500.23999999999978"/>
    <n v="0"/>
    <n v="0"/>
    <n v="500.23999999999978"/>
  </r>
  <r>
    <x v="51"/>
    <x v="5"/>
    <s v="15O290"/>
    <x v="24"/>
    <n v="1"/>
    <n v="1"/>
    <s v="00"/>
    <m/>
    <x v="0"/>
    <n v="258865"/>
    <n v="10000"/>
    <n v="10000"/>
    <n v="9947"/>
    <n v="9947"/>
    <n v="5353.4"/>
    <n v="53"/>
    <n v="0"/>
    <n v="4593.6000000000004"/>
    <n v="53"/>
  </r>
  <r>
    <x v="51"/>
    <x v="5"/>
    <s v="15O290"/>
    <x v="9"/>
    <n v="1"/>
    <n v="1"/>
    <s v="00"/>
    <m/>
    <x v="0"/>
    <n v="0"/>
    <n v="43100"/>
    <n v="43100"/>
    <n v="43073.120000000003"/>
    <n v="43073.120000000003"/>
    <n v="43073.120000000003"/>
    <n v="26.879999999997381"/>
    <n v="0"/>
    <n v="0"/>
    <n v="26.879999999997381"/>
  </r>
  <r>
    <x v="51"/>
    <x v="5"/>
    <s v="15O290"/>
    <x v="10"/>
    <n v="1"/>
    <n v="2"/>
    <s v="08"/>
    <m/>
    <x v="2"/>
    <n v="46209"/>
    <n v="50484"/>
    <n v="50484"/>
    <n v="50484"/>
    <n v="50484"/>
    <n v="50484"/>
    <n v="0"/>
    <n v="0"/>
    <n v="0"/>
    <n v="0"/>
  </r>
  <r>
    <x v="51"/>
    <x v="5"/>
    <s v="15O290"/>
    <x v="11"/>
    <n v="1"/>
    <n v="1"/>
    <s v="08"/>
    <m/>
    <x v="2"/>
    <n v="6296"/>
    <n v="6296"/>
    <n v="6296"/>
    <n v="6296"/>
    <n v="0"/>
    <m/>
    <n v="0"/>
    <n v="6296"/>
    <n v="0"/>
    <n v="6296"/>
  </r>
  <r>
    <x v="51"/>
    <x v="5"/>
    <s v="15O390"/>
    <x v="104"/>
    <n v="1"/>
    <n v="1"/>
    <s v="00"/>
    <m/>
    <x v="0"/>
    <n v="0"/>
    <n v="78300"/>
    <n v="78300"/>
    <n v="78300"/>
    <n v="0"/>
    <m/>
    <n v="0"/>
    <n v="78300"/>
    <n v="0"/>
    <n v="78300"/>
  </r>
  <r>
    <x v="51"/>
    <x v="5"/>
    <s v="15O390"/>
    <x v="28"/>
    <n v="1"/>
    <n v="1"/>
    <s v="00"/>
    <m/>
    <x v="0"/>
    <n v="0"/>
    <n v="11400"/>
    <n v="11400"/>
    <n v="11400"/>
    <n v="0"/>
    <m/>
    <n v="0"/>
    <n v="11400"/>
    <n v="0"/>
    <n v="11400"/>
  </r>
  <r>
    <x v="51"/>
    <x v="5"/>
    <s v="15O390"/>
    <x v="0"/>
    <n v="1"/>
    <n v="1"/>
    <s v="00"/>
    <m/>
    <x v="0"/>
    <n v="0"/>
    <n v="11500"/>
    <n v="11500"/>
    <n v="11500"/>
    <n v="11499.08"/>
    <n v="11499.08"/>
    <n v="0"/>
    <n v="0.92000000000007276"/>
    <n v="0"/>
    <n v="0.92000000000007276"/>
  </r>
  <r>
    <x v="51"/>
    <x v="5"/>
    <s v="15O390"/>
    <x v="29"/>
    <n v="1"/>
    <n v="1"/>
    <s v="00"/>
    <m/>
    <x v="0"/>
    <n v="0"/>
    <n v="35000"/>
    <n v="35000"/>
    <n v="35000"/>
    <n v="34999.519999999997"/>
    <n v="34999.519999999997"/>
    <n v="0"/>
    <n v="0.48000000000320142"/>
    <n v="0"/>
    <n v="0.48000000000320142"/>
  </r>
  <r>
    <x v="51"/>
    <x v="5"/>
    <s v="15O390"/>
    <x v="26"/>
    <n v="1"/>
    <n v="1"/>
    <s v="00"/>
    <m/>
    <x v="0"/>
    <n v="0"/>
    <n v="5000"/>
    <n v="5000"/>
    <n v="5000"/>
    <n v="0"/>
    <m/>
    <n v="0"/>
    <n v="5000"/>
    <n v="0"/>
    <n v="5000"/>
  </r>
  <r>
    <x v="51"/>
    <x v="5"/>
    <s v="15O390"/>
    <x v="12"/>
    <n v="1"/>
    <n v="1"/>
    <s v="00"/>
    <m/>
    <x v="3"/>
    <n v="14177913"/>
    <n v="14177913"/>
    <n v="14177913"/>
    <n v="14177913"/>
    <n v="14177913"/>
    <n v="3544478.25"/>
    <n v="0"/>
    <n v="0"/>
    <n v="10633434.75"/>
    <n v="0"/>
  </r>
  <r>
    <x v="51"/>
    <x v="5"/>
    <s v="15O390"/>
    <x v="12"/>
    <n v="1"/>
    <n v="1"/>
    <n v="65"/>
    <m/>
    <x v="3"/>
    <n v="2382087"/>
    <n v="0"/>
    <n v="0"/>
    <m/>
    <n v="0"/>
    <m/>
    <n v="0"/>
    <n v="0"/>
    <n v="0"/>
    <n v="0"/>
  </r>
  <r>
    <x v="52"/>
    <x v="5"/>
    <s v="15O390"/>
    <x v="12"/>
    <n v="1"/>
    <n v="1"/>
    <s v="00"/>
    <m/>
    <x v="3"/>
    <n v="11385000"/>
    <n v="11385000"/>
    <n v="11385000"/>
    <n v="11385000"/>
    <n v="11385000"/>
    <n v="2846250"/>
    <n v="0"/>
    <n v="0"/>
    <n v="853875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409">
  <r>
    <n v="131204"/>
    <x v="0"/>
    <n v="111190"/>
    <n v="2711"/>
    <n v="1"/>
    <n v="1"/>
    <s v="00"/>
    <m/>
    <x v="0"/>
    <n v="0"/>
    <n v="357909.88"/>
    <n v="357909.88"/>
    <m/>
    <n v="0"/>
    <m/>
    <n v="357909.88"/>
    <n v="0"/>
    <n v="0"/>
  </r>
  <r>
    <n v="131204"/>
    <x v="0"/>
    <s v="15O290"/>
    <n v="1221"/>
    <n v="2"/>
    <n v="1"/>
    <s v="08"/>
    <m/>
    <x v="1"/>
    <n v="2045027"/>
    <n v="950252.49"/>
    <n v="950252.49"/>
    <n v="948642.99"/>
    <n v="948642.99"/>
    <n v="948642.99"/>
    <n v="1609.5"/>
    <n v="0"/>
    <n v="0"/>
  </r>
  <r>
    <n v="131204"/>
    <x v="0"/>
    <s v="15O290"/>
    <n v="1323"/>
    <n v="2"/>
    <n v="1"/>
    <s v="08"/>
    <m/>
    <x v="1"/>
    <n v="153000"/>
    <n v="153000"/>
    <n v="153000"/>
    <n v="144200.18"/>
    <n v="144200.18"/>
    <n v="144200.18"/>
    <n v="8799.820000000007"/>
    <n v="0"/>
    <n v="0"/>
  </r>
  <r>
    <n v="131204"/>
    <x v="0"/>
    <s v="15O290"/>
    <n v="1411"/>
    <n v="2"/>
    <n v="2"/>
    <s v="08"/>
    <m/>
    <x v="1"/>
    <n v="143000"/>
    <n v="143000"/>
    <n v="143000"/>
    <n v="143000"/>
    <n v="143000"/>
    <n v="142999.99999999997"/>
    <n v="0"/>
    <n v="0"/>
    <n v="0"/>
  </r>
  <r>
    <n v="131204"/>
    <x v="0"/>
    <s v="15O290"/>
    <n v="1541"/>
    <n v="2"/>
    <n v="2"/>
    <s v="08"/>
    <m/>
    <x v="1"/>
    <n v="354085"/>
    <n v="354085"/>
    <n v="354085"/>
    <n v="354085"/>
    <n v="354085"/>
    <n v="354085"/>
    <n v="0"/>
    <n v="0"/>
    <n v="0"/>
  </r>
  <r>
    <n v="131204"/>
    <x v="0"/>
    <s v="15O290"/>
    <n v="1545"/>
    <n v="2"/>
    <n v="1"/>
    <s v="08"/>
    <m/>
    <x v="1"/>
    <n v="55866"/>
    <n v="53957.72"/>
    <n v="53957.72"/>
    <n v="53957.72"/>
    <n v="53957.72"/>
    <n v="53957.72"/>
    <n v="0"/>
    <n v="0"/>
    <n v="0"/>
  </r>
  <r>
    <n v="131204"/>
    <x v="0"/>
    <s v="15O290"/>
    <n v="1547"/>
    <n v="1"/>
    <n v="1"/>
    <s v="08"/>
    <m/>
    <x v="1"/>
    <n v="5580"/>
    <n v="0"/>
    <n v="0"/>
    <m/>
    <n v="0"/>
    <m/>
    <n v="0"/>
    <n v="0"/>
    <n v="0"/>
  </r>
  <r>
    <n v="131204"/>
    <x v="0"/>
    <s v="15O290"/>
    <n v="1611"/>
    <n v="1"/>
    <n v="1"/>
    <s v="00"/>
    <m/>
    <x v="1"/>
    <n v="19375000"/>
    <n v="0"/>
    <n v="0"/>
    <m/>
    <n v="0"/>
    <m/>
    <n v="0"/>
    <n v="0"/>
    <n v="0"/>
  </r>
  <r>
    <n v="131204"/>
    <x v="0"/>
    <s v="15O290"/>
    <n v="2491"/>
    <n v="1"/>
    <n v="1"/>
    <s v="00"/>
    <m/>
    <x v="0"/>
    <n v="0"/>
    <n v="32700"/>
    <n v="32700"/>
    <n v="32700"/>
    <n v="0"/>
    <m/>
    <n v="0"/>
    <n v="32700"/>
    <n v="0"/>
  </r>
  <r>
    <n v="131204"/>
    <x v="0"/>
    <s v="15O290"/>
    <n v="2911"/>
    <n v="1"/>
    <n v="1"/>
    <s v="00"/>
    <m/>
    <x v="0"/>
    <n v="0"/>
    <n v="99019.42"/>
    <n v="99019.42"/>
    <n v="15800"/>
    <n v="0"/>
    <m/>
    <n v="83219.42"/>
    <n v="15800"/>
    <n v="0"/>
  </r>
  <r>
    <n v="131204"/>
    <x v="0"/>
    <s v="15O290"/>
    <n v="3981"/>
    <n v="1"/>
    <n v="2"/>
    <s v="08"/>
    <m/>
    <x v="2"/>
    <n v="45309"/>
    <n v="50794"/>
    <n v="50794"/>
    <n v="50794"/>
    <n v="50794"/>
    <n v="50794"/>
    <n v="0"/>
    <n v="0"/>
    <n v="0"/>
  </r>
  <r>
    <n v="131204"/>
    <x v="0"/>
    <s v="15O290"/>
    <n v="3982"/>
    <n v="1"/>
    <n v="1"/>
    <s v="08"/>
    <m/>
    <x v="2"/>
    <n v="26197"/>
    <n v="2886.46"/>
    <n v="2886.46"/>
    <n v="2886.46"/>
    <n v="2886.46"/>
    <n v="2886.46"/>
    <n v="0"/>
    <n v="0"/>
    <n v="0"/>
  </r>
  <r>
    <n v="131204"/>
    <x v="0"/>
    <s v="15O290"/>
    <n v="4419"/>
    <n v="1"/>
    <n v="1"/>
    <s v="00"/>
    <m/>
    <x v="3"/>
    <n v="13662000"/>
    <n v="15026000"/>
    <n v="15026000"/>
    <n v="15013000"/>
    <n v="15013000"/>
    <n v="4768500"/>
    <n v="13000"/>
    <n v="0"/>
    <n v="10244500"/>
  </r>
  <r>
    <n v="131204"/>
    <x v="0"/>
    <s v="15O390"/>
    <n v="2311"/>
    <n v="1"/>
    <n v="1"/>
    <s v="00"/>
    <m/>
    <x v="0"/>
    <n v="0"/>
    <n v="46665"/>
    <n v="46665"/>
    <n v="46665"/>
    <n v="46665"/>
    <n v="46665"/>
    <n v="0"/>
    <n v="0"/>
    <n v="0"/>
  </r>
  <r>
    <n v="131204"/>
    <x v="0"/>
    <s v="15O390"/>
    <n v="3722"/>
    <n v="1"/>
    <n v="1"/>
    <s v="00"/>
    <m/>
    <x v="2"/>
    <n v="0"/>
    <n v="157500"/>
    <n v="157500"/>
    <n v="157500"/>
    <n v="157500"/>
    <m/>
    <n v="0"/>
    <n v="0"/>
    <n v="157500"/>
  </r>
  <r>
    <n v="138201"/>
    <x v="1"/>
    <n v="111190"/>
    <n v="3581"/>
    <n v="1"/>
    <n v="1"/>
    <s v="00"/>
    <m/>
    <x v="2"/>
    <n v="95677"/>
    <n v="0"/>
    <n v="0"/>
    <m/>
    <n v="0"/>
    <m/>
    <n v="0"/>
    <n v="0"/>
    <n v="0"/>
  </r>
  <r>
    <n v="171201"/>
    <x v="0"/>
    <n v="111190"/>
    <n v="2451"/>
    <n v="1"/>
    <n v="1"/>
    <s v="00"/>
    <m/>
    <x v="0"/>
    <n v="89376"/>
    <n v="89376"/>
    <n v="89376"/>
    <m/>
    <n v="0"/>
    <m/>
    <n v="89376"/>
    <n v="0"/>
    <n v="0"/>
  </r>
  <r>
    <n v="171201"/>
    <x v="0"/>
    <n v="111190"/>
    <n v="3331"/>
    <n v="1"/>
    <n v="1"/>
    <s v="00"/>
    <m/>
    <x v="2"/>
    <n v="414000"/>
    <n v="414000"/>
    <n v="414000"/>
    <n v="414000"/>
    <n v="414000"/>
    <m/>
    <n v="0"/>
    <n v="0"/>
    <n v="414000"/>
  </r>
  <r>
    <n v="171201"/>
    <x v="0"/>
    <s v="15O290"/>
    <n v="3581"/>
    <n v="1"/>
    <n v="1"/>
    <s v="00"/>
    <m/>
    <x v="2"/>
    <n v="3693041"/>
    <n v="915394.77"/>
    <n v="915394.77"/>
    <n v="915394.77"/>
    <n v="915394.77"/>
    <n v="915394.77"/>
    <n v="0"/>
    <n v="0"/>
    <n v="0"/>
  </r>
  <r>
    <n v="171201"/>
    <x v="0"/>
    <s v="15O290"/>
    <n v="4419"/>
    <n v="1"/>
    <n v="1"/>
    <s v="00"/>
    <m/>
    <x v="3"/>
    <n v="9214230"/>
    <n v="10010000"/>
    <n v="10010000"/>
    <n v="10010000"/>
    <n v="10010000"/>
    <n v="3213557.5"/>
    <n v="0"/>
    <n v="0"/>
    <n v="6796442.5"/>
  </r>
  <r>
    <n v="171201"/>
    <x v="0"/>
    <s v="15O390"/>
    <n v="4419"/>
    <n v="1"/>
    <n v="1"/>
    <s v="00"/>
    <m/>
    <x v="3"/>
    <n v="0"/>
    <n v="2062500"/>
    <n v="2062500"/>
    <n v="2062134"/>
    <n v="2062134"/>
    <n v="2062134"/>
    <n v="366"/>
    <n v="0"/>
    <n v="0"/>
  </r>
  <r>
    <n v="171201"/>
    <x v="0"/>
    <s v="15O390"/>
    <n v="4419"/>
    <n v="1"/>
    <n v="1"/>
    <n v="65"/>
    <m/>
    <x v="3"/>
    <n v="0"/>
    <n v="1815845.52"/>
    <n v="1815845.52"/>
    <n v="1815845.52"/>
    <n v="1815845.52"/>
    <n v="1815845.52"/>
    <n v="0"/>
    <n v="0"/>
    <n v="0"/>
  </r>
  <r>
    <n v="171201"/>
    <x v="0"/>
    <s v="15O490"/>
    <n v="5412"/>
    <n v="2"/>
    <n v="1"/>
    <s v="00"/>
    <s v="A2D149034"/>
    <x v="4"/>
    <n v="0"/>
    <n v="11273203.33"/>
    <n v="11273203.33"/>
    <n v="11273203.33"/>
    <n v="10953730.51"/>
    <m/>
    <n v="0"/>
    <n v="319472.8200000003"/>
    <n v="10953730.51"/>
  </r>
  <r>
    <n v="171201"/>
    <x v="0"/>
    <s v="15O490"/>
    <n v="5412"/>
    <n v="2"/>
    <n v="2"/>
    <s v="00"/>
    <s v="A2D149034"/>
    <x v="4"/>
    <n v="0"/>
    <n v="0"/>
    <n v="0"/>
    <n v="0"/>
    <n v="0"/>
    <m/>
    <n v="0"/>
    <n v="0"/>
    <n v="0"/>
  </r>
  <r>
    <n v="171201"/>
    <x v="0"/>
    <s v="15O490"/>
    <n v="5491"/>
    <n v="2"/>
    <n v="1"/>
    <s v="00"/>
    <s v="A2D149034"/>
    <x v="4"/>
    <n v="0"/>
    <n v="4291147.17"/>
    <n v="4291147.17"/>
    <n v="4291147.17"/>
    <n v="4291147.17"/>
    <n v="2091013.8699999999"/>
    <n v="0"/>
    <n v="0"/>
    <n v="2200133.2999999998"/>
  </r>
  <r>
    <n v="171201"/>
    <x v="0"/>
    <s v="15O490"/>
    <n v="5491"/>
    <n v="2"/>
    <n v="2"/>
    <s v="00"/>
    <s v="A2D149034"/>
    <x v="4"/>
    <n v="0"/>
    <n v="0"/>
    <n v="0"/>
    <n v="0"/>
    <n v="0"/>
    <m/>
    <n v="0"/>
    <n v="0"/>
    <n v="0"/>
  </r>
  <r>
    <n v="171201"/>
    <x v="0"/>
    <s v="15OB90"/>
    <n v="4419"/>
    <n v="1"/>
    <n v="1"/>
    <n v="65"/>
    <m/>
    <x v="3"/>
    <n v="0"/>
    <n v="10441111.74"/>
    <n v="10441111.74"/>
    <n v="10392667.960000001"/>
    <n v="10392667.960000001"/>
    <n v="10392667.960000001"/>
    <n v="48443.779999999329"/>
    <n v="0"/>
    <n v="0"/>
  </r>
  <r>
    <n v="171201"/>
    <x v="0"/>
    <s v="15OC90"/>
    <n v="4419"/>
    <n v="1"/>
    <n v="1"/>
    <n v="65"/>
    <m/>
    <x v="3"/>
    <n v="0"/>
    <n v="453961.38"/>
    <n v="453961.38"/>
    <n v="453830.01"/>
    <n v="453830.01"/>
    <n v="453830.01"/>
    <n v="131.36999999999534"/>
    <n v="0"/>
    <n v="0"/>
  </r>
  <r>
    <n v="171203"/>
    <x v="1"/>
    <n v="111190"/>
    <n v="3391"/>
    <n v="1"/>
    <n v="1"/>
    <s v="00"/>
    <m/>
    <x v="2"/>
    <n v="480320"/>
    <n v="480320"/>
    <n v="480320"/>
    <n v="480319.2"/>
    <n v="480319.2"/>
    <n v="480319.20000000007"/>
    <n v="0.79999999998835847"/>
    <n v="0"/>
    <n v="0"/>
  </r>
  <r>
    <n v="171203"/>
    <x v="1"/>
    <s v="15O290"/>
    <n v="3381"/>
    <n v="1"/>
    <n v="2"/>
    <s v="00"/>
    <m/>
    <x v="2"/>
    <n v="45796931"/>
    <n v="41503790"/>
    <n v="41503790"/>
    <n v="41503790"/>
    <n v="41503790"/>
    <n v="41503790"/>
    <n v="0"/>
    <n v="0"/>
    <n v="0"/>
  </r>
  <r>
    <n v="171203"/>
    <x v="1"/>
    <s v="15O390"/>
    <n v="2152"/>
    <n v="1"/>
    <n v="1"/>
    <s v="00"/>
    <m/>
    <x v="0"/>
    <n v="0"/>
    <n v="0"/>
    <n v="0"/>
    <m/>
    <n v="0"/>
    <m/>
    <n v="0"/>
    <n v="0"/>
    <n v="0"/>
  </r>
  <r>
    <n v="171203"/>
    <x v="1"/>
    <s v="15O390"/>
    <n v="2551"/>
    <n v="1"/>
    <n v="1"/>
    <s v="00"/>
    <m/>
    <x v="0"/>
    <n v="0"/>
    <n v="8000"/>
    <n v="8000"/>
    <n v="8000"/>
    <n v="0"/>
    <m/>
    <n v="0"/>
    <n v="8000"/>
    <n v="0"/>
  </r>
  <r>
    <n v="171203"/>
    <x v="1"/>
    <s v="15O390"/>
    <n v="2561"/>
    <n v="1"/>
    <n v="1"/>
    <s v="00"/>
    <m/>
    <x v="0"/>
    <n v="0"/>
    <n v="428200"/>
    <n v="428200"/>
    <n v="428200"/>
    <n v="428132.8"/>
    <n v="428132.8"/>
    <n v="0"/>
    <n v="67.200000000011642"/>
    <n v="0"/>
  </r>
  <r>
    <n v="171203"/>
    <x v="1"/>
    <s v="15O390"/>
    <n v="2831"/>
    <n v="1"/>
    <n v="1"/>
    <s v="00"/>
    <m/>
    <x v="0"/>
    <n v="0"/>
    <n v="13000"/>
    <n v="13000"/>
    <m/>
    <n v="0"/>
    <m/>
    <n v="13000"/>
    <n v="0"/>
    <n v="0"/>
  </r>
  <r>
    <n v="171203"/>
    <x v="1"/>
    <s v="15O390"/>
    <n v="2931"/>
    <n v="1"/>
    <n v="1"/>
    <s v="00"/>
    <m/>
    <x v="0"/>
    <n v="0"/>
    <n v="64800"/>
    <n v="64800"/>
    <n v="63800.08"/>
    <n v="63800.08"/>
    <n v="63800.08"/>
    <n v="999.91999999999825"/>
    <n v="0"/>
    <n v="0"/>
  </r>
  <r>
    <n v="171203"/>
    <x v="1"/>
    <s v="15O390"/>
    <n v="3381"/>
    <n v="1"/>
    <n v="2"/>
    <s v="00"/>
    <m/>
    <x v="2"/>
    <n v="0"/>
    <n v="36522435"/>
    <n v="36522435"/>
    <n v="36522435"/>
    <n v="36522435"/>
    <n v="36522435"/>
    <n v="0"/>
    <n v="0"/>
    <n v="0"/>
  </r>
  <r>
    <n v="171203"/>
    <x v="1"/>
    <s v="25P190"/>
    <n v="3381"/>
    <n v="1"/>
    <n v="2"/>
    <s v="00"/>
    <m/>
    <x v="2"/>
    <n v="0"/>
    <n v="12292210"/>
    <n v="12292210"/>
    <n v="12292210"/>
    <n v="12292210"/>
    <n v="12292210"/>
    <n v="0"/>
    <n v="0"/>
    <n v="0"/>
  </r>
  <r>
    <n v="171203"/>
    <x v="1"/>
    <s v="25P193"/>
    <n v="3381"/>
    <n v="1"/>
    <n v="2"/>
    <s v="00"/>
    <m/>
    <x v="2"/>
    <n v="0"/>
    <n v="3827050"/>
    <n v="3827050"/>
    <n v="3827050"/>
    <n v="3827050"/>
    <n v="3827050"/>
    <n v="0"/>
    <n v="0"/>
    <n v="0"/>
  </r>
  <r>
    <n v="172204"/>
    <x v="2"/>
    <n v="111190"/>
    <n v="2151"/>
    <n v="1"/>
    <n v="1"/>
    <s v="00"/>
    <m/>
    <x v="0"/>
    <n v="20775"/>
    <n v="156000"/>
    <n v="156000"/>
    <m/>
    <n v="0"/>
    <m/>
    <n v="156000"/>
    <n v="0"/>
    <n v="0"/>
  </r>
  <r>
    <n v="172204"/>
    <x v="2"/>
    <n v="111190"/>
    <n v="2491"/>
    <n v="1"/>
    <n v="1"/>
    <s v="00"/>
    <m/>
    <x v="0"/>
    <n v="0"/>
    <n v="70000"/>
    <n v="70000"/>
    <n v="69948"/>
    <n v="69948"/>
    <m/>
    <n v="52"/>
    <n v="0"/>
    <n v="69948"/>
  </r>
  <r>
    <n v="172204"/>
    <x v="2"/>
    <n v="111190"/>
    <n v="2541"/>
    <n v="1"/>
    <n v="1"/>
    <s v="00"/>
    <m/>
    <x v="0"/>
    <n v="0"/>
    <n v="192290"/>
    <n v="192290"/>
    <m/>
    <n v="0"/>
    <m/>
    <n v="192290"/>
    <n v="0"/>
    <n v="0"/>
  </r>
  <r>
    <n v="172204"/>
    <x v="2"/>
    <n v="111190"/>
    <n v="2561"/>
    <n v="1"/>
    <n v="1"/>
    <s v="00"/>
    <m/>
    <x v="0"/>
    <n v="0"/>
    <n v="20775"/>
    <n v="20775"/>
    <m/>
    <n v="0"/>
    <m/>
    <n v="20775"/>
    <n v="0"/>
    <n v="0"/>
  </r>
  <r>
    <n v="172204"/>
    <x v="2"/>
    <n v="111190"/>
    <n v="2721"/>
    <n v="1"/>
    <n v="1"/>
    <s v="00"/>
    <m/>
    <x v="0"/>
    <n v="282800"/>
    <n v="282800"/>
    <n v="282800"/>
    <n v="281178.2"/>
    <n v="281178.2"/>
    <n v="281178.2"/>
    <n v="1621.7999999999884"/>
    <n v="0"/>
    <n v="0"/>
  </r>
  <r>
    <n v="172204"/>
    <x v="2"/>
    <n v="111190"/>
    <n v="2981"/>
    <n v="1"/>
    <n v="1"/>
    <s v="00"/>
    <m/>
    <x v="0"/>
    <n v="37975"/>
    <n v="37975"/>
    <n v="37975"/>
    <n v="30043.200000000001"/>
    <n v="0"/>
    <m/>
    <n v="7931.7999999999993"/>
    <n v="30043.200000000001"/>
    <n v="0"/>
  </r>
  <r>
    <n v="172204"/>
    <x v="2"/>
    <n v="111190"/>
    <n v="3331"/>
    <n v="1"/>
    <n v="1"/>
    <s v="00"/>
    <m/>
    <x v="2"/>
    <n v="30900"/>
    <n v="30900"/>
    <n v="30900"/>
    <n v="30900"/>
    <n v="30900"/>
    <m/>
    <n v="0"/>
    <n v="0"/>
    <n v="30900"/>
  </r>
  <r>
    <n v="172204"/>
    <x v="2"/>
    <n v="111190"/>
    <n v="3391"/>
    <n v="1"/>
    <n v="1"/>
    <s v="00"/>
    <m/>
    <x v="2"/>
    <n v="418290"/>
    <n v="0"/>
    <n v="0"/>
    <m/>
    <n v="0"/>
    <m/>
    <n v="0"/>
    <n v="0"/>
    <n v="0"/>
  </r>
  <r>
    <n v="172204"/>
    <x v="2"/>
    <s v="15O290"/>
    <n v="4412"/>
    <n v="1"/>
    <n v="1"/>
    <s v="00"/>
    <m/>
    <x v="3"/>
    <n v="2802249"/>
    <n v="2802249"/>
    <n v="2802249"/>
    <n v="2801400"/>
    <n v="2801400"/>
    <m/>
    <n v="849"/>
    <n v="0"/>
    <n v="2801400"/>
  </r>
  <r>
    <n v="172204"/>
    <x v="2"/>
    <s v="15O390"/>
    <n v="2721"/>
    <n v="1"/>
    <n v="1"/>
    <s v="00"/>
    <m/>
    <x v="0"/>
    <n v="0"/>
    <n v="593679.96"/>
    <n v="593679.96"/>
    <n v="556568.4"/>
    <n v="553219.9"/>
    <n v="553219.9"/>
    <n v="37111.559999999939"/>
    <n v="3348.5"/>
    <n v="0"/>
  </r>
  <r>
    <n v="172204"/>
    <x v="2"/>
    <s v="15O390"/>
    <n v="4451"/>
    <n v="1"/>
    <n v="1"/>
    <s v="00"/>
    <m/>
    <x v="3"/>
    <n v="1314280"/>
    <n v="0"/>
    <n v="0"/>
    <m/>
    <n v="0"/>
    <m/>
    <n v="0"/>
    <n v="0"/>
    <n v="0"/>
  </r>
  <r>
    <n v="172204"/>
    <x v="2"/>
    <s v="15O390"/>
    <n v="4481"/>
    <n v="1"/>
    <n v="1"/>
    <s v="00"/>
    <m/>
    <x v="3"/>
    <n v="281973"/>
    <n v="51973"/>
    <n v="51973"/>
    <m/>
    <n v="0"/>
    <m/>
    <n v="51973"/>
    <n v="0"/>
    <n v="0"/>
  </r>
  <r>
    <n v="172204"/>
    <x v="2"/>
    <s v="15O490"/>
    <n v="5412"/>
    <n v="2"/>
    <n v="1"/>
    <s v="00"/>
    <s v="A2D149033"/>
    <x v="4"/>
    <n v="0"/>
    <n v="4149902.13"/>
    <n v="4149902.13"/>
    <n v="4149902.13"/>
    <n v="4149902.13"/>
    <n v="2061902.1300000001"/>
    <n v="0"/>
    <n v="0"/>
    <n v="2087999.9999999998"/>
  </r>
  <r>
    <n v="172204"/>
    <x v="2"/>
    <s v="15O490"/>
    <n v="5412"/>
    <n v="2"/>
    <n v="2"/>
    <s v="00"/>
    <s v="A2D149033"/>
    <x v="4"/>
    <n v="0"/>
    <n v="0"/>
    <n v="0"/>
    <n v="0"/>
    <n v="0"/>
    <m/>
    <n v="0"/>
    <n v="0"/>
    <n v="0"/>
  </r>
  <r>
    <n v="185201"/>
    <x v="3"/>
    <n v="111190"/>
    <n v="1221"/>
    <n v="2"/>
    <n v="1"/>
    <s v="08"/>
    <m/>
    <x v="1"/>
    <n v="6354000"/>
    <n v="1294361.78"/>
    <n v="1294361.78"/>
    <n v="1294361.78"/>
    <n v="1294361.78"/>
    <n v="1294361.78"/>
    <n v="0"/>
    <n v="0"/>
    <n v="0"/>
  </r>
  <r>
    <n v="185201"/>
    <x v="3"/>
    <n v="111190"/>
    <n v="1591"/>
    <n v="1"/>
    <n v="1"/>
    <s v="00"/>
    <m/>
    <x v="1"/>
    <n v="6007626"/>
    <n v="3907626"/>
    <n v="3907626"/>
    <n v="3907626"/>
    <n v="3907626"/>
    <n v="3907626"/>
    <n v="0"/>
    <n v="0"/>
    <n v="0"/>
  </r>
  <r>
    <n v="185201"/>
    <x v="3"/>
    <n v="111190"/>
    <n v="2121"/>
    <n v="1"/>
    <n v="1"/>
    <s v="00"/>
    <m/>
    <x v="0"/>
    <n v="237205"/>
    <n v="237205"/>
    <n v="237205"/>
    <n v="50000"/>
    <n v="45240"/>
    <m/>
    <n v="187205"/>
    <n v="4760"/>
    <n v="45240"/>
  </r>
  <r>
    <n v="185201"/>
    <x v="3"/>
    <n v="111190"/>
    <n v="2151"/>
    <n v="1"/>
    <n v="1"/>
    <s v="00"/>
    <m/>
    <x v="0"/>
    <n v="55000"/>
    <n v="55000"/>
    <n v="55000"/>
    <n v="55000"/>
    <n v="13749.99"/>
    <n v="13749.99"/>
    <n v="0"/>
    <n v="41250.01"/>
    <n v="0"/>
  </r>
  <r>
    <n v="185201"/>
    <x v="3"/>
    <n v="111190"/>
    <n v="2171"/>
    <n v="1"/>
    <n v="1"/>
    <s v="00"/>
    <m/>
    <x v="0"/>
    <n v="100000"/>
    <n v="73216.179999999993"/>
    <n v="73216.179999999993"/>
    <n v="7000"/>
    <n v="0"/>
    <m/>
    <n v="66216.179999999993"/>
    <n v="7000"/>
    <n v="0"/>
  </r>
  <r>
    <n v="185201"/>
    <x v="3"/>
    <n v="111190"/>
    <n v="2421"/>
    <n v="1"/>
    <n v="1"/>
    <s v="00"/>
    <m/>
    <x v="0"/>
    <n v="110070"/>
    <n v="110070"/>
    <n v="110070"/>
    <m/>
    <n v="0"/>
    <m/>
    <n v="110070"/>
    <n v="0"/>
    <n v="0"/>
  </r>
  <r>
    <n v="185201"/>
    <x v="3"/>
    <n v="111190"/>
    <n v="2441"/>
    <n v="1"/>
    <n v="1"/>
    <s v="00"/>
    <m/>
    <x v="0"/>
    <n v="110500"/>
    <n v="110500"/>
    <n v="110500"/>
    <n v="110288.16"/>
    <n v="110288.16"/>
    <n v="14889.76"/>
    <n v="211.83999999999651"/>
    <n v="0"/>
    <n v="95398.400000000009"/>
  </r>
  <r>
    <n v="185201"/>
    <x v="3"/>
    <n v="111190"/>
    <n v="2451"/>
    <n v="1"/>
    <n v="1"/>
    <s v="00"/>
    <m/>
    <x v="0"/>
    <n v="1015"/>
    <n v="1015"/>
    <n v="1015"/>
    <n v="1015"/>
    <n v="1014.07"/>
    <m/>
    <n v="0"/>
    <n v="0.92999999999994998"/>
    <n v="1014.07"/>
  </r>
  <r>
    <n v="185201"/>
    <x v="3"/>
    <n v="111190"/>
    <n v="2471"/>
    <n v="1"/>
    <n v="1"/>
    <s v="00"/>
    <m/>
    <x v="0"/>
    <n v="36000"/>
    <n v="36000"/>
    <n v="36000"/>
    <m/>
    <n v="0"/>
    <m/>
    <n v="36000"/>
    <n v="0"/>
    <n v="0"/>
  </r>
  <r>
    <n v="185201"/>
    <x v="3"/>
    <n v="111190"/>
    <n v="2481"/>
    <n v="1"/>
    <n v="1"/>
    <s v="00"/>
    <m/>
    <x v="0"/>
    <n v="229000"/>
    <n v="229000"/>
    <n v="229000"/>
    <n v="228214.52"/>
    <n v="228214.52"/>
    <n v="186773.1"/>
    <n v="785.48000000001048"/>
    <n v="0"/>
    <n v="41441.419999999984"/>
  </r>
  <r>
    <n v="185201"/>
    <x v="3"/>
    <n v="111190"/>
    <n v="2491"/>
    <n v="1"/>
    <n v="1"/>
    <s v="00"/>
    <m/>
    <x v="0"/>
    <n v="75000"/>
    <n v="75000"/>
    <n v="75000"/>
    <n v="70504.23"/>
    <n v="26754.23"/>
    <n v="26754.23"/>
    <n v="4495.7700000000041"/>
    <n v="43750"/>
    <n v="0"/>
  </r>
  <r>
    <n v="185201"/>
    <x v="3"/>
    <n v="111190"/>
    <n v="2511"/>
    <n v="1"/>
    <n v="1"/>
    <s v="00"/>
    <m/>
    <x v="0"/>
    <n v="1100"/>
    <n v="0"/>
    <n v="0"/>
    <m/>
    <n v="0"/>
    <m/>
    <n v="0"/>
    <n v="0"/>
    <n v="0"/>
  </r>
  <r>
    <n v="185201"/>
    <x v="3"/>
    <n v="111190"/>
    <n v="2541"/>
    <n v="1"/>
    <n v="1"/>
    <s v="00"/>
    <m/>
    <x v="0"/>
    <n v="1000"/>
    <n v="1000"/>
    <n v="1000"/>
    <n v="1000"/>
    <n v="0"/>
    <m/>
    <n v="0"/>
    <n v="1000"/>
    <n v="0"/>
  </r>
  <r>
    <n v="185201"/>
    <x v="3"/>
    <n v="111190"/>
    <n v="2611"/>
    <n v="1"/>
    <n v="1"/>
    <s v="00"/>
    <m/>
    <x v="0"/>
    <n v="1202"/>
    <n v="1202"/>
    <n v="1202"/>
    <m/>
    <n v="0"/>
    <m/>
    <n v="1202"/>
    <n v="0"/>
    <n v="0"/>
  </r>
  <r>
    <n v="185201"/>
    <x v="3"/>
    <n v="111190"/>
    <n v="2711"/>
    <n v="1"/>
    <n v="1"/>
    <s v="00"/>
    <m/>
    <x v="0"/>
    <n v="240000"/>
    <n v="240000"/>
    <n v="240000"/>
    <n v="240000"/>
    <n v="239779.6"/>
    <n v="609"/>
    <n v="0"/>
    <n v="220.39999999999418"/>
    <n v="239170.6"/>
  </r>
  <r>
    <n v="185201"/>
    <x v="3"/>
    <n v="111190"/>
    <n v="2741"/>
    <n v="1"/>
    <n v="1"/>
    <s v="00"/>
    <m/>
    <x v="0"/>
    <n v="500"/>
    <n v="500"/>
    <n v="500"/>
    <m/>
    <n v="0"/>
    <m/>
    <n v="500"/>
    <n v="0"/>
    <n v="0"/>
  </r>
  <r>
    <n v="185201"/>
    <x v="3"/>
    <n v="111190"/>
    <n v="2911"/>
    <n v="1"/>
    <n v="1"/>
    <s v="00"/>
    <m/>
    <x v="0"/>
    <n v="194000"/>
    <n v="194000"/>
    <n v="194000"/>
    <n v="194000"/>
    <n v="194000"/>
    <m/>
    <n v="0"/>
    <n v="0"/>
    <n v="194000"/>
  </r>
  <r>
    <n v="185201"/>
    <x v="3"/>
    <n v="111190"/>
    <n v="2921"/>
    <n v="1"/>
    <n v="1"/>
    <s v="00"/>
    <m/>
    <x v="0"/>
    <n v="101000"/>
    <n v="101000"/>
    <n v="101000"/>
    <n v="100701.92"/>
    <n v="100701.92"/>
    <n v="8676.7999999999993"/>
    <n v="298.08000000000175"/>
    <n v="0"/>
    <n v="92025.12"/>
  </r>
  <r>
    <n v="185201"/>
    <x v="3"/>
    <n v="111190"/>
    <n v="3121"/>
    <n v="1"/>
    <n v="1"/>
    <s v="00"/>
    <m/>
    <x v="2"/>
    <n v="0"/>
    <n v="306103"/>
    <n v="306103"/>
    <m/>
    <n v="0"/>
    <m/>
    <n v="306103"/>
    <n v="0"/>
    <n v="0"/>
  </r>
  <r>
    <n v="185201"/>
    <x v="3"/>
    <n v="111190"/>
    <n v="3161"/>
    <n v="1"/>
    <n v="1"/>
    <s v="00"/>
    <m/>
    <x v="2"/>
    <n v="300000"/>
    <n v="61546"/>
    <n v="61546"/>
    <n v="61546"/>
    <n v="61546"/>
    <n v="61546"/>
    <n v="0"/>
    <n v="0"/>
    <n v="0"/>
  </r>
  <r>
    <n v="185201"/>
    <x v="3"/>
    <n v="111190"/>
    <n v="3171"/>
    <n v="1"/>
    <n v="1"/>
    <s v="00"/>
    <m/>
    <x v="2"/>
    <n v="650000"/>
    <n v="550055.14"/>
    <n v="550055.14"/>
    <n v="546339.12"/>
    <n v="546339.12"/>
    <n v="103652.38"/>
    <n v="3716.0200000000186"/>
    <n v="0"/>
    <n v="442686.74"/>
  </r>
  <r>
    <n v="185201"/>
    <x v="3"/>
    <n v="111190"/>
    <n v="3191"/>
    <n v="1"/>
    <n v="2"/>
    <s v="00"/>
    <m/>
    <x v="2"/>
    <n v="700000"/>
    <n v="221994.16"/>
    <n v="221994.16"/>
    <n v="221994.16"/>
    <n v="221994.16"/>
    <n v="221994.16"/>
    <n v="0"/>
    <n v="0"/>
    <n v="0"/>
  </r>
  <r>
    <n v="185201"/>
    <x v="3"/>
    <n v="111190"/>
    <n v="3361"/>
    <n v="1"/>
    <n v="2"/>
    <s v="00"/>
    <m/>
    <x v="2"/>
    <n v="508710"/>
    <n v="508710"/>
    <n v="508710"/>
    <n v="508710"/>
    <n v="508710"/>
    <n v="508710"/>
    <n v="0"/>
    <n v="0"/>
    <n v="0"/>
  </r>
  <r>
    <n v="185201"/>
    <x v="3"/>
    <n v="111190"/>
    <n v="3362"/>
    <n v="1"/>
    <n v="1"/>
    <s v="00"/>
    <m/>
    <x v="2"/>
    <n v="0"/>
    <n v="6903"/>
    <n v="6903"/>
    <m/>
    <n v="0"/>
    <m/>
    <n v="6903"/>
    <n v="0"/>
    <n v="0"/>
  </r>
  <r>
    <n v="185201"/>
    <x v="3"/>
    <n v="111190"/>
    <n v="3432"/>
    <n v="1"/>
    <n v="2"/>
    <s v="00"/>
    <m/>
    <x v="2"/>
    <n v="120000"/>
    <n v="144360.04999999999"/>
    <n v="144360.04999999999"/>
    <n v="144360.04999999999"/>
    <n v="144360.04999999999"/>
    <n v="144360.04999999999"/>
    <n v="0"/>
    <n v="0"/>
    <n v="0"/>
  </r>
  <r>
    <n v="185201"/>
    <x v="3"/>
    <n v="111190"/>
    <n v="3552"/>
    <n v="1"/>
    <n v="1"/>
    <s v="00"/>
    <m/>
    <x v="2"/>
    <n v="0"/>
    <n v="4114"/>
    <n v="4114"/>
    <n v="1104.74"/>
    <n v="1104.74"/>
    <m/>
    <n v="3009.26"/>
    <n v="0"/>
    <n v="1104.74"/>
  </r>
  <r>
    <n v="185201"/>
    <x v="3"/>
    <n v="111190"/>
    <n v="3553"/>
    <n v="1"/>
    <n v="1"/>
    <s v="00"/>
    <m/>
    <x v="2"/>
    <n v="0"/>
    <n v="160696"/>
    <n v="160696"/>
    <n v="160696"/>
    <n v="160696"/>
    <m/>
    <n v="0"/>
    <n v="0"/>
    <n v="160696"/>
  </r>
  <r>
    <n v="185201"/>
    <x v="3"/>
    <n v="111190"/>
    <n v="3571"/>
    <n v="1"/>
    <n v="1"/>
    <s v="00"/>
    <m/>
    <x v="2"/>
    <n v="0"/>
    <n v="5000"/>
    <n v="5000"/>
    <m/>
    <n v="0"/>
    <m/>
    <n v="5000"/>
    <n v="0"/>
    <n v="0"/>
  </r>
  <r>
    <n v="185201"/>
    <x v="3"/>
    <n v="111190"/>
    <n v="3581"/>
    <n v="1"/>
    <n v="1"/>
    <s v="00"/>
    <m/>
    <x v="2"/>
    <n v="0"/>
    <n v="142861"/>
    <n v="142861"/>
    <n v="105118.39999999999"/>
    <n v="105118.39999999999"/>
    <n v="9466"/>
    <n v="37742.600000000006"/>
    <n v="0"/>
    <n v="95652.4"/>
  </r>
  <r>
    <n v="185201"/>
    <x v="3"/>
    <n v="111190"/>
    <n v="3921"/>
    <n v="1"/>
    <n v="1"/>
    <s v="00"/>
    <m/>
    <x v="2"/>
    <n v="0"/>
    <n v="111857.34"/>
    <n v="111857.34"/>
    <n v="110160.34"/>
    <n v="110160.34"/>
    <n v="36647.339999999997"/>
    <n v="1697"/>
    <n v="0"/>
    <n v="73513"/>
  </r>
  <r>
    <n v="185201"/>
    <x v="3"/>
    <n v="111192"/>
    <n v="1431"/>
    <n v="1"/>
    <n v="2"/>
    <s v="00"/>
    <m/>
    <x v="1"/>
    <n v="0"/>
    <n v="1959125.48"/>
    <n v="1959125.48"/>
    <n v="1959125.48"/>
    <n v="1959125.48"/>
    <n v="1959125.48"/>
    <n v="0"/>
    <n v="0"/>
    <n v="0"/>
  </r>
  <r>
    <n v="185201"/>
    <x v="3"/>
    <n v="111192"/>
    <n v="1441"/>
    <n v="1"/>
    <n v="2"/>
    <s v="00"/>
    <m/>
    <x v="1"/>
    <n v="0"/>
    <n v="1894410.86"/>
    <n v="1894410.86"/>
    <n v="1894410.86"/>
    <n v="1894410.86"/>
    <n v="1894410.8599999999"/>
    <n v="0"/>
    <n v="0"/>
    <n v="0"/>
  </r>
  <r>
    <n v="185201"/>
    <x v="3"/>
    <n v="111192"/>
    <n v="1511"/>
    <n v="1"/>
    <n v="2"/>
    <s v="00"/>
    <m/>
    <x v="1"/>
    <n v="0"/>
    <n v="818980.09"/>
    <n v="818980.09"/>
    <n v="818980.09"/>
    <n v="818980.09"/>
    <n v="818980.09"/>
    <n v="0"/>
    <n v="0"/>
    <n v="0"/>
  </r>
  <r>
    <n v="185201"/>
    <x v="3"/>
    <n v="111192"/>
    <n v="3432"/>
    <n v="1"/>
    <n v="2"/>
    <s v="00"/>
    <m/>
    <x v="2"/>
    <n v="0"/>
    <n v="66369.119999999995"/>
    <n v="66369.119999999995"/>
    <n v="66369.119999999995"/>
    <n v="66369.119999999995"/>
    <n v="66369.119999999995"/>
    <n v="0"/>
    <n v="0"/>
    <n v="0"/>
  </r>
  <r>
    <n v="185201"/>
    <x v="3"/>
    <n v="111290"/>
    <n v="1211"/>
    <n v="1"/>
    <n v="1"/>
    <s v="00"/>
    <m/>
    <x v="1"/>
    <n v="0"/>
    <n v="10017870.67"/>
    <n v="10017870.67"/>
    <n v="10017870.67"/>
    <n v="1869162"/>
    <n v="-3690625.66"/>
    <n v="0"/>
    <n v="8148708.6699999999"/>
    <n v="5559787.6600000001"/>
  </r>
  <r>
    <n v="185201"/>
    <x v="3"/>
    <n v="111290"/>
    <n v="2111"/>
    <n v="1"/>
    <n v="1"/>
    <s v="00"/>
    <m/>
    <x v="0"/>
    <n v="4518424"/>
    <n v="0"/>
    <n v="0"/>
    <m/>
    <n v="0"/>
    <m/>
    <n v="0"/>
    <n v="0"/>
    <n v="0"/>
  </r>
  <r>
    <n v="185201"/>
    <x v="3"/>
    <n v="111290"/>
    <n v="3362"/>
    <n v="1"/>
    <n v="1"/>
    <s v="00"/>
    <m/>
    <x v="2"/>
    <n v="37802"/>
    <n v="0"/>
    <n v="0"/>
    <m/>
    <n v="0"/>
    <m/>
    <n v="0"/>
    <n v="0"/>
    <n v="0"/>
  </r>
  <r>
    <n v="185201"/>
    <x v="3"/>
    <n v="111290"/>
    <n v="3571"/>
    <n v="1"/>
    <n v="1"/>
    <s v="00"/>
    <m/>
    <x v="2"/>
    <n v="17277"/>
    <n v="0"/>
    <n v="0"/>
    <m/>
    <n v="0"/>
    <m/>
    <n v="0"/>
    <n v="0"/>
    <n v="0"/>
  </r>
  <r>
    <n v="185201"/>
    <x v="3"/>
    <s v="15O290"/>
    <n v="1131"/>
    <n v="1"/>
    <n v="1"/>
    <s v="00"/>
    <m/>
    <x v="1"/>
    <n v="22133677"/>
    <n v="22907357.809999999"/>
    <n v="22907357.809999999"/>
    <n v="22869178.780000001"/>
    <n v="22863045.649999999"/>
    <n v="22861579.150000006"/>
    <n v="38179.029999997467"/>
    <n v="6133.1300000026822"/>
    <n v="1466.4999999925494"/>
  </r>
  <r>
    <n v="185201"/>
    <x v="3"/>
    <s v="15O290"/>
    <n v="1131"/>
    <n v="2"/>
    <n v="1"/>
    <s v="00"/>
    <m/>
    <x v="1"/>
    <n v="27031789"/>
    <n v="4501009"/>
    <n v="4501009"/>
    <n v="4501009"/>
    <n v="4501009"/>
    <n v="4501009"/>
    <n v="0"/>
    <n v="0"/>
    <n v="0"/>
  </r>
  <r>
    <n v="185201"/>
    <x v="3"/>
    <s v="15O290"/>
    <n v="1132"/>
    <n v="1"/>
    <n v="1"/>
    <s v="00"/>
    <m/>
    <x v="1"/>
    <n v="67323000"/>
    <n v="63188430.5"/>
    <n v="63188430.5"/>
    <n v="63186843.93"/>
    <n v="63186843.93"/>
    <n v="63186843.93"/>
    <n v="1586.570000000298"/>
    <n v="0"/>
    <n v="0"/>
  </r>
  <r>
    <n v="185201"/>
    <x v="3"/>
    <s v="15O290"/>
    <n v="1132"/>
    <n v="2"/>
    <n v="1"/>
    <s v="00"/>
    <m/>
    <x v="1"/>
    <n v="8800000"/>
    <n v="1799580"/>
    <n v="1799580"/>
    <n v="1799580"/>
    <n v="1799580"/>
    <n v="1799580"/>
    <n v="0"/>
    <n v="0"/>
    <n v="0"/>
  </r>
  <r>
    <n v="185201"/>
    <x v="3"/>
    <s v="15O290"/>
    <n v="1211"/>
    <n v="1"/>
    <n v="1"/>
    <s v="00"/>
    <m/>
    <x v="1"/>
    <n v="0"/>
    <n v="7235420.75"/>
    <n v="7235420.75"/>
    <n v="7235420.75"/>
    <n v="7235420.75"/>
    <n v="7235420.75"/>
    <n v="0"/>
    <n v="0"/>
    <n v="0"/>
  </r>
  <r>
    <n v="185201"/>
    <x v="3"/>
    <s v="15O290"/>
    <n v="1221"/>
    <n v="2"/>
    <n v="1"/>
    <s v="08"/>
    <m/>
    <x v="1"/>
    <n v="8350500"/>
    <n v="966151.78"/>
    <n v="966151.78"/>
    <n v="671525.78"/>
    <n v="671525.78"/>
    <n v="671525.78"/>
    <n v="294626"/>
    <n v="0"/>
    <n v="0"/>
  </r>
  <r>
    <n v="185201"/>
    <x v="3"/>
    <s v="15O290"/>
    <n v="1231"/>
    <n v="1"/>
    <n v="1"/>
    <s v="06"/>
    <m/>
    <x v="1"/>
    <n v="1030000"/>
    <n v="392000"/>
    <n v="392000"/>
    <n v="388000"/>
    <n v="388000"/>
    <n v="388000"/>
    <n v="4000"/>
    <n v="0"/>
    <n v="0"/>
  </r>
  <r>
    <n v="185201"/>
    <x v="3"/>
    <s v="15O290"/>
    <n v="1311"/>
    <n v="1"/>
    <n v="1"/>
    <s v="00"/>
    <m/>
    <x v="1"/>
    <n v="1010000"/>
    <n v="925710.97"/>
    <n v="925710.97"/>
    <n v="925392.94"/>
    <n v="925172.7"/>
    <n v="925172.70000000007"/>
    <n v="318.03000000002794"/>
    <n v="220.23999999999069"/>
    <n v="0"/>
  </r>
  <r>
    <n v="185201"/>
    <x v="3"/>
    <s v="15O290"/>
    <n v="1311"/>
    <n v="2"/>
    <n v="1"/>
    <s v="00"/>
    <m/>
    <x v="1"/>
    <n v="140000"/>
    <n v="22200"/>
    <n v="22200"/>
    <n v="22133.83"/>
    <n v="22133.83"/>
    <n v="22133.83"/>
    <n v="66.169999999998254"/>
    <n v="0"/>
    <n v="0"/>
  </r>
  <r>
    <n v="185201"/>
    <x v="3"/>
    <s v="15O290"/>
    <n v="1321"/>
    <n v="1"/>
    <n v="1"/>
    <s v="00"/>
    <m/>
    <x v="1"/>
    <n v="2744000"/>
    <n v="2744000"/>
    <n v="2744000"/>
    <n v="2744000"/>
    <n v="2744000"/>
    <n v="2744000"/>
    <n v="0"/>
    <n v="0"/>
    <n v="0"/>
  </r>
  <r>
    <n v="185201"/>
    <x v="3"/>
    <s v="15O290"/>
    <n v="1321"/>
    <n v="2"/>
    <n v="1"/>
    <s v="00"/>
    <m/>
    <x v="1"/>
    <n v="472000"/>
    <n v="0"/>
    <n v="0"/>
    <m/>
    <n v="0"/>
    <m/>
    <n v="0"/>
    <n v="0"/>
    <n v="0"/>
  </r>
  <r>
    <n v="185201"/>
    <x v="3"/>
    <s v="15O290"/>
    <n v="1322"/>
    <n v="1"/>
    <n v="1"/>
    <s v="00"/>
    <m/>
    <x v="1"/>
    <n v="15333"/>
    <n v="15882.62"/>
    <n v="15882.62"/>
    <n v="15882.62"/>
    <n v="15882.62"/>
    <n v="15882.619999999999"/>
    <n v="0"/>
    <n v="0"/>
    <n v="0"/>
  </r>
  <r>
    <n v="185201"/>
    <x v="3"/>
    <s v="15O290"/>
    <n v="1322"/>
    <n v="2"/>
    <n v="1"/>
    <s v="00"/>
    <m/>
    <x v="1"/>
    <n v="10000"/>
    <n v="1916.5"/>
    <n v="1916.5"/>
    <n v="1916.5"/>
    <n v="1916.5"/>
    <n v="1916.5"/>
    <n v="0"/>
    <n v="0"/>
    <n v="0"/>
  </r>
  <r>
    <n v="185201"/>
    <x v="3"/>
    <s v="15O290"/>
    <n v="1323"/>
    <n v="1"/>
    <n v="1"/>
    <s v="00"/>
    <m/>
    <x v="1"/>
    <n v="16120000"/>
    <n v="16163617.060000001"/>
    <n v="16163617.060000001"/>
    <n v="16151897.060000001"/>
    <n v="16151897.060000001"/>
    <n v="16151897.059999999"/>
    <n v="11720"/>
    <n v="0"/>
    <n v="0"/>
  </r>
  <r>
    <n v="185201"/>
    <x v="3"/>
    <s v="15O290"/>
    <n v="1323"/>
    <n v="2"/>
    <n v="1"/>
    <s v="00"/>
    <m/>
    <x v="1"/>
    <n v="12000"/>
    <n v="0"/>
    <n v="0"/>
    <m/>
    <n v="0"/>
    <m/>
    <n v="0"/>
    <n v="0"/>
    <n v="0"/>
  </r>
  <r>
    <n v="185201"/>
    <x v="3"/>
    <s v="15O290"/>
    <n v="1323"/>
    <n v="2"/>
    <n v="1"/>
    <s v="08"/>
    <m/>
    <x v="1"/>
    <n v="37000"/>
    <n v="0"/>
    <n v="0"/>
    <m/>
    <n v="0"/>
    <m/>
    <n v="0"/>
    <n v="0"/>
    <n v="0"/>
  </r>
  <r>
    <n v="185201"/>
    <x v="3"/>
    <s v="15O290"/>
    <n v="1331"/>
    <n v="1"/>
    <n v="1"/>
    <s v="00"/>
    <m/>
    <x v="1"/>
    <n v="8475096"/>
    <n v="8483575.5"/>
    <n v="8483575.5"/>
    <n v="8483575.5"/>
    <n v="8479211.4499999993"/>
    <n v="8476236.7000000011"/>
    <n v="0"/>
    <n v="4364.0500000007451"/>
    <n v="2974.7499999981374"/>
  </r>
  <r>
    <n v="185201"/>
    <x v="3"/>
    <s v="15O290"/>
    <n v="1331"/>
    <n v="2"/>
    <n v="1"/>
    <s v="00"/>
    <m/>
    <x v="1"/>
    <n v="906915"/>
    <n v="217587"/>
    <n v="217587"/>
    <n v="217587"/>
    <n v="217587"/>
    <n v="217587"/>
    <n v="0"/>
    <n v="0"/>
    <n v="0"/>
  </r>
  <r>
    <n v="185201"/>
    <x v="3"/>
    <s v="15O290"/>
    <n v="1332"/>
    <n v="1"/>
    <n v="1"/>
    <s v="00"/>
    <m/>
    <x v="1"/>
    <n v="4428541"/>
    <n v="4438456.3600000003"/>
    <n v="4438456.3600000003"/>
    <n v="4434960.51"/>
    <n v="4434960.51"/>
    <n v="4430688.2"/>
    <n v="3495.8500000005588"/>
    <n v="0"/>
    <n v="4272.3099999995902"/>
  </r>
  <r>
    <n v="185201"/>
    <x v="3"/>
    <s v="15O290"/>
    <n v="1332"/>
    <n v="2"/>
    <n v="1"/>
    <s v="00"/>
    <m/>
    <x v="1"/>
    <n v="762490"/>
    <n v="169044"/>
    <n v="169044"/>
    <n v="169044"/>
    <n v="169044"/>
    <n v="169044"/>
    <n v="0"/>
    <n v="0"/>
    <n v="0"/>
  </r>
  <r>
    <n v="185201"/>
    <x v="3"/>
    <s v="15O290"/>
    <n v="1341"/>
    <n v="1"/>
    <n v="1"/>
    <s v="00"/>
    <m/>
    <x v="1"/>
    <n v="728000"/>
    <n v="1072481"/>
    <n v="1072481"/>
    <n v="1072481"/>
    <n v="1072481"/>
    <n v="1072481"/>
    <n v="0"/>
    <n v="0"/>
    <n v="0"/>
  </r>
  <r>
    <n v="185201"/>
    <x v="3"/>
    <s v="15O290"/>
    <n v="1342"/>
    <n v="1"/>
    <n v="1"/>
    <s v="00"/>
    <m/>
    <x v="1"/>
    <n v="4000"/>
    <n v="0"/>
    <n v="0"/>
    <m/>
    <n v="0"/>
    <m/>
    <n v="0"/>
    <n v="0"/>
    <n v="0"/>
  </r>
  <r>
    <n v="185201"/>
    <x v="3"/>
    <s v="15O290"/>
    <n v="1343"/>
    <n v="1"/>
    <n v="1"/>
    <s v="00"/>
    <m/>
    <x v="1"/>
    <n v="7239000"/>
    <n v="3117135.11"/>
    <n v="3117135.11"/>
    <n v="3117135.11"/>
    <n v="3115908.48"/>
    <n v="3115908.4800000014"/>
    <n v="0"/>
    <n v="1226.6299999998882"/>
    <n v="0"/>
  </r>
  <r>
    <n v="185201"/>
    <x v="3"/>
    <s v="15O290"/>
    <n v="1343"/>
    <n v="2"/>
    <n v="1"/>
    <s v="00"/>
    <m/>
    <x v="1"/>
    <n v="1152000"/>
    <n v="280884"/>
    <n v="280884"/>
    <n v="280884"/>
    <n v="280884"/>
    <n v="280884"/>
    <n v="0"/>
    <n v="0"/>
    <n v="0"/>
  </r>
  <r>
    <n v="185201"/>
    <x v="3"/>
    <s v="15O290"/>
    <n v="1411"/>
    <n v="1"/>
    <n v="2"/>
    <s v="01"/>
    <m/>
    <x v="1"/>
    <n v="10380000"/>
    <n v="8825119.8100000005"/>
    <n v="8825119.8100000005"/>
    <n v="8825119.8100000005"/>
    <n v="8825119.8100000005"/>
    <n v="8825119.8099999987"/>
    <n v="0"/>
    <n v="0"/>
    <n v="0"/>
  </r>
  <r>
    <n v="185201"/>
    <x v="3"/>
    <s v="15O290"/>
    <n v="1411"/>
    <n v="1"/>
    <n v="2"/>
    <s v="03"/>
    <m/>
    <x v="1"/>
    <n v="4700000"/>
    <n v="4272618.24"/>
    <n v="4272618.24"/>
    <n v="4272618.24"/>
    <n v="4272618.24"/>
    <n v="4272618.24"/>
    <n v="0"/>
    <n v="0"/>
    <n v="0"/>
  </r>
  <r>
    <n v="185201"/>
    <x v="3"/>
    <s v="15O290"/>
    <n v="1411"/>
    <n v="2"/>
    <n v="2"/>
    <s v="01"/>
    <m/>
    <x v="1"/>
    <n v="3458000"/>
    <n v="3067858.78"/>
    <n v="3067858.78"/>
    <n v="3067858.78"/>
    <n v="3067858.78"/>
    <n v="3067858.7799999993"/>
    <n v="0"/>
    <n v="0"/>
    <n v="0"/>
  </r>
  <r>
    <n v="185201"/>
    <x v="3"/>
    <s v="15O290"/>
    <n v="1411"/>
    <n v="2"/>
    <n v="2"/>
    <s v="03"/>
    <m/>
    <x v="1"/>
    <n v="1551000"/>
    <n v="1409964.1"/>
    <n v="1409964.1"/>
    <n v="1409964.1"/>
    <n v="1409964.1"/>
    <n v="1409964.1000000003"/>
    <n v="0"/>
    <n v="0"/>
    <n v="0"/>
  </r>
  <r>
    <n v="185201"/>
    <x v="3"/>
    <s v="15O290"/>
    <n v="1411"/>
    <n v="2"/>
    <n v="2"/>
    <s v="08"/>
    <m/>
    <x v="1"/>
    <n v="1000000"/>
    <n v="1144691.97"/>
    <n v="1144691.97"/>
    <n v="1144691.97"/>
    <n v="1144691.97"/>
    <n v="1144691.97"/>
    <n v="0"/>
    <n v="0"/>
    <n v="0"/>
  </r>
  <r>
    <n v="185201"/>
    <x v="3"/>
    <s v="15O290"/>
    <n v="1421"/>
    <n v="1"/>
    <n v="2"/>
    <s v="01"/>
    <m/>
    <x v="1"/>
    <n v="1732000"/>
    <n v="2638689.5699999998"/>
    <n v="2638689.5699999998"/>
    <n v="2638689.5699999998"/>
    <n v="2638689.5699999998"/>
    <n v="2638689.5699999998"/>
    <n v="0"/>
    <n v="0"/>
    <n v="0"/>
  </r>
  <r>
    <n v="185201"/>
    <x v="3"/>
    <s v="15O290"/>
    <n v="1421"/>
    <n v="1"/>
    <n v="2"/>
    <s v="03"/>
    <m/>
    <x v="1"/>
    <n v="3450000"/>
    <n v="3212951.6"/>
    <n v="3212951.6"/>
    <n v="3212951.6"/>
    <n v="3212951.6"/>
    <n v="3212951.6000000006"/>
    <n v="0"/>
    <n v="0"/>
    <n v="0"/>
  </r>
  <r>
    <n v="185201"/>
    <x v="3"/>
    <s v="15O290"/>
    <n v="1421"/>
    <n v="2"/>
    <n v="2"/>
    <s v="01"/>
    <m/>
    <x v="1"/>
    <n v="580000"/>
    <n v="580000"/>
    <n v="580000"/>
    <n v="580000"/>
    <n v="580000"/>
    <n v="580000"/>
    <n v="0"/>
    <n v="0"/>
    <n v="0"/>
  </r>
  <r>
    <n v="185201"/>
    <x v="3"/>
    <s v="15O290"/>
    <n v="1421"/>
    <n v="2"/>
    <n v="2"/>
    <s v="03"/>
    <m/>
    <x v="1"/>
    <n v="1150000"/>
    <n v="1113691.3400000001"/>
    <n v="1113691.3400000001"/>
    <n v="1113691.3400000001"/>
    <n v="1113691.3400000001"/>
    <n v="1113691.3399999999"/>
    <n v="0"/>
    <n v="0"/>
    <n v="0"/>
  </r>
  <r>
    <n v="185201"/>
    <x v="3"/>
    <s v="15O290"/>
    <n v="1431"/>
    <n v="1"/>
    <n v="2"/>
    <s v="00"/>
    <m/>
    <x v="1"/>
    <n v="2500000"/>
    <n v="3553032.85"/>
    <n v="3553032.85"/>
    <n v="3553032.85"/>
    <n v="3553032.85"/>
    <n v="3553032.85"/>
    <n v="0"/>
    <n v="0"/>
    <n v="0"/>
  </r>
  <r>
    <n v="185201"/>
    <x v="3"/>
    <s v="15O290"/>
    <n v="1431"/>
    <n v="2"/>
    <n v="2"/>
    <s v="00"/>
    <m/>
    <x v="1"/>
    <n v="825000"/>
    <n v="825000"/>
    <n v="825000"/>
    <n v="825000"/>
    <n v="825000"/>
    <n v="825000"/>
    <n v="0"/>
    <n v="0"/>
    <n v="0"/>
  </r>
  <r>
    <n v="185201"/>
    <x v="3"/>
    <s v="15O290"/>
    <n v="1441"/>
    <n v="1"/>
    <n v="2"/>
    <s v="00"/>
    <m/>
    <x v="1"/>
    <n v="3802000"/>
    <n v="3802000"/>
    <n v="3802000"/>
    <n v="3802000"/>
    <n v="3802000"/>
    <n v="3802000"/>
    <n v="0"/>
    <n v="0"/>
    <n v="0"/>
  </r>
  <r>
    <n v="185201"/>
    <x v="3"/>
    <s v="15O290"/>
    <n v="1441"/>
    <n v="2"/>
    <n v="2"/>
    <s v="00"/>
    <m/>
    <x v="1"/>
    <n v="1267000"/>
    <n v="1267000"/>
    <n v="1267000"/>
    <n v="1267000"/>
    <n v="1267000"/>
    <n v="1267000"/>
    <n v="0"/>
    <n v="0"/>
    <n v="0"/>
  </r>
  <r>
    <n v="185201"/>
    <x v="3"/>
    <s v="15O290"/>
    <n v="1443"/>
    <n v="1"/>
    <n v="2"/>
    <s v="00"/>
    <m/>
    <x v="1"/>
    <n v="1010000"/>
    <n v="621978.65"/>
    <n v="621978.65"/>
    <n v="621978.65"/>
    <n v="621978.65"/>
    <n v="621978.64999999991"/>
    <n v="0"/>
    <n v="0"/>
    <n v="0"/>
  </r>
  <r>
    <n v="185201"/>
    <x v="3"/>
    <s v="15O290"/>
    <n v="1443"/>
    <n v="2"/>
    <n v="2"/>
    <s v="00"/>
    <m/>
    <x v="1"/>
    <n v="345000"/>
    <n v="212458.2"/>
    <n v="212458.2"/>
    <n v="212458.2"/>
    <n v="212458.2"/>
    <n v="212458.20000000004"/>
    <n v="0"/>
    <n v="0"/>
    <n v="0"/>
  </r>
  <r>
    <n v="185201"/>
    <x v="3"/>
    <s v="15O290"/>
    <n v="1511"/>
    <n v="1"/>
    <n v="2"/>
    <s v="00"/>
    <m/>
    <x v="1"/>
    <n v="9978000"/>
    <n v="9978000"/>
    <n v="9978000"/>
    <n v="9978000"/>
    <n v="9978000"/>
    <n v="9978000"/>
    <n v="0"/>
    <n v="0"/>
    <n v="0"/>
  </r>
  <r>
    <n v="185201"/>
    <x v="3"/>
    <s v="15O290"/>
    <n v="1511"/>
    <n v="2"/>
    <n v="2"/>
    <s v="00"/>
    <m/>
    <x v="1"/>
    <n v="3324000"/>
    <n v="3324000"/>
    <n v="3324000"/>
    <n v="3324000"/>
    <n v="3324000"/>
    <n v="3323999.9999999995"/>
    <n v="0"/>
    <n v="0"/>
    <n v="0"/>
  </r>
  <r>
    <n v="185201"/>
    <x v="3"/>
    <s v="15O290"/>
    <n v="1521"/>
    <n v="1"/>
    <n v="1"/>
    <s v="06"/>
    <m/>
    <x v="1"/>
    <n v="4025000"/>
    <n v="4369860.91"/>
    <n v="4369860.91"/>
    <n v="3023791.12"/>
    <n v="130471.7"/>
    <m/>
    <n v="1346069.79"/>
    <n v="2893319.42"/>
    <n v="130471.7"/>
  </r>
  <r>
    <n v="185201"/>
    <x v="3"/>
    <s v="15O290"/>
    <n v="1541"/>
    <n v="1"/>
    <n v="1"/>
    <s v="00"/>
    <m/>
    <x v="1"/>
    <n v="2850000"/>
    <n v="2850000"/>
    <n v="2850000"/>
    <n v="2839028"/>
    <n v="2839028"/>
    <n v="2839028"/>
    <n v="10972"/>
    <n v="0"/>
    <n v="0"/>
  </r>
  <r>
    <n v="185201"/>
    <x v="3"/>
    <s v="15O290"/>
    <n v="1541"/>
    <n v="1"/>
    <n v="2"/>
    <n v="18"/>
    <m/>
    <x v="1"/>
    <n v="11520000"/>
    <n v="9329738.4299999997"/>
    <n v="9329738.4299999997"/>
    <n v="9329738.4299999997"/>
    <n v="9329738.4299999997"/>
    <n v="9329738.4299999997"/>
    <n v="0"/>
    <n v="0"/>
    <n v="0"/>
  </r>
  <r>
    <n v="185201"/>
    <x v="3"/>
    <s v="15O290"/>
    <n v="1541"/>
    <n v="2"/>
    <n v="1"/>
    <s v="00"/>
    <m/>
    <x v="1"/>
    <n v="258000"/>
    <n v="41805"/>
    <n v="41805"/>
    <n v="41805"/>
    <n v="41805"/>
    <n v="41805"/>
    <n v="0"/>
    <n v="0"/>
    <n v="0"/>
  </r>
  <r>
    <n v="185201"/>
    <x v="3"/>
    <s v="15O290"/>
    <n v="1541"/>
    <n v="2"/>
    <n v="2"/>
    <s v="08"/>
    <m/>
    <x v="1"/>
    <n v="154000"/>
    <n v="154000"/>
    <n v="154000"/>
    <n v="154000"/>
    <n v="154000"/>
    <n v="154000"/>
    <n v="0"/>
    <n v="0"/>
    <n v="0"/>
  </r>
  <r>
    <n v="185201"/>
    <x v="3"/>
    <s v="15O290"/>
    <n v="1541"/>
    <n v="2"/>
    <n v="2"/>
    <n v="18"/>
    <m/>
    <x v="1"/>
    <n v="8529000"/>
    <n v="8529000"/>
    <n v="8529000"/>
    <n v="8529000"/>
    <n v="8529000"/>
    <n v="8529000"/>
    <n v="0"/>
    <n v="0"/>
    <n v="0"/>
  </r>
  <r>
    <n v="185201"/>
    <x v="3"/>
    <s v="15O290"/>
    <n v="1542"/>
    <n v="1"/>
    <n v="1"/>
    <s v="00"/>
    <m/>
    <x v="1"/>
    <n v="315000"/>
    <n v="260457.67"/>
    <n v="260457.67"/>
    <n v="260457.67"/>
    <n v="260457.67"/>
    <n v="260457.66999999998"/>
    <n v="0"/>
    <n v="0"/>
    <n v="0"/>
  </r>
  <r>
    <n v="185201"/>
    <x v="3"/>
    <s v="15O290"/>
    <n v="1543"/>
    <n v="1"/>
    <n v="2"/>
    <n v="26"/>
    <m/>
    <x v="1"/>
    <n v="175000"/>
    <n v="233103.68"/>
    <n v="233103.68"/>
    <n v="233103.68"/>
    <n v="233103.68"/>
    <n v="233103.68"/>
    <n v="0"/>
    <n v="0"/>
    <n v="0"/>
  </r>
  <r>
    <n v="185201"/>
    <x v="3"/>
    <s v="15O290"/>
    <n v="1544"/>
    <n v="1"/>
    <n v="1"/>
    <s v="00"/>
    <m/>
    <x v="1"/>
    <n v="6635500"/>
    <n v="8414405.2899999991"/>
    <n v="8414405.2899999991"/>
    <n v="8414024.0899999999"/>
    <n v="8413758.1199999992"/>
    <n v="8413205.120000001"/>
    <n v="381.19999999925494"/>
    <n v="265.97000000067055"/>
    <n v="552.99999999813735"/>
  </r>
  <r>
    <n v="185201"/>
    <x v="3"/>
    <s v="15O290"/>
    <n v="1544"/>
    <n v="2"/>
    <n v="1"/>
    <s v="00"/>
    <m/>
    <x v="1"/>
    <n v="1008900"/>
    <n v="185459"/>
    <n v="185459"/>
    <n v="185459"/>
    <n v="185459"/>
    <n v="185459"/>
    <n v="0"/>
    <n v="0"/>
    <n v="0"/>
  </r>
  <r>
    <n v="185201"/>
    <x v="3"/>
    <s v="15O290"/>
    <n v="1545"/>
    <n v="1"/>
    <n v="1"/>
    <s v="00"/>
    <m/>
    <x v="1"/>
    <n v="993700"/>
    <n v="924590.8"/>
    <n v="924590.8"/>
    <n v="924535.12"/>
    <n v="924535.12"/>
    <n v="924535.11999999988"/>
    <n v="55.680000000051223"/>
    <n v="0"/>
    <n v="0"/>
  </r>
  <r>
    <n v="185201"/>
    <x v="3"/>
    <s v="15O290"/>
    <n v="1545"/>
    <n v="1"/>
    <n v="1"/>
    <s v="09"/>
    <m/>
    <x v="1"/>
    <n v="4735000"/>
    <n v="4001922.33"/>
    <n v="4001922.33"/>
    <n v="4001434.8"/>
    <n v="3996108.57"/>
    <n v="3996108.5699999989"/>
    <n v="487.53000000026077"/>
    <n v="5326.2299999999814"/>
    <n v="0"/>
  </r>
  <r>
    <n v="185201"/>
    <x v="3"/>
    <s v="15O290"/>
    <n v="1545"/>
    <n v="1"/>
    <n v="1"/>
    <n v="10"/>
    <m/>
    <x v="1"/>
    <n v="773500"/>
    <n v="1258900.3400000001"/>
    <n v="1258900.3400000001"/>
    <n v="1258900.3400000001"/>
    <n v="1258900.3400000001"/>
    <n v="1258900.3400000001"/>
    <n v="0"/>
    <n v="0"/>
    <n v="0"/>
  </r>
  <r>
    <n v="185201"/>
    <x v="3"/>
    <s v="15O290"/>
    <n v="1545"/>
    <n v="2"/>
    <n v="1"/>
    <s v="00"/>
    <m/>
    <x v="1"/>
    <n v="125950"/>
    <n v="17992"/>
    <n v="17992"/>
    <n v="17992"/>
    <n v="17992"/>
    <n v="17992"/>
    <n v="0"/>
    <n v="0"/>
    <n v="0"/>
  </r>
  <r>
    <n v="185201"/>
    <x v="3"/>
    <s v="15O290"/>
    <n v="1545"/>
    <n v="2"/>
    <n v="1"/>
    <s v="08"/>
    <m/>
    <x v="1"/>
    <n v="350490"/>
    <n v="55929.279999999999"/>
    <n v="55929.279999999999"/>
    <n v="50614.73"/>
    <n v="49991.81"/>
    <n v="49991.810000000005"/>
    <n v="5314.5499999999956"/>
    <n v="622.92000000000553"/>
    <n v="0"/>
  </r>
  <r>
    <n v="185201"/>
    <x v="3"/>
    <s v="15O290"/>
    <n v="1545"/>
    <n v="2"/>
    <n v="1"/>
    <s v="09"/>
    <m/>
    <x v="1"/>
    <n v="643750"/>
    <n v="145839.38"/>
    <n v="145839.38"/>
    <n v="145839.38"/>
    <n v="145839.38"/>
    <n v="145839.38000000003"/>
    <n v="0"/>
    <n v="0"/>
    <n v="0"/>
  </r>
  <r>
    <n v="185201"/>
    <x v="3"/>
    <s v="15O290"/>
    <n v="1545"/>
    <n v="2"/>
    <n v="1"/>
    <n v="10"/>
    <m/>
    <x v="1"/>
    <n v="195500"/>
    <n v="81732.320000000007"/>
    <n v="81732.320000000007"/>
    <n v="81732.320000000007"/>
    <n v="81732.320000000007"/>
    <n v="81732.320000000022"/>
    <n v="0"/>
    <n v="0"/>
    <n v="0"/>
  </r>
  <r>
    <n v="185201"/>
    <x v="3"/>
    <s v="15O290"/>
    <n v="1546"/>
    <n v="1"/>
    <n v="1"/>
    <s v="00"/>
    <m/>
    <x v="1"/>
    <n v="1655000"/>
    <n v="1504300.18"/>
    <n v="1504300.18"/>
    <n v="1504300.18"/>
    <n v="1504300.18"/>
    <n v="1504300.18"/>
    <n v="0"/>
    <n v="0"/>
    <n v="0"/>
  </r>
  <r>
    <n v="185201"/>
    <x v="3"/>
    <s v="15O290"/>
    <n v="1546"/>
    <n v="1"/>
    <n v="1"/>
    <s v="06"/>
    <m/>
    <x v="1"/>
    <n v="72100"/>
    <n v="50000"/>
    <n v="50000"/>
    <n v="47500"/>
    <n v="47500"/>
    <n v="47500"/>
    <n v="2500"/>
    <n v="0"/>
    <n v="0"/>
  </r>
  <r>
    <n v="185201"/>
    <x v="3"/>
    <s v="15O290"/>
    <n v="1546"/>
    <n v="1"/>
    <n v="1"/>
    <n v="51"/>
    <m/>
    <x v="1"/>
    <n v="9531590"/>
    <n v="8594790"/>
    <n v="8594790"/>
    <n v="8592990"/>
    <n v="8592990"/>
    <n v="8592990"/>
    <n v="1800"/>
    <n v="0"/>
    <n v="0"/>
  </r>
  <r>
    <n v="185201"/>
    <x v="3"/>
    <s v="15O290"/>
    <n v="1546"/>
    <n v="2"/>
    <n v="1"/>
    <s v="00"/>
    <m/>
    <x v="1"/>
    <n v="237900"/>
    <n v="38790"/>
    <n v="38790"/>
    <n v="38623.32"/>
    <n v="38611.410000000003"/>
    <n v="38611.410000000003"/>
    <n v="166.68000000000029"/>
    <n v="11.909999999996217"/>
    <n v="0"/>
  </r>
  <r>
    <n v="185201"/>
    <x v="3"/>
    <s v="15O290"/>
    <n v="1546"/>
    <n v="2"/>
    <n v="1"/>
    <n v="51"/>
    <m/>
    <x v="1"/>
    <n v="1351870"/>
    <n v="199418"/>
    <n v="199418"/>
    <n v="198518"/>
    <n v="198518"/>
    <n v="198518"/>
    <n v="900"/>
    <n v="0"/>
    <n v="0"/>
  </r>
  <r>
    <n v="185201"/>
    <x v="3"/>
    <s v="15O290"/>
    <n v="1547"/>
    <n v="1"/>
    <n v="1"/>
    <s v="00"/>
    <m/>
    <x v="1"/>
    <n v="562350"/>
    <n v="555842.62"/>
    <n v="555842.62"/>
    <n v="555842.62"/>
    <n v="555342.62"/>
    <n v="555342.62000000011"/>
    <n v="0"/>
    <n v="500"/>
    <n v="0"/>
  </r>
  <r>
    <n v="185201"/>
    <x v="3"/>
    <s v="15O290"/>
    <n v="1547"/>
    <n v="1"/>
    <n v="1"/>
    <s v="08"/>
    <m/>
    <x v="1"/>
    <n v="125630"/>
    <n v="89000"/>
    <n v="89000"/>
    <n v="89000"/>
    <n v="88500"/>
    <n v="88500"/>
    <n v="0"/>
    <n v="500"/>
    <n v="0"/>
  </r>
  <r>
    <n v="185201"/>
    <x v="3"/>
    <s v="15O290"/>
    <n v="1547"/>
    <n v="2"/>
    <n v="1"/>
    <s v="00"/>
    <m/>
    <x v="1"/>
    <n v="103500"/>
    <n v="0"/>
    <n v="0"/>
    <m/>
    <n v="0"/>
    <m/>
    <n v="0"/>
    <n v="0"/>
    <n v="0"/>
  </r>
  <r>
    <n v="185201"/>
    <x v="3"/>
    <s v="15O290"/>
    <n v="1548"/>
    <n v="1"/>
    <n v="1"/>
    <s v="00"/>
    <m/>
    <x v="1"/>
    <n v="915890"/>
    <n v="834882.45"/>
    <n v="834882.45"/>
    <n v="834882.45"/>
    <n v="809000.34"/>
    <n v="809000.33999999985"/>
    <n v="0"/>
    <n v="25882.109999999986"/>
    <n v="0"/>
  </r>
  <r>
    <n v="185201"/>
    <x v="3"/>
    <s v="15O290"/>
    <n v="1548"/>
    <n v="2"/>
    <n v="1"/>
    <s v="00"/>
    <m/>
    <x v="1"/>
    <n v="2781900"/>
    <n v="1240825"/>
    <n v="1240825"/>
    <n v="1240825"/>
    <n v="1240825"/>
    <n v="1240825"/>
    <n v="0"/>
    <n v="0"/>
    <n v="0"/>
  </r>
  <r>
    <n v="185201"/>
    <x v="3"/>
    <s v="15O290"/>
    <n v="1549"/>
    <n v="1"/>
    <n v="1"/>
    <s v="06"/>
    <m/>
    <x v="1"/>
    <n v="2303311"/>
    <n v="2738321.54"/>
    <n v="2738321.54"/>
    <n v="2730157.53"/>
    <n v="2295146.9900000002"/>
    <n v="2295146.9900000002"/>
    <n v="8164.0100000002421"/>
    <n v="435010.53999999957"/>
    <n v="0"/>
  </r>
  <r>
    <n v="185201"/>
    <x v="3"/>
    <s v="15O290"/>
    <n v="1549"/>
    <n v="2"/>
    <n v="1"/>
    <s v="06"/>
    <m/>
    <x v="1"/>
    <n v="288629"/>
    <n v="152665.69"/>
    <n v="152665.69"/>
    <n v="152665.69"/>
    <n v="0"/>
    <m/>
    <n v="0"/>
    <n v="152665.69"/>
    <n v="0"/>
  </r>
  <r>
    <n v="185201"/>
    <x v="3"/>
    <s v="15O290"/>
    <n v="1551"/>
    <n v="1"/>
    <n v="1"/>
    <s v="00"/>
    <m/>
    <x v="1"/>
    <n v="17500"/>
    <n v="17500"/>
    <n v="17500"/>
    <n v="17500"/>
    <n v="17500"/>
    <n v="17500"/>
    <n v="0"/>
    <n v="0"/>
    <n v="0"/>
  </r>
  <r>
    <n v="185201"/>
    <x v="3"/>
    <s v="15O290"/>
    <n v="1551"/>
    <n v="2"/>
    <n v="1"/>
    <s v="00"/>
    <m/>
    <x v="1"/>
    <n v="3605"/>
    <n v="500"/>
    <n v="500"/>
    <n v="500"/>
    <n v="500"/>
    <n v="500"/>
    <n v="0"/>
    <n v="0"/>
    <n v="0"/>
  </r>
  <r>
    <n v="185201"/>
    <x v="3"/>
    <s v="15O290"/>
    <n v="1591"/>
    <n v="1"/>
    <n v="1"/>
    <s v="00"/>
    <m/>
    <x v="1"/>
    <n v="19369348"/>
    <n v="13069348"/>
    <n v="13069348"/>
    <n v="12977576"/>
    <n v="12977576"/>
    <n v="12977576"/>
    <n v="91772"/>
    <n v="0"/>
    <n v="0"/>
  </r>
  <r>
    <n v="185201"/>
    <x v="3"/>
    <s v="15O290"/>
    <n v="1591"/>
    <n v="2"/>
    <n v="1"/>
    <s v="00"/>
    <m/>
    <x v="1"/>
    <n v="3265900"/>
    <n v="716474"/>
    <n v="716474"/>
    <n v="716474"/>
    <n v="716474"/>
    <n v="716474"/>
    <n v="0"/>
    <n v="0"/>
    <n v="0"/>
  </r>
  <r>
    <n v="185201"/>
    <x v="3"/>
    <s v="15O290"/>
    <n v="1593"/>
    <n v="1"/>
    <n v="1"/>
    <s v="00"/>
    <m/>
    <x v="1"/>
    <n v="1545690"/>
    <n v="1715445"/>
    <n v="1715445"/>
    <n v="1715445"/>
    <n v="1715445"/>
    <n v="1715445"/>
    <n v="0"/>
    <n v="0"/>
    <n v="0"/>
  </r>
  <r>
    <n v="185201"/>
    <x v="3"/>
    <s v="15O290"/>
    <n v="1594"/>
    <n v="1"/>
    <n v="1"/>
    <s v="00"/>
    <m/>
    <x v="1"/>
    <n v="265975"/>
    <n v="274375.5"/>
    <n v="274375.5"/>
    <n v="274375.5"/>
    <n v="274375.5"/>
    <n v="274375.5"/>
    <n v="0"/>
    <n v="0"/>
    <n v="0"/>
  </r>
  <r>
    <n v="185201"/>
    <x v="3"/>
    <s v="15O290"/>
    <n v="1599"/>
    <n v="1"/>
    <n v="1"/>
    <s v="00"/>
    <m/>
    <x v="1"/>
    <n v="1231756"/>
    <n v="0"/>
    <n v="0"/>
    <m/>
    <n v="0"/>
    <m/>
    <n v="0"/>
    <n v="0"/>
    <n v="0"/>
  </r>
  <r>
    <n v="185201"/>
    <x v="3"/>
    <s v="15O290"/>
    <n v="1599"/>
    <n v="2"/>
    <n v="1"/>
    <s v="00"/>
    <m/>
    <x v="1"/>
    <n v="178000"/>
    <n v="0"/>
    <n v="0"/>
    <m/>
    <n v="0"/>
    <m/>
    <n v="0"/>
    <n v="0"/>
    <n v="0"/>
  </r>
  <r>
    <n v="185201"/>
    <x v="3"/>
    <s v="15O290"/>
    <n v="1611"/>
    <n v="1"/>
    <n v="1"/>
    <s v="00"/>
    <m/>
    <x v="1"/>
    <n v="1000"/>
    <n v="0"/>
    <n v="0"/>
    <m/>
    <n v="0"/>
    <m/>
    <n v="0"/>
    <n v="0"/>
    <n v="0"/>
  </r>
  <r>
    <n v="185201"/>
    <x v="3"/>
    <s v="15O290"/>
    <n v="1711"/>
    <n v="1"/>
    <n v="1"/>
    <s v="00"/>
    <m/>
    <x v="1"/>
    <n v="248750"/>
    <n v="226446"/>
    <n v="226446"/>
    <n v="226446"/>
    <n v="226446"/>
    <n v="226446"/>
    <n v="0"/>
    <n v="0"/>
    <n v="0"/>
  </r>
  <r>
    <n v="185201"/>
    <x v="3"/>
    <s v="15O290"/>
    <n v="1711"/>
    <n v="2"/>
    <n v="1"/>
    <s v="00"/>
    <m/>
    <x v="1"/>
    <n v="95711"/>
    <n v="0"/>
    <n v="0"/>
    <m/>
    <n v="0"/>
    <m/>
    <n v="0"/>
    <n v="0"/>
    <n v="0"/>
  </r>
  <r>
    <n v="185201"/>
    <x v="3"/>
    <s v="15O290"/>
    <n v="1713"/>
    <n v="1"/>
    <n v="1"/>
    <s v="00"/>
    <m/>
    <x v="1"/>
    <n v="3329950"/>
    <n v="4216622"/>
    <n v="4216622"/>
    <n v="4216622"/>
    <n v="3859430"/>
    <n v="3859430"/>
    <n v="0"/>
    <n v="357192"/>
    <n v="0"/>
  </r>
  <r>
    <n v="185201"/>
    <x v="3"/>
    <s v="15O290"/>
    <n v="1714"/>
    <n v="1"/>
    <n v="1"/>
    <s v="00"/>
    <m/>
    <x v="1"/>
    <n v="4766937"/>
    <n v="4504575.46"/>
    <n v="4504575.46"/>
    <n v="4504575.46"/>
    <n v="4504575.46"/>
    <n v="4504575.46"/>
    <n v="0"/>
    <n v="0"/>
    <n v="0"/>
  </r>
  <r>
    <n v="185201"/>
    <x v="3"/>
    <s v="15O290"/>
    <n v="1714"/>
    <n v="2"/>
    <n v="1"/>
    <s v="00"/>
    <m/>
    <x v="1"/>
    <n v="1435950"/>
    <n v="438212.3"/>
    <n v="438212.3"/>
    <n v="438212.3"/>
    <n v="438212.3"/>
    <n v="438212.30000000005"/>
    <n v="0"/>
    <n v="0"/>
    <n v="0"/>
  </r>
  <r>
    <n v="185201"/>
    <x v="3"/>
    <s v="15O290"/>
    <n v="1719"/>
    <n v="1"/>
    <n v="1"/>
    <s v="06"/>
    <m/>
    <x v="1"/>
    <n v="48900"/>
    <n v="20000"/>
    <n v="20000"/>
    <n v="20000"/>
    <n v="20000"/>
    <n v="20000"/>
    <n v="0"/>
    <n v="0"/>
    <n v="0"/>
  </r>
  <r>
    <n v="185201"/>
    <x v="3"/>
    <s v="15O290"/>
    <n v="2111"/>
    <n v="1"/>
    <n v="1"/>
    <s v="00"/>
    <m/>
    <x v="0"/>
    <n v="0"/>
    <n v="3100526.61"/>
    <n v="3100526.61"/>
    <n v="3090007.29"/>
    <n v="3076380.84"/>
    <n v="39490.82"/>
    <n v="10519.319999999832"/>
    <n v="13626.450000000186"/>
    <n v="3036890.02"/>
  </r>
  <r>
    <n v="185201"/>
    <x v="3"/>
    <s v="15O290"/>
    <n v="2111"/>
    <n v="1"/>
    <n v="2"/>
    <s v="00"/>
    <m/>
    <x v="0"/>
    <n v="0"/>
    <n v="1388023.52"/>
    <n v="1388023.52"/>
    <n v="1388023.52"/>
    <n v="1388023.52"/>
    <n v="1388023.52"/>
    <n v="0"/>
    <n v="0"/>
    <n v="0"/>
  </r>
  <r>
    <n v="185201"/>
    <x v="3"/>
    <s v="15O290"/>
    <n v="2141"/>
    <n v="1"/>
    <n v="1"/>
    <s v="00"/>
    <m/>
    <x v="0"/>
    <n v="0"/>
    <n v="2000000"/>
    <n v="2000000"/>
    <n v="2000000"/>
    <n v="2000000"/>
    <m/>
    <n v="0"/>
    <n v="0"/>
    <n v="2000000"/>
  </r>
  <r>
    <n v="185201"/>
    <x v="3"/>
    <s v="15O290"/>
    <n v="2151"/>
    <n v="1"/>
    <n v="1"/>
    <s v="00"/>
    <m/>
    <x v="0"/>
    <n v="0"/>
    <n v="459331"/>
    <n v="459331"/>
    <n v="459319.4"/>
    <n v="459319.4"/>
    <n v="459319.4"/>
    <n v="11.599999999976717"/>
    <n v="0"/>
    <n v="0"/>
  </r>
  <r>
    <n v="185201"/>
    <x v="3"/>
    <s v="15O290"/>
    <n v="2161"/>
    <n v="1"/>
    <n v="1"/>
    <s v="00"/>
    <m/>
    <x v="0"/>
    <n v="0"/>
    <n v="3844360"/>
    <n v="3844360"/>
    <n v="3844028.05"/>
    <n v="3819668.05"/>
    <m/>
    <n v="331.95000000018626"/>
    <n v="24360"/>
    <n v="3819668.05"/>
  </r>
  <r>
    <n v="185201"/>
    <x v="3"/>
    <s v="15O290"/>
    <n v="2211"/>
    <n v="1"/>
    <n v="1"/>
    <s v="00"/>
    <m/>
    <x v="0"/>
    <n v="0"/>
    <n v="3900000"/>
    <n v="3900000"/>
    <n v="3899894.62"/>
    <n v="3899070.34"/>
    <n v="112371.47"/>
    <n v="105.37999999988824"/>
    <n v="824.28000000026077"/>
    <n v="3786698.8699999996"/>
  </r>
  <r>
    <n v="185201"/>
    <x v="3"/>
    <s v="15O290"/>
    <n v="2441"/>
    <n v="1"/>
    <n v="1"/>
    <s v="00"/>
    <m/>
    <x v="0"/>
    <n v="0"/>
    <n v="200000"/>
    <n v="200000"/>
    <n v="200000"/>
    <n v="199558.28"/>
    <m/>
    <n v="0"/>
    <n v="441.72000000000116"/>
    <n v="199558.28"/>
  </r>
  <r>
    <n v="185201"/>
    <x v="3"/>
    <s v="15O290"/>
    <n v="2461"/>
    <n v="1"/>
    <n v="1"/>
    <s v="00"/>
    <m/>
    <x v="0"/>
    <n v="255875"/>
    <n v="355875"/>
    <n v="355875"/>
    <n v="292315.71000000002"/>
    <n v="292314.03999999998"/>
    <n v="9098.2000000000007"/>
    <n v="63559.289999999979"/>
    <n v="1.6700000000419095"/>
    <n v="283215.83999999997"/>
  </r>
  <r>
    <n v="185201"/>
    <x v="3"/>
    <s v="15O290"/>
    <n v="2541"/>
    <n v="1"/>
    <n v="1"/>
    <s v="00"/>
    <m/>
    <x v="0"/>
    <n v="0"/>
    <n v="6000"/>
    <n v="6000"/>
    <n v="3000"/>
    <n v="0"/>
    <m/>
    <n v="3000"/>
    <n v="3000"/>
    <n v="0"/>
  </r>
  <r>
    <n v="185201"/>
    <x v="3"/>
    <s v="15O290"/>
    <n v="2561"/>
    <n v="1"/>
    <n v="1"/>
    <s v="00"/>
    <m/>
    <x v="0"/>
    <n v="580704"/>
    <n v="580704"/>
    <n v="580704"/>
    <n v="376790"/>
    <n v="16290"/>
    <n v="50"/>
    <n v="203914"/>
    <n v="360500"/>
    <n v="16240"/>
  </r>
  <r>
    <n v="185201"/>
    <x v="3"/>
    <s v="15O290"/>
    <n v="2611"/>
    <n v="1"/>
    <n v="2"/>
    <s v="00"/>
    <m/>
    <x v="0"/>
    <n v="27250000"/>
    <n v="29204116.920000002"/>
    <n v="29204116.920000002"/>
    <n v="29204116.920000002"/>
    <n v="29204116.920000002"/>
    <n v="29204116.920000002"/>
    <n v="0"/>
    <n v="0"/>
    <n v="0"/>
  </r>
  <r>
    <n v="185201"/>
    <x v="3"/>
    <s v="15O290"/>
    <n v="2711"/>
    <n v="1"/>
    <n v="1"/>
    <s v="00"/>
    <m/>
    <x v="0"/>
    <n v="0"/>
    <n v="229480.64"/>
    <n v="229480.64"/>
    <n v="127150"/>
    <n v="127149.08"/>
    <n v="71349.08"/>
    <n v="102330.64000000001"/>
    <n v="0.91999999999825377"/>
    <n v="55800"/>
  </r>
  <r>
    <n v="185201"/>
    <x v="3"/>
    <s v="15O290"/>
    <n v="2711"/>
    <n v="1"/>
    <n v="2"/>
    <s v="00"/>
    <m/>
    <x v="0"/>
    <n v="6461000"/>
    <n v="0"/>
    <n v="0"/>
    <n v="0"/>
    <n v="0"/>
    <m/>
    <n v="0"/>
    <n v="0"/>
    <n v="0"/>
  </r>
  <r>
    <n v="185201"/>
    <x v="3"/>
    <s v="15O290"/>
    <n v="2721"/>
    <n v="1"/>
    <n v="1"/>
    <s v="00"/>
    <m/>
    <x v="0"/>
    <n v="0"/>
    <n v="48720"/>
    <n v="48720"/>
    <m/>
    <n v="0"/>
    <m/>
    <n v="48720"/>
    <n v="0"/>
    <n v="0"/>
  </r>
  <r>
    <n v="185201"/>
    <x v="3"/>
    <s v="15O290"/>
    <n v="2721"/>
    <n v="1"/>
    <n v="2"/>
    <s v="00"/>
    <m/>
    <x v="0"/>
    <n v="9262200"/>
    <n v="0"/>
    <n v="0"/>
    <n v="0"/>
    <n v="0"/>
    <m/>
    <n v="0"/>
    <n v="0"/>
    <n v="0"/>
  </r>
  <r>
    <n v="185201"/>
    <x v="3"/>
    <s v="15O290"/>
    <n v="2911"/>
    <n v="1"/>
    <n v="1"/>
    <s v="00"/>
    <m/>
    <x v="0"/>
    <n v="0"/>
    <n v="65000"/>
    <n v="65000"/>
    <m/>
    <n v="0"/>
    <m/>
    <n v="65000"/>
    <n v="0"/>
    <n v="0"/>
  </r>
  <r>
    <n v="185201"/>
    <x v="3"/>
    <s v="15O290"/>
    <n v="3112"/>
    <n v="1"/>
    <n v="2"/>
    <s v="00"/>
    <m/>
    <x v="2"/>
    <n v="0"/>
    <n v="90921.02"/>
    <n v="90921.02"/>
    <n v="90921.02"/>
    <n v="90921.02"/>
    <n v="90921.02"/>
    <n v="0"/>
    <n v="0"/>
    <n v="0"/>
  </r>
  <r>
    <n v="185201"/>
    <x v="3"/>
    <s v="15O290"/>
    <n v="3121"/>
    <n v="1"/>
    <n v="1"/>
    <s v="00"/>
    <m/>
    <x v="2"/>
    <n v="351718"/>
    <n v="785941.32"/>
    <n v="785941.32"/>
    <n v="427121.32"/>
    <n v="427121.32"/>
    <m/>
    <n v="358819.99999999994"/>
    <n v="0"/>
    <n v="427121.32"/>
  </r>
  <r>
    <n v="185201"/>
    <x v="3"/>
    <s v="15O290"/>
    <n v="3131"/>
    <n v="1"/>
    <n v="2"/>
    <s v="00"/>
    <m/>
    <x v="2"/>
    <n v="6674427"/>
    <n v="6490251"/>
    <n v="6490251"/>
    <n v="6490251"/>
    <n v="6490251"/>
    <n v="6490251"/>
    <n v="0"/>
    <n v="0"/>
    <n v="0"/>
  </r>
  <r>
    <n v="185201"/>
    <x v="3"/>
    <s v="15O290"/>
    <n v="3141"/>
    <n v="1"/>
    <n v="1"/>
    <s v="00"/>
    <m/>
    <x v="2"/>
    <n v="3430000"/>
    <n v="2273189.2599999998"/>
    <n v="2273189.2599999998"/>
    <n v="2273189.2599999998"/>
    <n v="2251805.06"/>
    <n v="261139.39"/>
    <n v="0"/>
    <n v="21384.199999999721"/>
    <n v="1990665.67"/>
  </r>
  <r>
    <n v="185201"/>
    <x v="3"/>
    <s v="15O290"/>
    <n v="3161"/>
    <n v="1"/>
    <n v="1"/>
    <s v="00"/>
    <m/>
    <x v="2"/>
    <n v="0"/>
    <n v="600000"/>
    <n v="600000"/>
    <m/>
    <n v="0"/>
    <m/>
    <n v="600000"/>
    <n v="0"/>
    <n v="0"/>
  </r>
  <r>
    <n v="185201"/>
    <x v="3"/>
    <s v="15O290"/>
    <n v="3221"/>
    <n v="1"/>
    <n v="1"/>
    <s v="00"/>
    <m/>
    <x v="2"/>
    <n v="3077535"/>
    <n v="3077535"/>
    <n v="3077535"/>
    <n v="3077535"/>
    <n v="3077535"/>
    <n v="110107.20000000001"/>
    <n v="0"/>
    <n v="0"/>
    <n v="2967427.8"/>
  </r>
  <r>
    <n v="185201"/>
    <x v="3"/>
    <s v="15O290"/>
    <n v="3291"/>
    <n v="1"/>
    <n v="1"/>
    <s v="00"/>
    <m/>
    <x v="2"/>
    <n v="0"/>
    <n v="5798538"/>
    <n v="5798538"/>
    <n v="5796110.1500000004"/>
    <n v="5796110.1500000004"/>
    <m/>
    <n v="2427.8499999996275"/>
    <n v="0"/>
    <n v="5796110.1500000004"/>
  </r>
  <r>
    <n v="185201"/>
    <x v="3"/>
    <s v="15O290"/>
    <n v="3361"/>
    <n v="1"/>
    <n v="2"/>
    <s v="00"/>
    <m/>
    <x v="2"/>
    <n v="1991290"/>
    <n v="990080.81"/>
    <n v="990080.81"/>
    <n v="990080.81"/>
    <n v="990080.81"/>
    <n v="990080.81"/>
    <n v="0"/>
    <n v="0"/>
    <n v="0"/>
  </r>
  <r>
    <n v="185201"/>
    <x v="3"/>
    <s v="15O290"/>
    <n v="3361"/>
    <n v="1"/>
    <n v="2"/>
    <n v="60"/>
    <m/>
    <x v="2"/>
    <n v="0"/>
    <n v="0"/>
    <n v="0"/>
    <n v="0"/>
    <n v="0"/>
    <m/>
    <n v="0"/>
    <n v="0"/>
    <n v="0"/>
  </r>
  <r>
    <n v="185201"/>
    <x v="3"/>
    <s v="15O290"/>
    <n v="3362"/>
    <n v="1"/>
    <n v="1"/>
    <s v="00"/>
    <m/>
    <x v="2"/>
    <n v="0"/>
    <n v="1112500"/>
    <n v="1112500"/>
    <n v="1112022.76"/>
    <n v="1111902.76"/>
    <m/>
    <n v="477.23999999999069"/>
    <n v="120"/>
    <n v="1111902.76"/>
  </r>
  <r>
    <n v="185201"/>
    <x v="3"/>
    <s v="15O290"/>
    <n v="3391"/>
    <n v="1"/>
    <n v="1"/>
    <s v="00"/>
    <m/>
    <x v="2"/>
    <n v="0"/>
    <n v="676049.42"/>
    <n v="676049.42"/>
    <n v="519668.8"/>
    <n v="519668.8"/>
    <n v="19674"/>
    <n v="156380.62000000005"/>
    <n v="0"/>
    <n v="499994.8"/>
  </r>
  <r>
    <n v="185201"/>
    <x v="3"/>
    <s v="15O290"/>
    <n v="3451"/>
    <n v="1"/>
    <n v="1"/>
    <s v="00"/>
    <m/>
    <x v="2"/>
    <n v="0"/>
    <n v="200000"/>
    <n v="200000"/>
    <m/>
    <n v="0"/>
    <m/>
    <n v="200000"/>
    <n v="0"/>
    <n v="0"/>
  </r>
  <r>
    <n v="185201"/>
    <x v="3"/>
    <s v="15O290"/>
    <n v="3451"/>
    <n v="1"/>
    <n v="2"/>
    <s v="00"/>
    <m/>
    <x v="2"/>
    <n v="24829049"/>
    <n v="14991022.66"/>
    <n v="14991022.66"/>
    <n v="14991022.66"/>
    <n v="14991022.66"/>
    <n v="14991022.660000002"/>
    <n v="0"/>
    <n v="0"/>
    <n v="0"/>
  </r>
  <r>
    <n v="185201"/>
    <x v="3"/>
    <s v="15O290"/>
    <n v="3511"/>
    <n v="1"/>
    <n v="1"/>
    <s v="00"/>
    <m/>
    <x v="2"/>
    <n v="4906470"/>
    <n v="338682.34"/>
    <n v="338682.34"/>
    <n v="300414.78999999998"/>
    <n v="300414.78999999998"/>
    <n v="614.79999999999995"/>
    <n v="38267.550000000047"/>
    <n v="0"/>
    <n v="299799.99"/>
  </r>
  <r>
    <n v="185201"/>
    <x v="3"/>
    <s v="15O290"/>
    <n v="3521"/>
    <n v="1"/>
    <n v="1"/>
    <s v="00"/>
    <m/>
    <x v="2"/>
    <n v="0"/>
    <n v="2075000"/>
    <n v="2075000"/>
    <n v="1999915.68"/>
    <n v="1999915.68"/>
    <m/>
    <n v="75084.320000000065"/>
    <n v="0"/>
    <n v="1999915.68"/>
  </r>
  <r>
    <n v="185201"/>
    <x v="3"/>
    <s v="15O290"/>
    <n v="3552"/>
    <n v="1"/>
    <n v="1"/>
    <s v="00"/>
    <m/>
    <x v="2"/>
    <n v="4396478"/>
    <n v="4801478"/>
    <n v="4801478"/>
    <n v="4788409.2300000004"/>
    <n v="4788409.2300000004"/>
    <n v="16110.79"/>
    <n v="13068.769999999553"/>
    <n v="0"/>
    <n v="4772298.4400000004"/>
  </r>
  <r>
    <n v="185201"/>
    <x v="3"/>
    <s v="15O290"/>
    <n v="3553"/>
    <n v="1"/>
    <n v="1"/>
    <s v="00"/>
    <m/>
    <x v="2"/>
    <n v="0"/>
    <n v="2879978"/>
    <n v="2879978"/>
    <n v="2873184.57"/>
    <n v="2873184.57"/>
    <n v="38780.19"/>
    <n v="6793.4300000001676"/>
    <n v="0"/>
    <n v="2834404.38"/>
  </r>
  <r>
    <n v="185201"/>
    <x v="3"/>
    <s v="15O290"/>
    <n v="3571"/>
    <n v="1"/>
    <n v="1"/>
    <s v="00"/>
    <m/>
    <x v="2"/>
    <n v="0"/>
    <n v="7045379.7599999998"/>
    <n v="7045379.7599999998"/>
    <n v="7045268.4299999997"/>
    <n v="7045268.4299999997"/>
    <m/>
    <n v="111.33000000007451"/>
    <n v="0"/>
    <n v="7045268.4299999997"/>
  </r>
  <r>
    <n v="185201"/>
    <x v="3"/>
    <s v="15O290"/>
    <n v="3581"/>
    <n v="1"/>
    <n v="1"/>
    <s v="00"/>
    <m/>
    <x v="2"/>
    <n v="0"/>
    <n v="2777646.23"/>
    <n v="2777646.23"/>
    <n v="2517438.69"/>
    <n v="2517438.69"/>
    <n v="4216.17"/>
    <n v="260207.54000000004"/>
    <n v="0"/>
    <n v="2513222.52"/>
  </r>
  <r>
    <n v="185201"/>
    <x v="3"/>
    <s v="15O290"/>
    <n v="3611"/>
    <n v="1"/>
    <n v="1"/>
    <s v="00"/>
    <m/>
    <x v="2"/>
    <n v="0"/>
    <n v="2290140.7200000002"/>
    <n v="2290140.7200000002"/>
    <n v="2004085.36"/>
    <n v="2004085.36"/>
    <n v="951659.12"/>
    <n v="286055.3600000001"/>
    <n v="0"/>
    <n v="1052426.2400000002"/>
  </r>
  <r>
    <n v="185201"/>
    <x v="3"/>
    <s v="15O290"/>
    <n v="3722"/>
    <n v="1"/>
    <n v="1"/>
    <s v="00"/>
    <m/>
    <x v="2"/>
    <n v="1859572"/>
    <n v="1919572"/>
    <n v="1919572"/>
    <n v="1919569.44"/>
    <n v="1919569.44"/>
    <n v="155350.46"/>
    <n v="2.5600000000558794"/>
    <n v="0"/>
    <n v="1764218.98"/>
  </r>
  <r>
    <n v="185201"/>
    <x v="3"/>
    <s v="15O290"/>
    <n v="3921"/>
    <n v="1"/>
    <n v="1"/>
    <s v="00"/>
    <m/>
    <x v="2"/>
    <n v="0"/>
    <n v="1067787.6599999999"/>
    <n v="1067787.6599999999"/>
    <n v="1067787.6599999999"/>
    <n v="1067787.6599999999"/>
    <n v="1067787.6599999999"/>
    <n v="0"/>
    <n v="0"/>
    <n v="0"/>
  </r>
  <r>
    <n v="185201"/>
    <x v="3"/>
    <s v="15O290"/>
    <n v="3941"/>
    <n v="1"/>
    <n v="1"/>
    <s v="00"/>
    <m/>
    <x v="2"/>
    <n v="1055155"/>
    <n v="1055155"/>
    <n v="1055155"/>
    <n v="1055155"/>
    <n v="1055155"/>
    <m/>
    <n v="0"/>
    <n v="0"/>
    <n v="1055155"/>
  </r>
  <r>
    <n v="185201"/>
    <x v="3"/>
    <s v="15O290"/>
    <n v="3969"/>
    <n v="1"/>
    <n v="2"/>
    <s v="00"/>
    <m/>
    <x v="2"/>
    <n v="2200000"/>
    <n v="0"/>
    <n v="0"/>
    <n v="0"/>
    <n v="0"/>
    <m/>
    <n v="0"/>
    <n v="0"/>
    <n v="0"/>
  </r>
  <r>
    <n v="185201"/>
    <x v="3"/>
    <s v="15O290"/>
    <n v="3969"/>
    <n v="1"/>
    <n v="2"/>
    <n v="25"/>
    <m/>
    <x v="2"/>
    <n v="0"/>
    <n v="150654.76999999999"/>
    <n v="150654.76999999999"/>
    <n v="150654.76999999999"/>
    <n v="150654.76999999999"/>
    <n v="150654.76999999999"/>
    <n v="0"/>
    <n v="0"/>
    <n v="0"/>
  </r>
  <r>
    <n v="185201"/>
    <x v="3"/>
    <s v="15O290"/>
    <n v="3981"/>
    <n v="1"/>
    <n v="2"/>
    <s v="00"/>
    <m/>
    <x v="2"/>
    <n v="6552761"/>
    <n v="7929992"/>
    <n v="7929992"/>
    <n v="7929992"/>
    <n v="7929992"/>
    <n v="7929992"/>
    <n v="0"/>
    <n v="0"/>
    <n v="0"/>
  </r>
  <r>
    <n v="185201"/>
    <x v="3"/>
    <s v="15O290"/>
    <n v="3981"/>
    <n v="1"/>
    <n v="2"/>
    <s v="08"/>
    <m/>
    <x v="2"/>
    <n v="311209"/>
    <n v="640335"/>
    <n v="640335"/>
    <n v="640335"/>
    <n v="640335"/>
    <n v="640335"/>
    <n v="0"/>
    <n v="0"/>
    <n v="0"/>
  </r>
  <r>
    <n v="185201"/>
    <x v="3"/>
    <s v="15O290"/>
    <n v="3982"/>
    <n v="1"/>
    <n v="1"/>
    <s v="00"/>
    <m/>
    <x v="2"/>
    <n v="3997613"/>
    <n v="4243886.7699999996"/>
    <n v="4243886.7699999996"/>
    <n v="4242417.12"/>
    <n v="4242417.12"/>
    <n v="4242417.12"/>
    <n v="1469.6499999994412"/>
    <n v="0"/>
    <n v="0"/>
  </r>
  <r>
    <n v="185201"/>
    <x v="3"/>
    <s v="15O290"/>
    <n v="3982"/>
    <n v="1"/>
    <n v="1"/>
    <s v="08"/>
    <m/>
    <x v="2"/>
    <n v="203370"/>
    <n v="203370"/>
    <n v="203370"/>
    <n v="203230.82"/>
    <n v="203230.82"/>
    <n v="203230.82"/>
    <n v="139.17999999999302"/>
    <n v="0"/>
    <n v="0"/>
  </r>
  <r>
    <n v="185201"/>
    <x v="3"/>
    <s v="15O390"/>
    <n v="2111"/>
    <n v="1"/>
    <n v="1"/>
    <s v="00"/>
    <m/>
    <x v="0"/>
    <n v="0"/>
    <n v="59317"/>
    <n v="59317"/>
    <n v="59317"/>
    <n v="45173.3"/>
    <n v="45173.3"/>
    <n v="0"/>
    <n v="14143.699999999997"/>
    <n v="0"/>
  </r>
  <r>
    <n v="185201"/>
    <x v="3"/>
    <s v="15O390"/>
    <n v="2141"/>
    <n v="1"/>
    <n v="1"/>
    <s v="00"/>
    <m/>
    <x v="0"/>
    <n v="0"/>
    <n v="1300000"/>
    <n v="1300000"/>
    <n v="1300000"/>
    <n v="1299366.45"/>
    <n v="324366.44"/>
    <n v="0"/>
    <n v="633.55000000004657"/>
    <n v="975000.01"/>
  </r>
  <r>
    <n v="185201"/>
    <x v="3"/>
    <s v="15O390"/>
    <n v="2461"/>
    <n v="1"/>
    <n v="1"/>
    <s v="00"/>
    <m/>
    <x v="0"/>
    <n v="0"/>
    <n v="256235.54"/>
    <n v="256235.54"/>
    <n v="256235.54"/>
    <n v="256235.54"/>
    <n v="256235.54"/>
    <n v="0"/>
    <n v="0"/>
    <n v="0"/>
  </r>
  <r>
    <n v="185201"/>
    <x v="3"/>
    <s v="15O390"/>
    <n v="2491"/>
    <n v="2"/>
    <n v="1"/>
    <s v="00"/>
    <m/>
    <x v="0"/>
    <n v="0"/>
    <n v="300000"/>
    <n v="300000"/>
    <n v="299949.84000000003"/>
    <n v="299949.84000000003"/>
    <n v="299949.83999999997"/>
    <n v="50.159999999974389"/>
    <n v="0"/>
    <n v="0"/>
  </r>
  <r>
    <n v="185201"/>
    <x v="3"/>
    <s v="15O390"/>
    <n v="2531"/>
    <n v="1"/>
    <n v="1"/>
    <s v="00"/>
    <m/>
    <x v="0"/>
    <n v="0"/>
    <n v="20690"/>
    <n v="20690"/>
    <n v="20690"/>
    <n v="0"/>
    <m/>
    <n v="0"/>
    <n v="20690"/>
    <n v="0"/>
  </r>
  <r>
    <n v="185201"/>
    <x v="3"/>
    <s v="15O390"/>
    <n v="2541"/>
    <n v="1"/>
    <n v="1"/>
    <s v="00"/>
    <m/>
    <x v="0"/>
    <n v="0"/>
    <n v="549550"/>
    <n v="549550"/>
    <n v="112742.22"/>
    <n v="104608.64"/>
    <n v="3863.22"/>
    <n v="436807.78"/>
    <n v="8133.5800000000017"/>
    <n v="100745.42"/>
  </r>
  <r>
    <n v="185201"/>
    <x v="3"/>
    <s v="15O390"/>
    <n v="2711"/>
    <n v="1"/>
    <n v="1"/>
    <s v="00"/>
    <m/>
    <x v="0"/>
    <n v="0"/>
    <n v="9628066.8499999996"/>
    <n v="9628066.8499999996"/>
    <n v="9561771.5899999999"/>
    <n v="9561771.5899999999"/>
    <n v="9553455.8399999999"/>
    <n v="66295.259999999776"/>
    <n v="0"/>
    <n v="8315.75"/>
  </r>
  <r>
    <n v="185201"/>
    <x v="3"/>
    <s v="15O390"/>
    <n v="2711"/>
    <n v="1"/>
    <n v="2"/>
    <s v="00"/>
    <m/>
    <x v="0"/>
    <n v="0"/>
    <n v="0"/>
    <n v="0"/>
    <n v="0"/>
    <n v="0"/>
    <m/>
    <n v="0"/>
    <n v="0"/>
    <n v="0"/>
  </r>
  <r>
    <n v="185201"/>
    <x v="3"/>
    <s v="15O390"/>
    <n v="2721"/>
    <n v="1"/>
    <n v="1"/>
    <s v="00"/>
    <m/>
    <x v="0"/>
    <n v="0"/>
    <n v="0"/>
    <n v="0"/>
    <m/>
    <n v="0"/>
    <m/>
    <n v="0"/>
    <n v="0"/>
    <n v="0"/>
  </r>
  <r>
    <n v="185201"/>
    <x v="3"/>
    <s v="15O390"/>
    <n v="2751"/>
    <n v="1"/>
    <n v="1"/>
    <s v="00"/>
    <m/>
    <x v="0"/>
    <n v="0"/>
    <n v="6235"/>
    <n v="6235"/>
    <m/>
    <n v="0"/>
    <m/>
    <n v="6235"/>
    <n v="0"/>
    <n v="0"/>
  </r>
  <r>
    <n v="185201"/>
    <x v="3"/>
    <s v="15O390"/>
    <n v="2911"/>
    <n v="2"/>
    <n v="1"/>
    <s v="00"/>
    <m/>
    <x v="0"/>
    <n v="0"/>
    <n v="341410"/>
    <n v="341410"/>
    <n v="341392.2"/>
    <n v="341392.2"/>
    <n v="299982.95999999996"/>
    <n v="17.799999999988358"/>
    <n v="0"/>
    <n v="41409.240000000049"/>
  </r>
  <r>
    <n v="185201"/>
    <x v="3"/>
    <s v="15O390"/>
    <n v="2941"/>
    <n v="1"/>
    <n v="1"/>
    <s v="00"/>
    <m/>
    <x v="0"/>
    <n v="0"/>
    <n v="2020000"/>
    <n v="2020000"/>
    <n v="2020000"/>
    <n v="1967145.91"/>
    <n v="1092689.3999999999"/>
    <n v="0"/>
    <n v="52854.090000000084"/>
    <n v="874456.51"/>
  </r>
  <r>
    <n v="185201"/>
    <x v="3"/>
    <s v="15O390"/>
    <n v="2961"/>
    <n v="1"/>
    <n v="1"/>
    <s v="00"/>
    <m/>
    <x v="0"/>
    <n v="0"/>
    <n v="7400000"/>
    <n v="7400000"/>
    <n v="7395907.6600000001"/>
    <n v="7395899.7800000003"/>
    <n v="1850000.01"/>
    <n v="4092.339999999851"/>
    <n v="7.8799999998882413"/>
    <n v="5545899.7700000005"/>
  </r>
  <r>
    <n v="185201"/>
    <x v="3"/>
    <s v="15O390"/>
    <n v="3221"/>
    <n v="1"/>
    <n v="1"/>
    <s v="00"/>
    <m/>
    <x v="2"/>
    <n v="0"/>
    <n v="1227877.7"/>
    <n v="1227877.7"/>
    <n v="1227877.7"/>
    <n v="1227877.7"/>
    <m/>
    <n v="0"/>
    <n v="0"/>
    <n v="1227877.7"/>
  </r>
  <r>
    <n v="185201"/>
    <x v="3"/>
    <s v="15O390"/>
    <n v="3291"/>
    <n v="1"/>
    <n v="1"/>
    <s v="00"/>
    <m/>
    <x v="2"/>
    <n v="0"/>
    <n v="6170317.0599999996"/>
    <n v="6170317.0599999996"/>
    <n v="6092323.0800000001"/>
    <n v="6092323.0800000001"/>
    <m/>
    <n v="77993.979999999516"/>
    <n v="0"/>
    <n v="6092323.0800000001"/>
  </r>
  <r>
    <n v="185201"/>
    <x v="3"/>
    <s v="15O390"/>
    <n v="3331"/>
    <n v="1"/>
    <n v="1"/>
    <s v="00"/>
    <m/>
    <x v="2"/>
    <n v="0"/>
    <n v="59700"/>
    <n v="59700"/>
    <n v="59700"/>
    <n v="59700"/>
    <m/>
    <n v="0"/>
    <n v="0"/>
    <n v="59700"/>
  </r>
  <r>
    <n v="185201"/>
    <x v="3"/>
    <s v="15O390"/>
    <n v="3362"/>
    <n v="1"/>
    <n v="1"/>
    <s v="00"/>
    <m/>
    <x v="2"/>
    <n v="0"/>
    <n v="3448866.2"/>
    <n v="3448866.2"/>
    <n v="3265522.5"/>
    <n v="3194370.5"/>
    <m/>
    <n v="183343.70000000019"/>
    <n v="71152"/>
    <n v="3194370.5"/>
  </r>
  <r>
    <n v="185201"/>
    <x v="3"/>
    <s v="15O390"/>
    <n v="3411"/>
    <n v="1"/>
    <n v="1"/>
    <s v="00"/>
    <m/>
    <x v="2"/>
    <n v="0"/>
    <n v="185663.15"/>
    <n v="185663.15"/>
    <n v="36021.040000000001"/>
    <n v="36021.040000000001"/>
    <m/>
    <n v="149642.10999999999"/>
    <n v="0"/>
    <n v="36021.040000000001"/>
  </r>
  <r>
    <n v="185201"/>
    <x v="3"/>
    <s v="15O390"/>
    <n v="3552"/>
    <n v="1"/>
    <n v="1"/>
    <s v="00"/>
    <m/>
    <x v="2"/>
    <n v="0"/>
    <n v="8599408"/>
    <n v="8599408"/>
    <n v="8598631.4700000007"/>
    <n v="8598631.4700000007"/>
    <n v="33593.699999999997"/>
    <n v="776.52999999932945"/>
    <n v="0"/>
    <n v="8565037.7700000014"/>
  </r>
  <r>
    <n v="185201"/>
    <x v="3"/>
    <s v="15O390"/>
    <n v="3571"/>
    <n v="1"/>
    <n v="1"/>
    <s v="00"/>
    <m/>
    <x v="2"/>
    <n v="0"/>
    <n v="3617182"/>
    <n v="3617182"/>
    <n v="3589720.98"/>
    <n v="3589720.98"/>
    <m/>
    <n v="27461.020000000019"/>
    <n v="0"/>
    <n v="3589720.98"/>
  </r>
  <r>
    <n v="185201"/>
    <x v="3"/>
    <s v="15O390"/>
    <n v="3581"/>
    <n v="1"/>
    <n v="1"/>
    <s v="00"/>
    <m/>
    <x v="2"/>
    <n v="0"/>
    <n v="1700000"/>
    <n v="1700000"/>
    <n v="1591833.65"/>
    <n v="1591833.65"/>
    <n v="181805.53999999998"/>
    <n v="108166.35000000009"/>
    <n v="0"/>
    <n v="1410028.1099999999"/>
  </r>
  <r>
    <n v="185201"/>
    <x v="3"/>
    <s v="15O390"/>
    <n v="3591"/>
    <n v="1"/>
    <n v="1"/>
    <s v="00"/>
    <m/>
    <x v="2"/>
    <n v="0"/>
    <n v="420000"/>
    <n v="420000"/>
    <n v="419982.2"/>
    <n v="419982.2"/>
    <m/>
    <n v="17.799999999988358"/>
    <n v="0"/>
    <n v="419982.2"/>
  </r>
  <r>
    <n v="185201"/>
    <x v="3"/>
    <s v="15O390"/>
    <n v="3611"/>
    <n v="1"/>
    <n v="1"/>
    <s v="00"/>
    <m/>
    <x v="2"/>
    <n v="0"/>
    <n v="297649"/>
    <n v="297649"/>
    <n v="261464"/>
    <n v="261464"/>
    <n v="217964"/>
    <n v="36185"/>
    <n v="0"/>
    <n v="43500"/>
  </r>
  <r>
    <n v="185201"/>
    <x v="3"/>
    <s v="15O390"/>
    <n v="3722"/>
    <n v="1"/>
    <n v="1"/>
    <s v="00"/>
    <m/>
    <x v="2"/>
    <n v="0"/>
    <n v="1009907.65"/>
    <n v="1009907.65"/>
    <n v="1009907.65"/>
    <n v="1009907.65"/>
    <m/>
    <n v="0"/>
    <n v="0"/>
    <n v="1009907.65"/>
  </r>
  <r>
    <n v="185201"/>
    <x v="3"/>
    <s v="15O390"/>
    <n v="3911"/>
    <n v="1"/>
    <n v="1"/>
    <s v="00"/>
    <m/>
    <x v="2"/>
    <n v="0"/>
    <n v="1160000"/>
    <n v="1160000"/>
    <n v="1160000"/>
    <n v="1078533.8799999999"/>
    <n v="259206.66"/>
    <n v="0"/>
    <n v="81466.120000000112"/>
    <n v="819327.21999999986"/>
  </r>
  <r>
    <n v="185201"/>
    <x v="3"/>
    <s v="15O390"/>
    <n v="3921"/>
    <n v="1"/>
    <n v="1"/>
    <s v="00"/>
    <m/>
    <x v="2"/>
    <n v="0"/>
    <n v="170460.07"/>
    <n v="170460.07"/>
    <n v="168782.07"/>
    <n v="168782.07"/>
    <m/>
    <n v="1678"/>
    <n v="0"/>
    <n v="168782.07"/>
  </r>
  <r>
    <n v="185201"/>
    <x v="3"/>
    <s v="15O390"/>
    <n v="3941"/>
    <n v="1"/>
    <n v="1"/>
    <n v="42"/>
    <m/>
    <x v="2"/>
    <n v="0"/>
    <n v="55847075.600000001"/>
    <n v="55847075.600000001"/>
    <n v="55847075.600000001"/>
    <n v="55847075.600000001"/>
    <m/>
    <n v="0"/>
    <n v="0"/>
    <n v="55847075.600000001"/>
  </r>
  <r>
    <n v="185201"/>
    <x v="3"/>
    <s v="15O390"/>
    <n v="3969"/>
    <n v="1"/>
    <n v="2"/>
    <n v="25"/>
    <m/>
    <x v="2"/>
    <n v="0"/>
    <n v="1790385.44"/>
    <n v="1790385.44"/>
    <n v="1790385.44"/>
    <n v="1790385.44"/>
    <n v="1790385.4400000002"/>
    <n v="0"/>
    <n v="0"/>
    <n v="0"/>
  </r>
  <r>
    <n v="185201"/>
    <x v="3"/>
    <s v="15O390"/>
    <n v="5151"/>
    <n v="2"/>
    <n v="1"/>
    <s v="00"/>
    <s v="A2D149001"/>
    <x v="4"/>
    <n v="10000000"/>
    <n v="0"/>
    <n v="0"/>
    <m/>
    <n v="0"/>
    <m/>
    <n v="0"/>
    <n v="0"/>
    <n v="0"/>
  </r>
  <r>
    <n v="185201"/>
    <x v="3"/>
    <s v="15O390"/>
    <n v="5151"/>
    <n v="2"/>
    <n v="1"/>
    <s v="00"/>
    <s v="A2D149002"/>
    <x v="4"/>
    <n v="15000"/>
    <n v="0"/>
    <n v="0"/>
    <m/>
    <n v="0"/>
    <m/>
    <n v="0"/>
    <n v="0"/>
    <n v="0"/>
  </r>
  <r>
    <n v="185201"/>
    <x v="3"/>
    <s v="15O390"/>
    <n v="5151"/>
    <n v="2"/>
    <n v="1"/>
    <s v="00"/>
    <s v="A2D149029"/>
    <x v="4"/>
    <n v="0"/>
    <n v="12531327"/>
    <n v="12531327"/>
    <n v="12433196.130000001"/>
    <n v="12388557.5"/>
    <n v="3014284.3000000003"/>
    <n v="98130.86999999918"/>
    <n v="44638.63000000082"/>
    <n v="9374273.1999999993"/>
  </r>
  <r>
    <n v="185201"/>
    <x v="3"/>
    <s v="15O390"/>
    <n v="5231"/>
    <n v="2"/>
    <n v="1"/>
    <s v="00"/>
    <s v="A2D149002"/>
    <x v="4"/>
    <n v="66898"/>
    <n v="0"/>
    <n v="0"/>
    <m/>
    <n v="0"/>
    <m/>
    <n v="0"/>
    <n v="0"/>
    <n v="0"/>
  </r>
  <r>
    <n v="185201"/>
    <x v="3"/>
    <s v="15O390"/>
    <n v="5231"/>
    <n v="2"/>
    <n v="1"/>
    <s v="00"/>
    <s v="A2D149016"/>
    <x v="4"/>
    <n v="0"/>
    <n v="88998"/>
    <n v="88998"/>
    <m/>
    <n v="0"/>
    <m/>
    <n v="88998"/>
    <n v="0"/>
    <n v="0"/>
  </r>
  <r>
    <n v="185201"/>
    <x v="3"/>
    <s v="15O390"/>
    <n v="5661"/>
    <n v="2"/>
    <n v="1"/>
    <s v="00"/>
    <s v="A2D149002"/>
    <x v="4"/>
    <n v="7100"/>
    <n v="0"/>
    <n v="0"/>
    <m/>
    <n v="0"/>
    <m/>
    <n v="0"/>
    <n v="0"/>
    <n v="0"/>
  </r>
  <r>
    <n v="185201"/>
    <x v="3"/>
    <s v="15O390"/>
    <n v="5911"/>
    <n v="2"/>
    <n v="1"/>
    <s v="00"/>
    <s v="A2D149001"/>
    <x v="4"/>
    <n v="1031327"/>
    <n v="0"/>
    <n v="0"/>
    <m/>
    <n v="0"/>
    <m/>
    <n v="0"/>
    <n v="0"/>
    <n v="0"/>
  </r>
  <r>
    <n v="185201"/>
    <x v="3"/>
    <s v="15O390"/>
    <n v="6141"/>
    <n v="2"/>
    <n v="1"/>
    <s v="00"/>
    <s v="O2D149001"/>
    <x v="5"/>
    <n v="91190489"/>
    <n v="31123.81"/>
    <n v="31123.81"/>
    <m/>
    <n v="0"/>
    <m/>
    <n v="31123.81"/>
    <n v="0"/>
    <n v="0"/>
  </r>
  <r>
    <n v="185201"/>
    <x v="3"/>
    <s v="15O490"/>
    <n v="6141"/>
    <n v="2"/>
    <n v="1"/>
    <s v="00"/>
    <s v="O2D149014"/>
    <x v="5"/>
    <n v="8285971"/>
    <n v="0"/>
    <n v="0"/>
    <m/>
    <n v="0"/>
    <m/>
    <n v="0"/>
    <n v="0"/>
    <n v="0"/>
  </r>
  <r>
    <n v="185201"/>
    <x v="3"/>
    <s v="15O590"/>
    <n v="6141"/>
    <n v="2"/>
    <n v="1"/>
    <s v="00"/>
    <s v="O2D149005"/>
    <x v="5"/>
    <n v="73990995"/>
    <n v="0"/>
    <n v="0"/>
    <m/>
    <n v="0"/>
    <m/>
    <n v="0"/>
    <n v="0"/>
    <n v="0"/>
  </r>
  <r>
    <n v="185201"/>
    <x v="3"/>
    <s v="15OZ94"/>
    <n v="3831"/>
    <n v="1"/>
    <n v="1"/>
    <s v="00"/>
    <m/>
    <x v="2"/>
    <n v="0"/>
    <n v="4860000"/>
    <n v="4860000"/>
    <n v="4859530"/>
    <n v="4859530"/>
    <n v="4859530"/>
    <n v="470"/>
    <n v="0"/>
    <n v="0"/>
  </r>
  <r>
    <n v="185201"/>
    <x v="3"/>
    <s v="25P190"/>
    <n v="3112"/>
    <n v="1"/>
    <n v="2"/>
    <s v="00"/>
    <m/>
    <x v="2"/>
    <n v="210533490"/>
    <n v="167512941.47"/>
    <n v="167512941.47"/>
    <n v="167512941.47"/>
    <n v="167512941.47"/>
    <n v="167512941.46999997"/>
    <n v="0"/>
    <n v="0"/>
    <n v="0"/>
  </r>
  <r>
    <n v="185201"/>
    <x v="3"/>
    <s v="25P190"/>
    <n v="3221"/>
    <n v="1"/>
    <n v="1"/>
    <s v="00"/>
    <m/>
    <x v="2"/>
    <n v="0"/>
    <n v="3200668.9"/>
    <n v="3200668.9"/>
    <n v="3200668.9"/>
    <n v="3200668.9"/>
    <n v="3200668.9"/>
    <n v="0"/>
    <n v="0"/>
    <n v="0"/>
  </r>
  <r>
    <n v="185201"/>
    <x v="3"/>
    <s v="25P190"/>
    <n v="3252"/>
    <n v="1"/>
    <n v="1"/>
    <s v="00"/>
    <m/>
    <x v="2"/>
    <n v="17194157"/>
    <n v="2086611.02"/>
    <n v="2086611.02"/>
    <n v="2086611.02"/>
    <n v="2086611.02"/>
    <n v="2086611.02"/>
    <n v="0"/>
    <n v="0"/>
    <n v="0"/>
  </r>
  <r>
    <n v="185201"/>
    <x v="3"/>
    <s v="25P190"/>
    <n v="3552"/>
    <n v="1"/>
    <n v="1"/>
    <s v="00"/>
    <m/>
    <x v="2"/>
    <n v="0"/>
    <n v="999667.95"/>
    <n v="999667.95"/>
    <n v="999667.95"/>
    <n v="999667.95"/>
    <n v="999667.95"/>
    <n v="0"/>
    <n v="0"/>
    <n v="0"/>
  </r>
  <r>
    <n v="185201"/>
    <x v="3"/>
    <s v="25P190"/>
    <n v="6121"/>
    <n v="2"/>
    <n v="1"/>
    <s v="00"/>
    <s v="O2D149008"/>
    <x v="5"/>
    <n v="52223471"/>
    <n v="0"/>
    <n v="0"/>
    <m/>
    <n v="0"/>
    <m/>
    <n v="0"/>
    <n v="0"/>
    <n v="0"/>
  </r>
  <r>
    <n v="185201"/>
    <x v="3"/>
    <s v="25P192"/>
    <n v="3112"/>
    <n v="1"/>
    <n v="2"/>
    <s v="00"/>
    <m/>
    <x v="2"/>
    <n v="0"/>
    <n v="301254.96999999997"/>
    <n v="301254.96999999997"/>
    <n v="301254.96999999997"/>
    <n v="301254.96999999997"/>
    <n v="301254.96999999997"/>
    <n v="0"/>
    <n v="0"/>
    <n v="0"/>
  </r>
  <r>
    <n v="185201"/>
    <x v="3"/>
    <s v="25P192"/>
    <n v="3131"/>
    <n v="1"/>
    <n v="2"/>
    <s v="00"/>
    <m/>
    <x v="2"/>
    <n v="0"/>
    <n v="1283353"/>
    <n v="1283353"/>
    <n v="1283352"/>
    <n v="1283352"/>
    <n v="1283352"/>
    <n v="1"/>
    <n v="0"/>
    <n v="0"/>
  </r>
  <r>
    <n v="185201"/>
    <x v="3"/>
    <s v="25P194"/>
    <n v="2611"/>
    <n v="1"/>
    <n v="2"/>
    <s v="00"/>
    <m/>
    <x v="0"/>
    <n v="0"/>
    <n v="4561507.87"/>
    <n v="4561507.87"/>
    <n v="4561507.87"/>
    <n v="4561507.87"/>
    <n v="4561507.87"/>
    <n v="0"/>
    <n v="0"/>
    <n v="0"/>
  </r>
  <r>
    <n v="185201"/>
    <x v="3"/>
    <s v="25P194"/>
    <n v="3112"/>
    <n v="1"/>
    <n v="2"/>
    <s v="00"/>
    <m/>
    <x v="2"/>
    <n v="0"/>
    <n v="1264679"/>
    <n v="1264679"/>
    <n v="1264679"/>
    <n v="1264679"/>
    <n v="1264679"/>
    <n v="0"/>
    <n v="0"/>
    <n v="0"/>
  </r>
  <r>
    <n v="185203"/>
    <x v="3"/>
    <n v="111190"/>
    <n v="3341"/>
    <n v="1"/>
    <n v="1"/>
    <s v="00"/>
    <m/>
    <x v="2"/>
    <n v="392470"/>
    <n v="392470"/>
    <n v="392470"/>
    <n v="329240"/>
    <n v="326240"/>
    <n v="84000"/>
    <n v="63230"/>
    <n v="3000"/>
    <n v="242240"/>
  </r>
  <r>
    <n v="185203"/>
    <x v="3"/>
    <s v="15O390"/>
    <n v="3341"/>
    <n v="1"/>
    <n v="1"/>
    <s v="00"/>
    <m/>
    <x v="2"/>
    <n v="0"/>
    <n v="722590"/>
    <n v="722590"/>
    <n v="484280"/>
    <n v="484280"/>
    <n v="96000"/>
    <n v="238310"/>
    <n v="0"/>
    <n v="388280"/>
  </r>
  <r>
    <n v="211203"/>
    <x v="4"/>
    <n v="111190"/>
    <n v="3552"/>
    <n v="1"/>
    <n v="1"/>
    <s v="00"/>
    <m/>
    <x v="2"/>
    <n v="4114"/>
    <n v="0"/>
    <n v="0"/>
    <m/>
    <n v="0"/>
    <m/>
    <n v="0"/>
    <n v="0"/>
    <n v="0"/>
  </r>
  <r>
    <n v="211203"/>
    <x v="4"/>
    <n v="111190"/>
    <n v="3722"/>
    <n v="1"/>
    <n v="1"/>
    <s v="00"/>
    <m/>
    <x v="2"/>
    <n v="105060"/>
    <n v="105060"/>
    <n v="105060"/>
    <n v="105060"/>
    <n v="105060"/>
    <m/>
    <n v="0"/>
    <n v="0"/>
    <n v="105060"/>
  </r>
  <r>
    <n v="211203"/>
    <x v="4"/>
    <n v="111190"/>
    <n v="3921"/>
    <n v="1"/>
    <n v="1"/>
    <s v="00"/>
    <m/>
    <x v="2"/>
    <n v="5210"/>
    <n v="0"/>
    <n v="0"/>
    <m/>
    <n v="0"/>
    <m/>
    <n v="0"/>
    <n v="0"/>
    <n v="0"/>
  </r>
  <r>
    <n v="211203"/>
    <x v="4"/>
    <s v="15O290"/>
    <n v="1221"/>
    <n v="2"/>
    <n v="1"/>
    <s v="08"/>
    <m/>
    <x v="1"/>
    <n v="1482100"/>
    <n v="1401549.5"/>
    <n v="1401549.5"/>
    <n v="1401549.5"/>
    <n v="1401549.5"/>
    <n v="1401549.5"/>
    <n v="0"/>
    <n v="0"/>
    <n v="0"/>
  </r>
  <r>
    <n v="211203"/>
    <x v="4"/>
    <s v="15O290"/>
    <n v="1323"/>
    <n v="2"/>
    <n v="1"/>
    <s v="08"/>
    <m/>
    <x v="1"/>
    <n v="165100"/>
    <n v="165100"/>
    <n v="165100"/>
    <n v="165100"/>
    <n v="165100"/>
    <n v="165100"/>
    <n v="0"/>
    <n v="0"/>
    <n v="0"/>
  </r>
  <r>
    <n v="211203"/>
    <x v="4"/>
    <s v="15O290"/>
    <n v="1411"/>
    <n v="2"/>
    <n v="2"/>
    <s v="08"/>
    <m/>
    <x v="1"/>
    <n v="154784"/>
    <n v="154784"/>
    <n v="154784"/>
    <n v="154784"/>
    <n v="154784"/>
    <n v="154783.99999999994"/>
    <n v="0"/>
    <n v="0"/>
    <n v="0"/>
  </r>
  <r>
    <n v="211203"/>
    <x v="4"/>
    <s v="15O290"/>
    <n v="1541"/>
    <n v="2"/>
    <n v="2"/>
    <s v="08"/>
    <m/>
    <x v="1"/>
    <n v="480875"/>
    <n v="480875"/>
    <n v="480875"/>
    <n v="480875"/>
    <n v="480875"/>
    <n v="480875"/>
    <n v="0"/>
    <n v="0"/>
    <n v="0"/>
  </r>
  <r>
    <n v="211203"/>
    <x v="4"/>
    <s v="15O290"/>
    <n v="1545"/>
    <n v="2"/>
    <n v="1"/>
    <s v="08"/>
    <m/>
    <x v="1"/>
    <n v="60477"/>
    <n v="51655.16"/>
    <n v="51655.16"/>
    <n v="51567.86"/>
    <n v="51567.86"/>
    <n v="51567.86"/>
    <n v="87.30000000000291"/>
    <n v="0"/>
    <n v="0"/>
  </r>
  <r>
    <n v="211203"/>
    <x v="4"/>
    <s v="15O290"/>
    <n v="1547"/>
    <n v="1"/>
    <n v="1"/>
    <s v="08"/>
    <m/>
    <x v="1"/>
    <n v="5982"/>
    <n v="0"/>
    <n v="0"/>
    <m/>
    <n v="0"/>
    <m/>
    <n v="0"/>
    <n v="0"/>
    <n v="0"/>
  </r>
  <r>
    <n v="211203"/>
    <x v="4"/>
    <s v="15O290"/>
    <n v="2311"/>
    <n v="1"/>
    <n v="1"/>
    <s v="00"/>
    <m/>
    <x v="0"/>
    <n v="3132196"/>
    <n v="3132196"/>
    <n v="3132196"/>
    <n v="1815113.5"/>
    <n v="1215136"/>
    <n v="228646"/>
    <n v="1317082.5"/>
    <n v="599977.5"/>
    <n v="986490"/>
  </r>
  <r>
    <n v="211203"/>
    <x v="4"/>
    <s v="15O290"/>
    <n v="2561"/>
    <n v="1"/>
    <n v="1"/>
    <s v="00"/>
    <m/>
    <x v="0"/>
    <n v="145176"/>
    <n v="145176"/>
    <n v="145176"/>
    <n v="97150.85"/>
    <n v="97076.69"/>
    <n v="32101.84"/>
    <n v="48025.149999999994"/>
    <n v="74.160000000003492"/>
    <n v="64974.850000000006"/>
  </r>
  <r>
    <n v="211203"/>
    <x v="4"/>
    <s v="15O290"/>
    <n v="2611"/>
    <n v="1"/>
    <n v="2"/>
    <s v="00"/>
    <m/>
    <x v="0"/>
    <n v="42052545"/>
    <n v="39433447.289999999"/>
    <n v="39433447.289999999"/>
    <n v="39433447.289999999"/>
    <n v="39433447.289999999"/>
    <n v="39433447.289999999"/>
    <n v="0"/>
    <n v="0"/>
    <n v="0"/>
  </r>
  <r>
    <n v="211203"/>
    <x v="4"/>
    <s v="15O290"/>
    <n v="2911"/>
    <n v="1"/>
    <n v="1"/>
    <s v="00"/>
    <m/>
    <x v="0"/>
    <n v="0"/>
    <n v="765870"/>
    <n v="765870"/>
    <n v="378870"/>
    <n v="378870"/>
    <n v="378870"/>
    <n v="387000"/>
    <n v="0"/>
    <n v="0"/>
  </r>
  <r>
    <n v="211203"/>
    <x v="4"/>
    <s v="15O290"/>
    <n v="3981"/>
    <n v="1"/>
    <n v="2"/>
    <s v="08"/>
    <m/>
    <x v="2"/>
    <n v="49107"/>
    <n v="54392"/>
    <n v="54392"/>
    <n v="54392"/>
    <n v="54392"/>
    <n v="54392"/>
    <n v="0"/>
    <n v="0"/>
    <n v="0"/>
  </r>
  <r>
    <n v="211203"/>
    <x v="4"/>
    <s v="15O290"/>
    <n v="3982"/>
    <n v="1"/>
    <n v="1"/>
    <s v="08"/>
    <m/>
    <x v="2"/>
    <n v="3264"/>
    <n v="0"/>
    <n v="0"/>
    <m/>
    <n v="0"/>
    <m/>
    <n v="0"/>
    <n v="0"/>
    <n v="0"/>
  </r>
  <r>
    <n v="211203"/>
    <x v="4"/>
    <s v="15O390"/>
    <n v="3722"/>
    <n v="1"/>
    <n v="1"/>
    <s v="00"/>
    <m/>
    <x v="2"/>
    <n v="0"/>
    <n v="38917.1"/>
    <n v="38917.1"/>
    <n v="38917.1"/>
    <n v="38917.1"/>
    <m/>
    <n v="0"/>
    <n v="0"/>
    <n v="38917.1"/>
  </r>
  <r>
    <n v="211203"/>
    <x v="4"/>
    <s v="15O390"/>
    <n v="5412"/>
    <n v="2"/>
    <n v="1"/>
    <s v="00"/>
    <s v="A2D149039"/>
    <x v="4"/>
    <n v="0"/>
    <n v="28159904.469999999"/>
    <n v="28159904.469999999"/>
    <n v="28159904.469999999"/>
    <n v="27712838.77"/>
    <n v="547750.30999999994"/>
    <n v="0"/>
    <n v="447065.69999999925"/>
    <n v="27165088.460000001"/>
  </r>
  <r>
    <n v="211203"/>
    <x v="4"/>
    <s v="15O390"/>
    <n v="5412"/>
    <n v="2"/>
    <n v="2"/>
    <s v="00"/>
    <s v="A2D149039"/>
    <x v="4"/>
    <n v="0"/>
    <n v="0"/>
    <n v="0"/>
    <n v="0"/>
    <n v="0"/>
    <m/>
    <n v="0"/>
    <n v="0"/>
    <n v="0"/>
  </r>
  <r>
    <n v="211203"/>
    <x v="4"/>
    <s v="15O590"/>
    <n v="5412"/>
    <n v="2"/>
    <n v="1"/>
    <s v="00"/>
    <s v="A2D149039"/>
    <x v="4"/>
    <n v="0"/>
    <n v="7747089.5899999999"/>
    <n v="7747089.5899999999"/>
    <n v="7747089.5899999999"/>
    <n v="7747089.5899999999"/>
    <n v="7747089.5899999999"/>
    <n v="0"/>
    <n v="0"/>
    <n v="0"/>
  </r>
  <r>
    <n v="211203"/>
    <x v="4"/>
    <s v="15O590"/>
    <n v="5412"/>
    <n v="2"/>
    <n v="2"/>
    <s v="00"/>
    <s v="A2D149039"/>
    <x v="4"/>
    <n v="0"/>
    <n v="0"/>
    <n v="0"/>
    <n v="0"/>
    <n v="0"/>
    <m/>
    <n v="0"/>
    <n v="0"/>
    <n v="0"/>
  </r>
  <r>
    <n v="211203"/>
    <x v="4"/>
    <s v="15O690"/>
    <n v="2981"/>
    <n v="1"/>
    <n v="1"/>
    <s v="00"/>
    <m/>
    <x v="0"/>
    <n v="0"/>
    <n v="500000"/>
    <n v="500000"/>
    <n v="429000"/>
    <n v="429000"/>
    <m/>
    <n v="71000"/>
    <n v="0"/>
    <n v="429000"/>
  </r>
  <r>
    <n v="211203"/>
    <x v="4"/>
    <s v="15O690"/>
    <n v="5412"/>
    <n v="2"/>
    <n v="1"/>
    <s v="00"/>
    <s v="A2D149039"/>
    <x v="4"/>
    <n v="0"/>
    <n v="2532513"/>
    <n v="2532513"/>
    <n v="2532513"/>
    <n v="2532512.94"/>
    <n v="2532512.94"/>
    <n v="0"/>
    <n v="6.0000000055879354E-2"/>
    <n v="0"/>
  </r>
  <r>
    <n v="211203"/>
    <x v="4"/>
    <s v="15O690"/>
    <n v="5412"/>
    <n v="2"/>
    <n v="2"/>
    <s v="00"/>
    <s v="A2D149039"/>
    <x v="4"/>
    <n v="0"/>
    <n v="0"/>
    <n v="0"/>
    <n v="0"/>
    <n v="0"/>
    <m/>
    <n v="0"/>
    <n v="0"/>
    <n v="0"/>
  </r>
  <r>
    <n v="211203"/>
    <x v="4"/>
    <s v="15OB90"/>
    <n v="3581"/>
    <n v="1"/>
    <n v="1"/>
    <n v="65"/>
    <m/>
    <x v="2"/>
    <n v="0"/>
    <n v="453961.38"/>
    <n v="453961.38"/>
    <n v="429000.94"/>
    <n v="429000.94"/>
    <n v="429000.94"/>
    <n v="24960.440000000002"/>
    <n v="0"/>
    <n v="0"/>
  </r>
  <r>
    <n v="211203"/>
    <x v="4"/>
    <s v="15OC90"/>
    <n v="2911"/>
    <n v="1"/>
    <n v="1"/>
    <s v="00"/>
    <m/>
    <x v="0"/>
    <n v="0"/>
    <n v="599694"/>
    <n v="599694"/>
    <n v="599694"/>
    <n v="599693.52"/>
    <n v="599693.52"/>
    <n v="0"/>
    <n v="0.47999999998137355"/>
    <n v="0"/>
  </r>
  <r>
    <n v="211203"/>
    <x v="4"/>
    <s v="25P190"/>
    <n v="2471"/>
    <n v="1"/>
    <n v="1"/>
    <s v="00"/>
    <m/>
    <x v="0"/>
    <n v="0"/>
    <n v="71599.98"/>
    <n v="71599.98"/>
    <n v="71599.98"/>
    <n v="71599.98"/>
    <n v="71599.98000000001"/>
    <n v="0"/>
    <n v="0"/>
    <n v="0"/>
  </r>
  <r>
    <n v="211203"/>
    <x v="4"/>
    <s v="25P190"/>
    <n v="2911"/>
    <n v="1"/>
    <n v="1"/>
    <s v="00"/>
    <m/>
    <x v="0"/>
    <n v="0"/>
    <n v="306"/>
    <n v="306"/>
    <n v="306"/>
    <n v="306"/>
    <n v="306"/>
    <n v="0"/>
    <n v="0"/>
    <n v="0"/>
  </r>
  <r>
    <n v="213204"/>
    <x v="2"/>
    <s v="25P190"/>
    <n v="6141"/>
    <n v="2"/>
    <n v="1"/>
    <s v="00"/>
    <s v="O2D149058"/>
    <x v="5"/>
    <n v="0"/>
    <n v="1508260.44"/>
    <n v="1508260.44"/>
    <n v="1508260.44"/>
    <n v="1508260.44"/>
    <n v="1508260.44"/>
    <n v="0"/>
    <n v="0"/>
    <n v="0"/>
  </r>
  <r>
    <n v="213204"/>
    <x v="2"/>
    <s v="25P690"/>
    <n v="3391"/>
    <n v="1"/>
    <n v="1"/>
    <s v="00"/>
    <m/>
    <x v="2"/>
    <n v="3238938"/>
    <n v="2647047.96"/>
    <n v="2647047.96"/>
    <n v="2290173.5099999998"/>
    <n v="2290173.5099999998"/>
    <n v="2290173.5100000002"/>
    <n v="356874.45000000019"/>
    <n v="0"/>
    <n v="0"/>
  </r>
  <r>
    <n v="213204"/>
    <x v="2"/>
    <s v="25P690"/>
    <n v="6141"/>
    <n v="2"/>
    <n v="1"/>
    <s v="00"/>
    <s v="O2D149006"/>
    <x v="5"/>
    <n v="14270867"/>
    <n v="0"/>
    <n v="0"/>
    <m/>
    <n v="0"/>
    <m/>
    <n v="0"/>
    <n v="0"/>
    <n v="0"/>
  </r>
  <r>
    <n v="213204"/>
    <x v="2"/>
    <s v="25P690"/>
    <n v="6141"/>
    <n v="2"/>
    <n v="1"/>
    <s v="00"/>
    <s v="O2D149035"/>
    <x v="5"/>
    <n v="0"/>
    <n v="32931450.440000001"/>
    <n v="32931450.440000001"/>
    <n v="31958599.879999999"/>
    <n v="31958599.879999999"/>
    <n v="31958599.880000003"/>
    <n v="972850.56000000238"/>
    <n v="0"/>
    <n v="0"/>
  </r>
  <r>
    <n v="213204"/>
    <x v="2"/>
    <s v="25P693"/>
    <n v="3391"/>
    <n v="1"/>
    <n v="1"/>
    <s v="00"/>
    <m/>
    <x v="2"/>
    <n v="0"/>
    <n v="912656"/>
    <n v="912656"/>
    <m/>
    <n v="0"/>
    <m/>
    <n v="912656"/>
    <n v="0"/>
    <n v="0"/>
  </r>
  <r>
    <n v="213205"/>
    <x v="2"/>
    <n v="111190"/>
    <n v="2151"/>
    <n v="1"/>
    <n v="1"/>
    <s v="00"/>
    <m/>
    <x v="0"/>
    <n v="35000"/>
    <n v="36000"/>
    <n v="36000"/>
    <n v="35000"/>
    <n v="34993.14"/>
    <n v="34993.14"/>
    <n v="1000"/>
    <n v="6.8600000000005821"/>
    <n v="0"/>
  </r>
  <r>
    <n v="213205"/>
    <x v="2"/>
    <n v="111190"/>
    <n v="2419"/>
    <n v="1"/>
    <n v="1"/>
    <s v="00"/>
    <m/>
    <x v="0"/>
    <n v="165000"/>
    <n v="32300"/>
    <n v="32300"/>
    <n v="28000"/>
    <n v="27927"/>
    <n v="27927"/>
    <n v="4300"/>
    <n v="73"/>
    <n v="0"/>
  </r>
  <r>
    <n v="213205"/>
    <x v="2"/>
    <n v="111190"/>
    <n v="2421"/>
    <n v="1"/>
    <n v="1"/>
    <s v="00"/>
    <m/>
    <x v="0"/>
    <n v="150000"/>
    <n v="0"/>
    <n v="0"/>
    <m/>
    <n v="0"/>
    <m/>
    <n v="0"/>
    <n v="0"/>
    <n v="0"/>
  </r>
  <r>
    <n v="213205"/>
    <x v="2"/>
    <n v="111190"/>
    <n v="2441"/>
    <n v="1"/>
    <n v="1"/>
    <s v="00"/>
    <m/>
    <x v="0"/>
    <n v="0"/>
    <n v="5950"/>
    <n v="5950"/>
    <n v="5936.88"/>
    <n v="5936.88"/>
    <m/>
    <n v="13.119999999999891"/>
    <n v="0"/>
    <n v="5936.88"/>
  </r>
  <r>
    <n v="213205"/>
    <x v="2"/>
    <n v="111190"/>
    <n v="2471"/>
    <n v="1"/>
    <n v="1"/>
    <s v="00"/>
    <m/>
    <x v="0"/>
    <n v="0"/>
    <n v="37250"/>
    <n v="37250"/>
    <m/>
    <n v="0"/>
    <m/>
    <n v="37250"/>
    <n v="0"/>
    <n v="0"/>
  </r>
  <r>
    <n v="213205"/>
    <x v="2"/>
    <n v="111190"/>
    <n v="2911"/>
    <n v="1"/>
    <n v="1"/>
    <s v="00"/>
    <m/>
    <x v="0"/>
    <n v="122487"/>
    <n v="122487"/>
    <n v="122487"/>
    <n v="116800"/>
    <n v="116716.3"/>
    <n v="116716.3"/>
    <n v="5687"/>
    <n v="83.69999999999709"/>
    <n v="0"/>
  </r>
  <r>
    <n v="213205"/>
    <x v="2"/>
    <n v="111190"/>
    <n v="2961"/>
    <n v="1"/>
    <n v="1"/>
    <s v="00"/>
    <m/>
    <x v="0"/>
    <n v="0"/>
    <n v="29500"/>
    <n v="29500"/>
    <n v="29500"/>
    <n v="0"/>
    <m/>
    <n v="0"/>
    <n v="29500"/>
    <n v="0"/>
  </r>
  <r>
    <n v="213205"/>
    <x v="2"/>
    <n v="111190"/>
    <n v="3722"/>
    <n v="1"/>
    <n v="1"/>
    <s v="00"/>
    <m/>
    <x v="2"/>
    <n v="41400"/>
    <n v="41400"/>
    <n v="41400"/>
    <n v="41400"/>
    <n v="41400"/>
    <m/>
    <n v="0"/>
    <n v="0"/>
    <n v="41400"/>
  </r>
  <r>
    <n v="213205"/>
    <x v="2"/>
    <s v="15O390"/>
    <n v="2911"/>
    <n v="1"/>
    <n v="1"/>
    <s v="00"/>
    <m/>
    <x v="0"/>
    <n v="0"/>
    <n v="209000"/>
    <n v="209000"/>
    <n v="209000"/>
    <n v="0"/>
    <m/>
    <n v="0"/>
    <n v="209000"/>
    <n v="0"/>
  </r>
  <r>
    <n v="213205"/>
    <x v="2"/>
    <s v="15O590"/>
    <n v="5412"/>
    <n v="2"/>
    <n v="1"/>
    <s v="00"/>
    <s v="A2D149036"/>
    <x v="4"/>
    <n v="0"/>
    <n v="19720000"/>
    <n v="19720000"/>
    <n v="19720000"/>
    <n v="19720000"/>
    <n v="19720000.000000004"/>
    <n v="0"/>
    <n v="0"/>
    <n v="0"/>
  </r>
  <r>
    <n v="213205"/>
    <x v="2"/>
    <s v="15O590"/>
    <n v="5412"/>
    <n v="2"/>
    <n v="2"/>
    <s v="00"/>
    <s v="A2D149036"/>
    <x v="4"/>
    <n v="0"/>
    <n v="0"/>
    <n v="0"/>
    <n v="0"/>
    <n v="0"/>
    <m/>
    <n v="0"/>
    <n v="0"/>
    <n v="0"/>
  </r>
  <r>
    <n v="213205"/>
    <x v="2"/>
    <s v="15O690"/>
    <n v="2911"/>
    <n v="1"/>
    <n v="1"/>
    <s v="00"/>
    <m/>
    <x v="0"/>
    <n v="0"/>
    <n v="137138"/>
    <n v="137138"/>
    <n v="136448.48000000001"/>
    <n v="136448.48000000001"/>
    <n v="136448.48000000001"/>
    <n v="689.51999999998952"/>
    <n v="0"/>
    <n v="0"/>
  </r>
  <r>
    <n v="213205"/>
    <x v="2"/>
    <s v="15O690"/>
    <n v="2981"/>
    <n v="1"/>
    <n v="1"/>
    <s v="00"/>
    <m/>
    <x v="0"/>
    <n v="0"/>
    <n v="660700"/>
    <n v="660700"/>
    <n v="660700"/>
    <n v="0"/>
    <m/>
    <n v="0"/>
    <n v="660700"/>
    <n v="0"/>
  </r>
  <r>
    <n v="213205"/>
    <x v="2"/>
    <s v="15OC90"/>
    <n v="6141"/>
    <n v="2"/>
    <n v="1"/>
    <n v="65"/>
    <s v="O2D149001"/>
    <x v="5"/>
    <n v="878317"/>
    <n v="0"/>
    <n v="0"/>
    <m/>
    <n v="0"/>
    <m/>
    <n v="0"/>
    <n v="0"/>
    <n v="0"/>
  </r>
  <r>
    <n v="213205"/>
    <x v="2"/>
    <s v="15OC90"/>
    <n v="6141"/>
    <n v="2"/>
    <n v="1"/>
    <n v="65"/>
    <s v="O2D149049"/>
    <x v="5"/>
    <n v="0"/>
    <n v="453961.38"/>
    <n v="453961.38"/>
    <n v="453569.98"/>
    <n v="453569.98"/>
    <n v="50297.32"/>
    <n v="391.40000000002328"/>
    <n v="0"/>
    <n v="403272.66"/>
  </r>
  <r>
    <n v="213205"/>
    <x v="2"/>
    <s v="25P190"/>
    <n v="6141"/>
    <n v="2"/>
    <n v="1"/>
    <s v="00"/>
    <s v="O2D149007"/>
    <x v="5"/>
    <n v="1953276"/>
    <n v="0"/>
    <n v="0"/>
    <m/>
    <n v="0"/>
    <m/>
    <n v="0"/>
    <n v="0"/>
    <n v="0"/>
  </r>
  <r>
    <n v="213205"/>
    <x v="2"/>
    <s v="25P190"/>
    <n v="6141"/>
    <n v="2"/>
    <n v="1"/>
    <s v="00"/>
    <s v="O2D149036"/>
    <x v="5"/>
    <n v="0"/>
    <n v="1748795.48"/>
    <n v="1748795.48"/>
    <n v="1748795.48"/>
    <n v="1748795.48"/>
    <n v="1748795.4800000002"/>
    <n v="0"/>
    <n v="0"/>
    <n v="0"/>
  </r>
  <r>
    <n v="213206"/>
    <x v="2"/>
    <n v="111190"/>
    <n v="1221"/>
    <n v="2"/>
    <n v="1"/>
    <s v="08"/>
    <m/>
    <x v="1"/>
    <n v="5385370"/>
    <n v="3872875.22"/>
    <n v="3872875.22"/>
    <n v="3872875.22"/>
    <n v="3872875.22"/>
    <n v="3872875.2199999997"/>
    <n v="0"/>
    <n v="0"/>
    <n v="0"/>
  </r>
  <r>
    <n v="213206"/>
    <x v="2"/>
    <n v="111190"/>
    <n v="2419"/>
    <n v="1"/>
    <n v="1"/>
    <s v="00"/>
    <m/>
    <x v="0"/>
    <n v="150000"/>
    <n v="255985"/>
    <n v="255985"/>
    <n v="255885"/>
    <n v="255016.5"/>
    <n v="255016.5"/>
    <n v="100"/>
    <n v="868.5"/>
    <n v="0"/>
  </r>
  <r>
    <n v="213206"/>
    <x v="2"/>
    <n v="111190"/>
    <n v="2421"/>
    <n v="1"/>
    <n v="1"/>
    <s v="00"/>
    <m/>
    <x v="0"/>
    <n v="23500"/>
    <n v="23500"/>
    <n v="23500"/>
    <n v="23500"/>
    <n v="23499.279999999999"/>
    <n v="23499.279999999999"/>
    <n v="0"/>
    <n v="0.72000000000116415"/>
    <n v="0"/>
  </r>
  <r>
    <n v="213206"/>
    <x v="2"/>
    <n v="111190"/>
    <n v="2441"/>
    <n v="1"/>
    <n v="1"/>
    <s v="00"/>
    <m/>
    <x v="0"/>
    <n v="89533"/>
    <n v="46250"/>
    <n v="46250"/>
    <n v="46250"/>
    <n v="46053.16"/>
    <n v="46053.16"/>
    <n v="0"/>
    <n v="196.83999999999651"/>
    <n v="0"/>
  </r>
  <r>
    <n v="213206"/>
    <x v="2"/>
    <n v="111190"/>
    <n v="2471"/>
    <n v="1"/>
    <n v="1"/>
    <s v="00"/>
    <m/>
    <x v="0"/>
    <n v="85900"/>
    <n v="129183"/>
    <n v="129183"/>
    <n v="129183"/>
    <n v="80620"/>
    <n v="80620"/>
    <n v="0"/>
    <n v="48563"/>
    <n v="0"/>
  </r>
  <r>
    <n v="213206"/>
    <x v="2"/>
    <n v="111190"/>
    <n v="2561"/>
    <n v="1"/>
    <n v="1"/>
    <s v="00"/>
    <m/>
    <x v="0"/>
    <n v="550280"/>
    <n v="550280"/>
    <n v="550280"/>
    <n v="500000"/>
    <n v="499643.32"/>
    <m/>
    <n v="50280"/>
    <n v="356.67999999999302"/>
    <n v="499643.32"/>
  </r>
  <r>
    <n v="213206"/>
    <x v="2"/>
    <n v="111190"/>
    <n v="2911"/>
    <n v="1"/>
    <n v="1"/>
    <s v="00"/>
    <m/>
    <x v="0"/>
    <n v="115722"/>
    <n v="115722"/>
    <n v="115722"/>
    <n v="115700"/>
    <n v="114494.9"/>
    <n v="114494.9"/>
    <n v="22"/>
    <n v="1205.1000000000058"/>
    <n v="0"/>
  </r>
  <r>
    <n v="213206"/>
    <x v="2"/>
    <n v="111190"/>
    <n v="3722"/>
    <n v="1"/>
    <n v="1"/>
    <s v="00"/>
    <m/>
    <x v="2"/>
    <n v="50573"/>
    <n v="50573"/>
    <n v="50573"/>
    <n v="50573"/>
    <n v="50573"/>
    <m/>
    <n v="0"/>
    <n v="0"/>
    <n v="50573"/>
  </r>
  <r>
    <n v="213206"/>
    <x v="2"/>
    <n v="121190"/>
    <n v="6141"/>
    <n v="2"/>
    <n v="1"/>
    <s v="00"/>
    <s v="O2D149011"/>
    <x v="5"/>
    <n v="26838495"/>
    <n v="0"/>
    <n v="0"/>
    <m/>
    <n v="0"/>
    <m/>
    <n v="0"/>
    <n v="0"/>
    <n v="0"/>
  </r>
  <r>
    <n v="213206"/>
    <x v="2"/>
    <n v="121190"/>
    <n v="6141"/>
    <n v="2"/>
    <n v="1"/>
    <s v="00"/>
    <s v="O2D149037"/>
    <x v="5"/>
    <n v="0"/>
    <n v="26838495"/>
    <n v="26838495"/>
    <n v="24918898.079999998"/>
    <n v="10307017.16"/>
    <n v="10307017.160000002"/>
    <n v="1919596.9200000018"/>
    <n v="14611880.919999998"/>
    <n v="0"/>
  </r>
  <r>
    <n v="213206"/>
    <x v="2"/>
    <s v="15O290"/>
    <n v="1131"/>
    <n v="2"/>
    <n v="1"/>
    <s v="00"/>
    <m/>
    <x v="1"/>
    <n v="6584990"/>
    <n v="8519662"/>
    <n v="8519662"/>
    <n v="8519662"/>
    <n v="8519662"/>
    <n v="8519662"/>
    <n v="0"/>
    <n v="0"/>
    <n v="0"/>
  </r>
  <r>
    <n v="213206"/>
    <x v="2"/>
    <s v="15O290"/>
    <n v="1221"/>
    <n v="2"/>
    <n v="1"/>
    <s v="08"/>
    <m/>
    <x v="1"/>
    <n v="1910350"/>
    <n v="945175"/>
    <n v="945175"/>
    <n v="855363"/>
    <n v="855363"/>
    <n v="855363"/>
    <n v="89812"/>
    <n v="0"/>
    <n v="0"/>
  </r>
  <r>
    <n v="213206"/>
    <x v="2"/>
    <s v="15O290"/>
    <n v="1311"/>
    <n v="2"/>
    <n v="1"/>
    <s v="00"/>
    <m/>
    <x v="1"/>
    <n v="198500"/>
    <n v="197424"/>
    <n v="197424"/>
    <n v="197424"/>
    <n v="197424"/>
    <n v="197424"/>
    <n v="0"/>
    <n v="0"/>
    <n v="0"/>
  </r>
  <r>
    <n v="213206"/>
    <x v="2"/>
    <s v="15O290"/>
    <n v="1321"/>
    <n v="2"/>
    <n v="1"/>
    <s v="00"/>
    <m/>
    <x v="1"/>
    <n v="442900"/>
    <n v="442900"/>
    <n v="442900"/>
    <n v="442900"/>
    <n v="442900"/>
    <n v="442900"/>
    <n v="0"/>
    <n v="0"/>
    <n v="0"/>
  </r>
  <r>
    <n v="213206"/>
    <x v="2"/>
    <s v="15O290"/>
    <n v="1322"/>
    <n v="2"/>
    <n v="1"/>
    <s v="00"/>
    <m/>
    <x v="1"/>
    <n v="8652"/>
    <n v="8652"/>
    <n v="8652"/>
    <n v="8652"/>
    <n v="8652"/>
    <n v="8652.0000000000018"/>
    <n v="0"/>
    <n v="0"/>
    <n v="0"/>
  </r>
  <r>
    <n v="213206"/>
    <x v="2"/>
    <s v="15O290"/>
    <n v="1323"/>
    <n v="2"/>
    <n v="1"/>
    <s v="00"/>
    <m/>
    <x v="1"/>
    <n v="5702890"/>
    <n v="2702306.66"/>
    <n v="2702306.66"/>
    <n v="2702306.66"/>
    <n v="2702306.66"/>
    <n v="2702306.66"/>
    <n v="0"/>
    <n v="0"/>
    <n v="0"/>
  </r>
  <r>
    <n v="213206"/>
    <x v="2"/>
    <s v="15O290"/>
    <n v="1323"/>
    <n v="2"/>
    <n v="1"/>
    <s v="08"/>
    <m/>
    <x v="1"/>
    <n v="1007892"/>
    <n v="1007892"/>
    <n v="1007892"/>
    <n v="1007892"/>
    <n v="1007892"/>
    <n v="1007892"/>
    <n v="0"/>
    <n v="0"/>
    <n v="0"/>
  </r>
  <r>
    <n v="213206"/>
    <x v="2"/>
    <s v="15O290"/>
    <n v="1331"/>
    <n v="2"/>
    <n v="1"/>
    <s v="00"/>
    <m/>
    <x v="1"/>
    <n v="1269679"/>
    <n v="1269679"/>
    <n v="1269679"/>
    <n v="1269679"/>
    <n v="1269679"/>
    <n v="1269678.9999999998"/>
    <n v="0"/>
    <n v="0"/>
    <n v="0"/>
  </r>
  <r>
    <n v="213206"/>
    <x v="2"/>
    <s v="15O290"/>
    <n v="1411"/>
    <n v="2"/>
    <n v="2"/>
    <s v="08"/>
    <m/>
    <x v="1"/>
    <n v="95629"/>
    <n v="95629"/>
    <n v="95629"/>
    <n v="95629"/>
    <n v="95629"/>
    <n v="95628.999999999971"/>
    <n v="0"/>
    <n v="0"/>
    <n v="0"/>
  </r>
  <r>
    <n v="213206"/>
    <x v="2"/>
    <s v="15O290"/>
    <n v="1541"/>
    <n v="2"/>
    <n v="2"/>
    <s v="08"/>
    <m/>
    <x v="1"/>
    <n v="275836"/>
    <n v="275836"/>
    <n v="275836"/>
    <n v="275836"/>
    <n v="275836"/>
    <n v="275836"/>
    <n v="0"/>
    <n v="0"/>
    <n v="0"/>
  </r>
  <r>
    <n v="213206"/>
    <x v="2"/>
    <s v="15O290"/>
    <n v="1545"/>
    <n v="2"/>
    <n v="1"/>
    <s v="08"/>
    <m/>
    <x v="1"/>
    <n v="38345"/>
    <n v="21560"/>
    <n v="21560"/>
    <n v="21560"/>
    <n v="21560"/>
    <n v="21560"/>
    <n v="0"/>
    <n v="0"/>
    <n v="0"/>
  </r>
  <r>
    <n v="213206"/>
    <x v="2"/>
    <s v="15O290"/>
    <n v="1547"/>
    <n v="1"/>
    <n v="1"/>
    <s v="08"/>
    <m/>
    <x v="1"/>
    <n v="3067"/>
    <n v="0"/>
    <n v="0"/>
    <m/>
    <n v="0"/>
    <m/>
    <n v="0"/>
    <n v="0"/>
    <n v="0"/>
  </r>
  <r>
    <n v="213206"/>
    <x v="2"/>
    <s v="15O290"/>
    <n v="3571"/>
    <n v="1"/>
    <n v="1"/>
    <s v="00"/>
    <m/>
    <x v="2"/>
    <n v="3517182"/>
    <n v="3517182"/>
    <n v="3517182"/>
    <n v="3516369.49"/>
    <n v="3516369.49"/>
    <m/>
    <n v="812.50999999977648"/>
    <n v="0"/>
    <n v="3516369.49"/>
  </r>
  <r>
    <n v="213206"/>
    <x v="2"/>
    <s v="15O290"/>
    <n v="3981"/>
    <n v="1"/>
    <n v="2"/>
    <s v="08"/>
    <m/>
    <x v="2"/>
    <n v="30340"/>
    <n v="33019"/>
    <n v="33019"/>
    <n v="33019"/>
    <n v="33019"/>
    <n v="33019"/>
    <n v="0"/>
    <n v="0"/>
    <n v="0"/>
  </r>
  <r>
    <n v="213206"/>
    <x v="2"/>
    <s v="15O290"/>
    <n v="3982"/>
    <n v="1"/>
    <n v="1"/>
    <s v="08"/>
    <m/>
    <x v="2"/>
    <n v="17031"/>
    <n v="93.55"/>
    <n v="93.55"/>
    <n v="93.55"/>
    <n v="93.55"/>
    <n v="93.55"/>
    <n v="0"/>
    <n v="0"/>
    <n v="0"/>
  </r>
  <r>
    <n v="213206"/>
    <x v="2"/>
    <s v="15O390"/>
    <n v="2421"/>
    <n v="1"/>
    <n v="1"/>
    <s v="00"/>
    <m/>
    <x v="0"/>
    <n v="0"/>
    <n v="210000"/>
    <n v="210000"/>
    <n v="210000"/>
    <n v="0"/>
    <m/>
    <n v="0"/>
    <n v="210000"/>
    <n v="0"/>
  </r>
  <r>
    <n v="213206"/>
    <x v="2"/>
    <s v="15O390"/>
    <n v="3261"/>
    <n v="1"/>
    <n v="1"/>
    <s v="00"/>
    <m/>
    <x v="2"/>
    <n v="0"/>
    <n v="1000000"/>
    <n v="1000000"/>
    <n v="999999.99"/>
    <n v="999999.99"/>
    <m/>
    <n v="1.0000000009313226E-2"/>
    <n v="0"/>
    <n v="999999.99"/>
  </r>
  <r>
    <n v="213206"/>
    <x v="2"/>
    <s v="15O390"/>
    <n v="3722"/>
    <n v="1"/>
    <n v="1"/>
    <s v="00"/>
    <m/>
    <x v="2"/>
    <n v="0"/>
    <n v="31959.35"/>
    <n v="31959.35"/>
    <n v="31959.35"/>
    <n v="31959.35"/>
    <m/>
    <n v="0"/>
    <n v="0"/>
    <n v="31959.35"/>
  </r>
  <r>
    <n v="213206"/>
    <x v="2"/>
    <s v="15O690"/>
    <n v="2111"/>
    <n v="1"/>
    <n v="1"/>
    <s v="00"/>
    <m/>
    <x v="0"/>
    <n v="0"/>
    <n v="3475.33"/>
    <n v="3475.33"/>
    <n v="3415.62"/>
    <n v="3415.62"/>
    <m/>
    <n v="59.710000000000036"/>
    <n v="0"/>
    <n v="3415.62"/>
  </r>
  <r>
    <n v="213206"/>
    <x v="2"/>
    <s v="15O690"/>
    <n v="2151"/>
    <n v="1"/>
    <n v="1"/>
    <s v="00"/>
    <m/>
    <x v="0"/>
    <n v="0"/>
    <n v="120000"/>
    <n v="120000"/>
    <n v="119944"/>
    <n v="119944"/>
    <n v="119944"/>
    <n v="56"/>
    <n v="0"/>
    <n v="0"/>
  </r>
  <r>
    <n v="213206"/>
    <x v="2"/>
    <s v="15O690"/>
    <n v="2419"/>
    <n v="1"/>
    <n v="1"/>
    <s v="00"/>
    <m/>
    <x v="0"/>
    <n v="0"/>
    <n v="131270"/>
    <n v="131270"/>
    <n v="126292.56"/>
    <n v="23292.54"/>
    <n v="23292.54"/>
    <n v="4977.4400000000023"/>
    <n v="103000.01999999999"/>
    <n v="0"/>
  </r>
  <r>
    <n v="213206"/>
    <x v="2"/>
    <s v="15O690"/>
    <n v="2421"/>
    <n v="1"/>
    <n v="1"/>
    <s v="00"/>
    <m/>
    <x v="0"/>
    <n v="0"/>
    <n v="478750"/>
    <n v="478750"/>
    <n v="428987.72"/>
    <n v="428848.52"/>
    <n v="428848.52"/>
    <n v="49762.280000000028"/>
    <n v="139.19999999995343"/>
    <n v="0"/>
  </r>
  <r>
    <n v="213206"/>
    <x v="2"/>
    <s v="15O690"/>
    <n v="2471"/>
    <n v="1"/>
    <n v="1"/>
    <s v="00"/>
    <m/>
    <x v="0"/>
    <n v="0"/>
    <n v="1300254"/>
    <n v="1300254"/>
    <n v="1300250"/>
    <n v="1299740.55"/>
    <n v="1299740.55"/>
    <n v="4"/>
    <n v="509.44999999995343"/>
    <n v="0"/>
  </r>
  <r>
    <n v="213206"/>
    <x v="2"/>
    <s v="15O690"/>
    <n v="2561"/>
    <n v="1"/>
    <n v="1"/>
    <s v="00"/>
    <m/>
    <x v="0"/>
    <n v="0"/>
    <n v="4949720"/>
    <n v="4949720"/>
    <n v="4949720"/>
    <n v="4949616.95"/>
    <n v="4949616.95"/>
    <n v="0"/>
    <n v="103.04999999981374"/>
    <n v="0"/>
  </r>
  <r>
    <n v="213206"/>
    <x v="2"/>
    <s v="15O690"/>
    <n v="2911"/>
    <n v="1"/>
    <n v="1"/>
    <s v="00"/>
    <m/>
    <x v="0"/>
    <n v="0"/>
    <n v="238635.5"/>
    <n v="238635.5"/>
    <n v="238566.62"/>
    <n v="238566.61"/>
    <m/>
    <n v="68.880000000004657"/>
    <n v="1.0000000009313226E-2"/>
    <n v="238566.61"/>
  </r>
  <r>
    <n v="213206"/>
    <x v="2"/>
    <s v="15O690"/>
    <n v="2961"/>
    <n v="1"/>
    <n v="1"/>
    <s v="00"/>
    <m/>
    <x v="0"/>
    <n v="0"/>
    <n v="1013250"/>
    <n v="1013250"/>
    <n v="1013250"/>
    <n v="862324.7"/>
    <n v="862324.7"/>
    <n v="0"/>
    <n v="150925.30000000005"/>
    <n v="0"/>
  </r>
  <r>
    <n v="213206"/>
    <x v="2"/>
    <s v="15O690"/>
    <n v="2981"/>
    <n v="1"/>
    <n v="1"/>
    <s v="00"/>
    <m/>
    <x v="0"/>
    <n v="0"/>
    <n v="509350"/>
    <n v="509350"/>
    <n v="509350"/>
    <n v="0"/>
    <m/>
    <n v="0"/>
    <n v="509350"/>
    <n v="0"/>
  </r>
  <r>
    <n v="213206"/>
    <x v="2"/>
    <s v="15OC90"/>
    <n v="6141"/>
    <n v="2"/>
    <n v="1"/>
    <n v="65"/>
    <s v="O2D149001"/>
    <x v="5"/>
    <n v="5269900"/>
    <n v="0"/>
    <n v="0"/>
    <m/>
    <n v="0"/>
    <m/>
    <n v="0"/>
    <n v="0"/>
    <n v="0"/>
  </r>
  <r>
    <n v="213206"/>
    <x v="2"/>
    <s v="15OC90"/>
    <n v="6141"/>
    <n v="2"/>
    <n v="1"/>
    <n v="65"/>
    <s v="O2D149047"/>
    <x v="5"/>
    <n v="0"/>
    <n v="453961.38"/>
    <n v="453961.38"/>
    <n v="453332.89"/>
    <n v="453332.89"/>
    <n v="51788.850000000006"/>
    <n v="628.48999999999069"/>
    <n v="0"/>
    <n v="401544.04000000004"/>
  </r>
  <r>
    <n v="213207"/>
    <x v="2"/>
    <n v="111190"/>
    <n v="3722"/>
    <n v="1"/>
    <n v="1"/>
    <s v="00"/>
    <m/>
    <x v="2"/>
    <n v="50819"/>
    <n v="50819"/>
    <n v="50819"/>
    <n v="50819"/>
    <n v="50819"/>
    <m/>
    <n v="0"/>
    <n v="0"/>
    <n v="50819"/>
  </r>
  <r>
    <n v="213207"/>
    <x v="2"/>
    <n v="121190"/>
    <n v="6141"/>
    <n v="2"/>
    <n v="1"/>
    <s v="00"/>
    <s v="O2D149013"/>
    <x v="5"/>
    <n v="14340944"/>
    <n v="0"/>
    <n v="0"/>
    <m/>
    <n v="0"/>
    <m/>
    <n v="0"/>
    <n v="0"/>
    <n v="0"/>
  </r>
  <r>
    <n v="213207"/>
    <x v="2"/>
    <n v="121190"/>
    <n v="6141"/>
    <n v="2"/>
    <n v="1"/>
    <s v="00"/>
    <s v="O2D149023"/>
    <x v="5"/>
    <n v="0"/>
    <n v="0"/>
    <n v="0"/>
    <m/>
    <n v="0"/>
    <m/>
    <n v="0"/>
    <n v="0"/>
    <n v="0"/>
  </r>
  <r>
    <n v="213207"/>
    <x v="2"/>
    <n v="121190"/>
    <n v="6141"/>
    <n v="2"/>
    <n v="1"/>
    <s v="00"/>
    <s v="O2D149037"/>
    <x v="5"/>
    <n v="0"/>
    <n v="14340944"/>
    <n v="14340944"/>
    <n v="13751042.65"/>
    <n v="13751042.65"/>
    <n v="13751042.649999999"/>
    <n v="589901.34999999963"/>
    <n v="0"/>
    <n v="0"/>
  </r>
  <r>
    <n v="213207"/>
    <x v="2"/>
    <s v="15O390"/>
    <n v="3722"/>
    <n v="1"/>
    <n v="1"/>
    <s v="00"/>
    <m/>
    <x v="2"/>
    <n v="0"/>
    <n v="32114.85"/>
    <n v="32114.85"/>
    <n v="32114.85"/>
    <n v="32114.85"/>
    <m/>
    <n v="0"/>
    <n v="0"/>
    <n v="32114.85"/>
  </r>
  <r>
    <n v="213207"/>
    <x v="2"/>
    <s v="15O490"/>
    <n v="6141"/>
    <n v="2"/>
    <n v="1"/>
    <s v="00"/>
    <s v="O2D149014"/>
    <x v="5"/>
    <n v="2382087"/>
    <n v="0"/>
    <n v="0"/>
    <m/>
    <n v="0"/>
    <m/>
    <n v="0"/>
    <n v="0"/>
    <n v="0"/>
  </r>
  <r>
    <n v="213207"/>
    <x v="2"/>
    <s v="15O490"/>
    <n v="6141"/>
    <n v="2"/>
    <n v="1"/>
    <s v="00"/>
    <s v="O2D149024"/>
    <x v="5"/>
    <n v="0"/>
    <n v="2382087"/>
    <n v="2382087"/>
    <n v="2222866.2999999998"/>
    <n v="2222866.2999999998"/>
    <n v="734818.45000000007"/>
    <n v="159220.70000000019"/>
    <n v="0"/>
    <n v="1488047.8499999996"/>
  </r>
  <r>
    <n v="213207"/>
    <x v="2"/>
    <s v="15OB90"/>
    <n v="6141"/>
    <n v="2"/>
    <n v="1"/>
    <n v="65"/>
    <s v="O2D149046"/>
    <x v="5"/>
    <n v="0"/>
    <n v="1727027.24"/>
    <n v="1727027.24"/>
    <n v="1710283.17"/>
    <n v="1710283.17"/>
    <n v="80323.25"/>
    <n v="16744.070000000065"/>
    <n v="0"/>
    <n v="1629959.92"/>
  </r>
  <r>
    <n v="213207"/>
    <x v="2"/>
    <s v="15OC90"/>
    <n v="6141"/>
    <n v="2"/>
    <n v="1"/>
    <n v="65"/>
    <s v="O2D149001"/>
    <x v="5"/>
    <n v="2009496"/>
    <n v="0"/>
    <n v="0"/>
    <m/>
    <n v="0"/>
    <m/>
    <n v="0"/>
    <n v="0"/>
    <n v="0"/>
  </r>
  <r>
    <n v="213207"/>
    <x v="2"/>
    <s v="15OC90"/>
    <n v="6141"/>
    <n v="2"/>
    <n v="1"/>
    <n v="65"/>
    <s v="O2D149046"/>
    <x v="5"/>
    <n v="0"/>
    <n v="542779.66"/>
    <n v="542779.66"/>
    <n v="542559.26"/>
    <n v="542559.26"/>
    <n v="478658.76999999996"/>
    <n v="220.40000000002328"/>
    <n v="0"/>
    <n v="63900.490000000049"/>
  </r>
  <r>
    <n v="213207"/>
    <x v="2"/>
    <s v="15OC90"/>
    <n v="6141"/>
    <n v="2"/>
    <n v="1"/>
    <n v="65"/>
    <s v="O2D149048"/>
    <x v="5"/>
    <n v="0"/>
    <n v="453961.38"/>
    <n v="453961.38"/>
    <n v="453777.12"/>
    <n v="453777.12"/>
    <n v="25934.77"/>
    <n v="184.26000000000931"/>
    <n v="0"/>
    <n v="427842.35"/>
  </r>
  <r>
    <n v="213207"/>
    <x v="2"/>
    <s v="25P190"/>
    <n v="6141"/>
    <n v="2"/>
    <n v="1"/>
    <s v="00"/>
    <s v="O2D149022"/>
    <x v="5"/>
    <n v="9378172"/>
    <n v="0"/>
    <n v="0"/>
    <m/>
    <n v="0"/>
    <m/>
    <n v="0"/>
    <n v="0"/>
    <n v="0"/>
  </r>
  <r>
    <n v="213207"/>
    <x v="2"/>
    <s v="25P190"/>
    <n v="6141"/>
    <n v="2"/>
    <n v="1"/>
    <s v="00"/>
    <s v="O2D149038"/>
    <x v="5"/>
    <n v="0"/>
    <n v="682825.81"/>
    <n v="682825.81"/>
    <n v="682825.81"/>
    <n v="682825.81"/>
    <n v="682825.81"/>
    <n v="0"/>
    <n v="0"/>
    <n v="0"/>
  </r>
  <r>
    <n v="213207"/>
    <x v="2"/>
    <s v="25P190"/>
    <n v="6141"/>
    <n v="2"/>
    <n v="1"/>
    <s v="00"/>
    <s v="O2D149057"/>
    <x v="5"/>
    <n v="0"/>
    <n v="709999.99"/>
    <n v="709999.99"/>
    <n v="709999.99"/>
    <n v="709999.99"/>
    <n v="709999.99"/>
    <n v="0"/>
    <n v="0"/>
    <n v="0"/>
  </r>
  <r>
    <n v="213207"/>
    <x v="2"/>
    <s v="25P190"/>
    <n v="6141"/>
    <n v="2"/>
    <n v="1"/>
    <s v="00"/>
    <s v="O2D149066"/>
    <x v="5"/>
    <n v="0"/>
    <n v="708513.59"/>
    <n v="708513.59"/>
    <n v="708513.59"/>
    <n v="708513.59"/>
    <n v="708513.59000000008"/>
    <n v="0"/>
    <n v="0"/>
    <n v="0"/>
  </r>
  <r>
    <n v="215202"/>
    <x v="5"/>
    <n v="111190"/>
    <n v="2721"/>
    <n v="1"/>
    <n v="1"/>
    <s v="00"/>
    <m/>
    <x v="0"/>
    <n v="200000"/>
    <n v="200000"/>
    <n v="200000"/>
    <n v="199346"/>
    <n v="199346"/>
    <n v="199346"/>
    <n v="654"/>
    <n v="0"/>
    <n v="0"/>
  </r>
  <r>
    <n v="215202"/>
    <x v="5"/>
    <n v="111190"/>
    <n v="3722"/>
    <n v="1"/>
    <n v="1"/>
    <s v="00"/>
    <m/>
    <x v="2"/>
    <n v="153101"/>
    <n v="153101"/>
    <n v="153101"/>
    <n v="153101"/>
    <n v="153101"/>
    <m/>
    <n v="0"/>
    <n v="0"/>
    <n v="153101"/>
  </r>
  <r>
    <n v="215202"/>
    <x v="5"/>
    <n v="111290"/>
    <n v="2221"/>
    <n v="1"/>
    <n v="1"/>
    <s v="00"/>
    <m/>
    <x v="0"/>
    <n v="4320924"/>
    <n v="0"/>
    <n v="0"/>
    <m/>
    <n v="0"/>
    <m/>
    <n v="0"/>
    <n v="0"/>
    <n v="0"/>
  </r>
  <r>
    <n v="215202"/>
    <x v="5"/>
    <s v="15O290"/>
    <n v="1221"/>
    <n v="2"/>
    <n v="1"/>
    <s v="08"/>
    <m/>
    <x v="1"/>
    <n v="2819049"/>
    <n v="1379524.5"/>
    <n v="1379524.5"/>
    <n v="1372467"/>
    <n v="1372467"/>
    <n v="1372467"/>
    <n v="7057.5"/>
    <n v="0"/>
    <n v="0"/>
  </r>
  <r>
    <n v="215202"/>
    <x v="5"/>
    <s v="15O290"/>
    <n v="1323"/>
    <n v="2"/>
    <n v="1"/>
    <s v="08"/>
    <m/>
    <x v="1"/>
    <n v="291633"/>
    <n v="291633"/>
    <n v="291633"/>
    <n v="291633"/>
    <n v="291633"/>
    <n v="291633"/>
    <n v="0"/>
    <n v="0"/>
    <n v="0"/>
  </r>
  <r>
    <n v="215202"/>
    <x v="5"/>
    <s v="15O290"/>
    <n v="1411"/>
    <n v="2"/>
    <n v="2"/>
    <s v="08"/>
    <m/>
    <x v="1"/>
    <n v="273414"/>
    <n v="273414"/>
    <n v="273414"/>
    <n v="273414"/>
    <n v="273414"/>
    <n v="273413.99999999994"/>
    <n v="0"/>
    <n v="0"/>
    <n v="0"/>
  </r>
  <r>
    <n v="215202"/>
    <x v="5"/>
    <s v="15O290"/>
    <n v="1541"/>
    <n v="2"/>
    <n v="2"/>
    <s v="08"/>
    <m/>
    <x v="1"/>
    <n v="400657"/>
    <n v="400657"/>
    <n v="400657"/>
    <n v="400657"/>
    <n v="400657"/>
    <n v="400657"/>
    <n v="0"/>
    <n v="0"/>
    <n v="0"/>
  </r>
  <r>
    <n v="215202"/>
    <x v="5"/>
    <s v="15O290"/>
    <n v="1545"/>
    <n v="2"/>
    <n v="1"/>
    <s v="08"/>
    <m/>
    <x v="1"/>
    <n v="115890"/>
    <n v="85778.92"/>
    <n v="85778.92"/>
    <n v="85737.3"/>
    <n v="85508.74"/>
    <n v="85508.739999999991"/>
    <n v="41.619999999995343"/>
    <n v="228.55999999999767"/>
    <n v="0"/>
  </r>
  <r>
    <n v="215202"/>
    <x v="5"/>
    <s v="15O290"/>
    <n v="1547"/>
    <n v="1"/>
    <n v="1"/>
    <s v="08"/>
    <m/>
    <x v="1"/>
    <n v="10451"/>
    <n v="0"/>
    <n v="0"/>
    <m/>
    <n v="0"/>
    <m/>
    <n v="0"/>
    <n v="0"/>
    <n v="0"/>
  </r>
  <r>
    <n v="215202"/>
    <x v="5"/>
    <s v="15O290"/>
    <n v="2111"/>
    <n v="1"/>
    <n v="1"/>
    <s v="00"/>
    <m/>
    <x v="0"/>
    <n v="0"/>
    <n v="1800"/>
    <n v="1800"/>
    <m/>
    <n v="0"/>
    <m/>
    <n v="1800"/>
    <n v="0"/>
    <n v="0"/>
  </r>
  <r>
    <n v="215202"/>
    <x v="5"/>
    <s v="15O290"/>
    <n v="2311"/>
    <n v="1"/>
    <n v="1"/>
    <s v="00"/>
    <m/>
    <x v="0"/>
    <n v="174760"/>
    <n v="174760"/>
    <n v="174760"/>
    <n v="174430"/>
    <n v="174429.92"/>
    <n v="64050"/>
    <n v="330"/>
    <n v="7.9999999987194315E-2"/>
    <n v="110379.92000000001"/>
  </r>
  <r>
    <n v="215202"/>
    <x v="5"/>
    <s v="15O290"/>
    <n v="2461"/>
    <n v="1"/>
    <n v="1"/>
    <s v="00"/>
    <m/>
    <x v="0"/>
    <n v="0"/>
    <n v="5308.16"/>
    <n v="5308.16"/>
    <n v="5308.16"/>
    <n v="0"/>
    <m/>
    <n v="0"/>
    <n v="5308.16"/>
    <n v="0"/>
  </r>
  <r>
    <n v="215202"/>
    <x v="5"/>
    <s v="15O290"/>
    <n v="2491"/>
    <n v="1"/>
    <n v="1"/>
    <s v="00"/>
    <m/>
    <x v="0"/>
    <n v="0"/>
    <n v="100056.84"/>
    <n v="100056.84"/>
    <n v="100056.84"/>
    <n v="100056.84"/>
    <n v="100056.84"/>
    <n v="0"/>
    <n v="0"/>
    <n v="0"/>
  </r>
  <r>
    <n v="215202"/>
    <x v="5"/>
    <s v="15O290"/>
    <n v="3981"/>
    <n v="1"/>
    <n v="2"/>
    <s v="08"/>
    <m/>
    <x v="2"/>
    <n v="92809"/>
    <n v="102001"/>
    <n v="102001"/>
    <n v="102001"/>
    <n v="102001"/>
    <n v="102001"/>
    <n v="0"/>
    <n v="0"/>
    <n v="0"/>
  </r>
  <r>
    <n v="215202"/>
    <x v="5"/>
    <s v="15O290"/>
    <n v="3982"/>
    <n v="1"/>
    <n v="1"/>
    <s v="08"/>
    <m/>
    <x v="2"/>
    <n v="61633"/>
    <n v="61633"/>
    <n v="61633"/>
    <n v="61633"/>
    <n v="61633"/>
    <n v="61633"/>
    <n v="0"/>
    <n v="0"/>
    <n v="0"/>
  </r>
  <r>
    <n v="215202"/>
    <x v="5"/>
    <s v="15O290"/>
    <n v="4419"/>
    <n v="1"/>
    <n v="1"/>
    <s v="00"/>
    <m/>
    <x v="3"/>
    <n v="0"/>
    <n v="16000000"/>
    <n v="16000000"/>
    <n v="16000000"/>
    <n v="16000000"/>
    <n v="5852517.3200000003"/>
    <n v="0"/>
    <n v="0"/>
    <n v="10147482.68"/>
  </r>
  <r>
    <n v="215202"/>
    <x v="5"/>
    <s v="15O390"/>
    <n v="2491"/>
    <n v="1"/>
    <n v="1"/>
    <s v="00"/>
    <m/>
    <x v="0"/>
    <n v="0"/>
    <n v="120743.16"/>
    <n v="120743.16"/>
    <n v="120731.76"/>
    <n v="120731.76"/>
    <n v="120731.76"/>
    <n v="11.400000000008731"/>
    <n v="0"/>
    <n v="0"/>
  </r>
  <r>
    <n v="215202"/>
    <x v="5"/>
    <s v="15O390"/>
    <n v="2531"/>
    <n v="1"/>
    <n v="1"/>
    <s v="00"/>
    <m/>
    <x v="0"/>
    <n v="0"/>
    <n v="32500"/>
    <n v="32500"/>
    <n v="32500"/>
    <n v="0"/>
    <m/>
    <n v="0"/>
    <n v="32500"/>
    <n v="0"/>
  </r>
  <r>
    <n v="215202"/>
    <x v="5"/>
    <s v="15O390"/>
    <n v="2541"/>
    <n v="1"/>
    <n v="1"/>
    <s v="00"/>
    <m/>
    <x v="0"/>
    <n v="0"/>
    <n v="30600"/>
    <n v="30600"/>
    <n v="30600"/>
    <n v="0"/>
    <m/>
    <n v="0"/>
    <n v="30600"/>
    <n v="0"/>
  </r>
  <r>
    <n v="215202"/>
    <x v="5"/>
    <s v="15O390"/>
    <n v="2721"/>
    <n v="1"/>
    <n v="1"/>
    <s v="00"/>
    <m/>
    <x v="0"/>
    <n v="0"/>
    <n v="230000"/>
    <n v="230000"/>
    <n v="230000"/>
    <n v="229960.72"/>
    <n v="229960.72"/>
    <n v="0"/>
    <n v="39.279999999998836"/>
    <n v="0"/>
  </r>
  <r>
    <n v="215202"/>
    <x v="5"/>
    <s v="15O390"/>
    <n v="2911"/>
    <n v="1"/>
    <n v="1"/>
    <s v="00"/>
    <m/>
    <x v="0"/>
    <n v="0"/>
    <n v="90000"/>
    <n v="90000"/>
    <n v="82458.600000000006"/>
    <n v="82458.600000000006"/>
    <n v="82458.600000000006"/>
    <n v="7541.3999999999942"/>
    <n v="0"/>
    <n v="0"/>
  </r>
  <r>
    <n v="215202"/>
    <x v="5"/>
    <s v="15O390"/>
    <n v="3722"/>
    <n v="1"/>
    <n v="1"/>
    <s v="00"/>
    <m/>
    <x v="2"/>
    <n v="0"/>
    <n v="45903.15"/>
    <n v="45903.15"/>
    <n v="45903.15"/>
    <n v="45903.15"/>
    <m/>
    <n v="0"/>
    <n v="0"/>
    <n v="45903.15"/>
  </r>
  <r>
    <n v="215207"/>
    <x v="4"/>
    <n v="111190"/>
    <n v="2311"/>
    <n v="1"/>
    <n v="1"/>
    <s v="00"/>
    <m/>
    <x v="0"/>
    <n v="426330"/>
    <n v="546330"/>
    <n v="546330"/>
    <n v="426310"/>
    <n v="426310"/>
    <n v="426310"/>
    <n v="120020"/>
    <n v="0"/>
    <n v="0"/>
  </r>
  <r>
    <n v="215207"/>
    <x v="4"/>
    <n v="111190"/>
    <n v="2981"/>
    <n v="1"/>
    <n v="1"/>
    <s v="00"/>
    <m/>
    <x v="0"/>
    <n v="660420"/>
    <n v="660420"/>
    <n v="660420"/>
    <n v="600000"/>
    <n v="599168.18999999994"/>
    <n v="599168.18999999994"/>
    <n v="60420"/>
    <n v="831.81000000005588"/>
    <n v="0"/>
  </r>
  <r>
    <n v="215207"/>
    <x v="4"/>
    <n v="111190"/>
    <n v="3132"/>
    <n v="1"/>
    <n v="1"/>
    <s v="00"/>
    <m/>
    <x v="2"/>
    <n v="82771"/>
    <n v="82771"/>
    <n v="82771"/>
    <n v="82531.679999999993"/>
    <n v="82531.679999999993"/>
    <m/>
    <n v="239.32000000000698"/>
    <n v="0"/>
    <n v="82531.679999999993"/>
  </r>
  <r>
    <n v="215207"/>
    <x v="4"/>
    <n v="111190"/>
    <n v="3581"/>
    <n v="1"/>
    <n v="1"/>
    <s v="00"/>
    <m/>
    <x v="2"/>
    <n v="61800"/>
    <n v="14616"/>
    <n v="14616"/>
    <n v="14616"/>
    <n v="14616"/>
    <n v="14616"/>
    <n v="0"/>
    <n v="0"/>
    <n v="0"/>
  </r>
  <r>
    <n v="215207"/>
    <x v="4"/>
    <n v="111190"/>
    <n v="3722"/>
    <n v="1"/>
    <n v="1"/>
    <s v="00"/>
    <m/>
    <x v="2"/>
    <n v="105060"/>
    <n v="105060"/>
    <n v="105060"/>
    <n v="105060"/>
    <n v="105060"/>
    <m/>
    <n v="0"/>
    <n v="0"/>
    <n v="105060"/>
  </r>
  <r>
    <n v="215207"/>
    <x v="4"/>
    <s v="15O290"/>
    <n v="1131"/>
    <n v="1"/>
    <n v="1"/>
    <s v="00"/>
    <m/>
    <x v="1"/>
    <n v="6515000"/>
    <n v="3104762.5"/>
    <n v="3104762.5"/>
    <n v="3101340"/>
    <n v="3101340"/>
    <n v="3101340"/>
    <n v="3422.5"/>
    <n v="0"/>
    <n v="0"/>
  </r>
  <r>
    <n v="215207"/>
    <x v="4"/>
    <s v="15O290"/>
    <n v="1131"/>
    <n v="2"/>
    <n v="1"/>
    <s v="00"/>
    <m/>
    <x v="1"/>
    <n v="4343000"/>
    <n v="2073016"/>
    <n v="2073016"/>
    <n v="2069309"/>
    <n v="2069309"/>
    <n v="2069309"/>
    <n v="3707"/>
    <n v="0"/>
    <n v="0"/>
  </r>
  <r>
    <n v="215207"/>
    <x v="4"/>
    <s v="15O290"/>
    <n v="1132"/>
    <n v="1"/>
    <n v="1"/>
    <s v="00"/>
    <m/>
    <x v="1"/>
    <n v="11839876"/>
    <n v="5297255.53"/>
    <n v="5297255.53"/>
    <n v="5292287"/>
    <n v="5292287"/>
    <n v="5292287"/>
    <n v="4968.5300000002608"/>
    <n v="0"/>
    <n v="0"/>
  </r>
  <r>
    <n v="215207"/>
    <x v="4"/>
    <s v="15O290"/>
    <n v="1132"/>
    <n v="2"/>
    <n v="1"/>
    <s v="00"/>
    <m/>
    <x v="1"/>
    <n v="8450000"/>
    <n v="5819482.25"/>
    <n v="5819482.25"/>
    <n v="5819482.25"/>
    <n v="5819482.25"/>
    <n v="5819482.25"/>
    <n v="0"/>
    <n v="0"/>
    <n v="0"/>
  </r>
  <r>
    <n v="215207"/>
    <x v="4"/>
    <s v="15O290"/>
    <n v="1221"/>
    <n v="2"/>
    <n v="1"/>
    <s v="08"/>
    <m/>
    <x v="1"/>
    <n v="1780000"/>
    <n v="888000"/>
    <n v="888000"/>
    <n v="877561.5"/>
    <n v="877561.5"/>
    <n v="877561.5"/>
    <n v="10438.5"/>
    <n v="0"/>
    <n v="0"/>
  </r>
  <r>
    <n v="215207"/>
    <x v="4"/>
    <s v="15O290"/>
    <n v="1311"/>
    <n v="1"/>
    <n v="1"/>
    <s v="00"/>
    <m/>
    <x v="1"/>
    <n v="201268"/>
    <n v="201213"/>
    <n v="201213"/>
    <n v="201213"/>
    <n v="201213"/>
    <n v="201213"/>
    <n v="0"/>
    <n v="0"/>
    <n v="0"/>
  </r>
  <r>
    <n v="215207"/>
    <x v="4"/>
    <s v="15O290"/>
    <n v="1311"/>
    <n v="2"/>
    <n v="1"/>
    <s v="00"/>
    <m/>
    <x v="1"/>
    <n v="134178"/>
    <n v="148746.76999999999"/>
    <n v="148746.76999999999"/>
    <n v="148746.76999999999"/>
    <n v="148746.76999999999"/>
    <n v="148746.76999999999"/>
    <n v="0"/>
    <n v="0"/>
    <n v="0"/>
  </r>
  <r>
    <n v="215207"/>
    <x v="4"/>
    <s v="15O290"/>
    <n v="1321"/>
    <n v="1"/>
    <n v="1"/>
    <s v="00"/>
    <m/>
    <x v="1"/>
    <n v="548935"/>
    <n v="548935"/>
    <n v="548935"/>
    <n v="548935"/>
    <n v="548935"/>
    <n v="548935"/>
    <n v="0"/>
    <n v="0"/>
    <n v="0"/>
  </r>
  <r>
    <n v="215207"/>
    <x v="4"/>
    <s v="15O290"/>
    <n v="1321"/>
    <n v="2"/>
    <n v="1"/>
    <s v="00"/>
    <m/>
    <x v="1"/>
    <n v="365890"/>
    <n v="365890"/>
    <n v="365890"/>
    <n v="365890"/>
    <n v="365890"/>
    <n v="365890"/>
    <n v="0"/>
    <n v="0"/>
    <n v="0"/>
  </r>
  <r>
    <n v="215207"/>
    <x v="4"/>
    <s v="15O290"/>
    <n v="1322"/>
    <n v="1"/>
    <n v="1"/>
    <s v="00"/>
    <m/>
    <x v="1"/>
    <n v="11124"/>
    <n v="11124"/>
    <n v="11124"/>
    <n v="11124"/>
    <n v="11124"/>
    <n v="11124"/>
    <n v="0"/>
    <n v="0"/>
    <n v="0"/>
  </r>
  <r>
    <n v="215207"/>
    <x v="4"/>
    <s v="15O290"/>
    <n v="1322"/>
    <n v="2"/>
    <n v="1"/>
    <s v="00"/>
    <m/>
    <x v="1"/>
    <n v="7500"/>
    <n v="7500"/>
    <n v="7500"/>
    <n v="7500"/>
    <n v="7500"/>
    <n v="7500"/>
    <n v="0"/>
    <n v="0"/>
    <n v="0"/>
  </r>
  <r>
    <n v="215207"/>
    <x v="4"/>
    <s v="15O290"/>
    <n v="1323"/>
    <n v="1"/>
    <n v="1"/>
    <s v="00"/>
    <m/>
    <x v="1"/>
    <n v="220050"/>
    <n v="220050"/>
    <n v="220050"/>
    <n v="220050"/>
    <n v="220050"/>
    <n v="220050"/>
    <n v="0"/>
    <n v="0"/>
    <n v="0"/>
  </r>
  <r>
    <n v="215207"/>
    <x v="4"/>
    <s v="15O290"/>
    <n v="1323"/>
    <n v="2"/>
    <n v="1"/>
    <s v="00"/>
    <m/>
    <x v="1"/>
    <n v="106035"/>
    <n v="106035"/>
    <n v="106035"/>
    <n v="106035"/>
    <n v="106035"/>
    <n v="106035"/>
    <n v="0"/>
    <n v="0"/>
    <n v="0"/>
  </r>
  <r>
    <n v="215207"/>
    <x v="4"/>
    <s v="15O290"/>
    <n v="1323"/>
    <n v="2"/>
    <n v="1"/>
    <s v="08"/>
    <m/>
    <x v="1"/>
    <n v="96825"/>
    <n v="96825"/>
    <n v="96825"/>
    <n v="96825"/>
    <n v="96825"/>
    <n v="96825"/>
    <n v="0"/>
    <n v="0"/>
    <n v="0"/>
  </r>
  <r>
    <n v="215207"/>
    <x v="4"/>
    <s v="15O290"/>
    <n v="1331"/>
    <n v="1"/>
    <n v="1"/>
    <s v="00"/>
    <m/>
    <x v="1"/>
    <n v="1905957"/>
    <n v="1039942"/>
    <n v="1039942"/>
    <n v="1039942"/>
    <n v="1039942"/>
    <n v="1039942"/>
    <n v="0"/>
    <n v="0"/>
    <n v="0"/>
  </r>
  <r>
    <n v="215207"/>
    <x v="4"/>
    <s v="15O290"/>
    <n v="1331"/>
    <n v="2"/>
    <n v="1"/>
    <s v="00"/>
    <m/>
    <x v="1"/>
    <n v="1270638"/>
    <n v="1270638"/>
    <n v="1270638"/>
    <n v="1270638"/>
    <n v="1270638"/>
    <n v="1270638"/>
    <n v="0"/>
    <n v="0"/>
    <n v="0"/>
  </r>
  <r>
    <n v="215207"/>
    <x v="4"/>
    <s v="15O290"/>
    <n v="1332"/>
    <n v="1"/>
    <n v="1"/>
    <s v="00"/>
    <m/>
    <x v="1"/>
    <n v="1097988"/>
    <n v="1097988"/>
    <n v="1097988"/>
    <n v="1097983.81"/>
    <n v="1097983.81"/>
    <n v="1097983.81"/>
    <n v="4.1899999999441206"/>
    <n v="0"/>
    <n v="0"/>
  </r>
  <r>
    <n v="215207"/>
    <x v="4"/>
    <s v="15O290"/>
    <n v="1332"/>
    <n v="2"/>
    <n v="1"/>
    <s v="00"/>
    <m/>
    <x v="1"/>
    <n v="731992"/>
    <n v="731992"/>
    <n v="731992"/>
    <n v="731992"/>
    <n v="731992"/>
    <n v="731992"/>
    <n v="0"/>
    <n v="0"/>
    <n v="0"/>
  </r>
  <r>
    <n v="215207"/>
    <x v="4"/>
    <s v="15O290"/>
    <n v="1343"/>
    <n v="1"/>
    <n v="1"/>
    <s v="00"/>
    <m/>
    <x v="1"/>
    <n v="1505000"/>
    <n v="1503943.85"/>
    <n v="1503943.85"/>
    <n v="1503943.85"/>
    <n v="1503943.85"/>
    <n v="1503943.85"/>
    <n v="0"/>
    <n v="0"/>
    <n v="0"/>
  </r>
  <r>
    <n v="215207"/>
    <x v="4"/>
    <s v="15O290"/>
    <n v="1343"/>
    <n v="2"/>
    <n v="1"/>
    <s v="00"/>
    <m/>
    <x v="1"/>
    <n v="1006490"/>
    <n v="1006490"/>
    <n v="1006490"/>
    <n v="1006490"/>
    <n v="1006490"/>
    <n v="1006490"/>
    <n v="0"/>
    <n v="0"/>
    <n v="0"/>
  </r>
  <r>
    <n v="215207"/>
    <x v="4"/>
    <s v="15O290"/>
    <n v="1411"/>
    <n v="1"/>
    <n v="2"/>
    <s v="01"/>
    <m/>
    <x v="1"/>
    <n v="2074500"/>
    <n v="1840248.63"/>
    <n v="1840248.63"/>
    <n v="1840248.63"/>
    <n v="1840248.63"/>
    <n v="1840248.6299999997"/>
    <n v="0"/>
    <n v="0"/>
    <n v="0"/>
  </r>
  <r>
    <n v="215207"/>
    <x v="4"/>
    <s v="15O290"/>
    <n v="1411"/>
    <n v="1"/>
    <n v="2"/>
    <s v="03"/>
    <m/>
    <x v="1"/>
    <n v="931545"/>
    <n v="846837.34"/>
    <n v="846837.34"/>
    <n v="846837.34"/>
    <n v="846837.34"/>
    <n v="846837.34"/>
    <n v="0"/>
    <n v="0"/>
    <n v="0"/>
  </r>
  <r>
    <n v="215207"/>
    <x v="4"/>
    <s v="15O290"/>
    <n v="1411"/>
    <n v="2"/>
    <n v="2"/>
    <s v="01"/>
    <m/>
    <x v="1"/>
    <n v="1383004"/>
    <n v="1226836.28"/>
    <n v="1226836.28"/>
    <n v="1226836.28"/>
    <n v="1226836.28"/>
    <n v="1226836.2800000003"/>
    <n v="0"/>
    <n v="0"/>
    <n v="0"/>
  </r>
  <r>
    <n v="215207"/>
    <x v="4"/>
    <s v="15O290"/>
    <n v="1411"/>
    <n v="2"/>
    <n v="2"/>
    <s v="03"/>
    <m/>
    <x v="1"/>
    <n v="621000"/>
    <n v="564531.09"/>
    <n v="564531.09"/>
    <n v="564531.09"/>
    <n v="564531.09"/>
    <n v="564531.09"/>
    <n v="0"/>
    <n v="0"/>
    <n v="0"/>
  </r>
  <r>
    <n v="215207"/>
    <x v="4"/>
    <s v="15O290"/>
    <n v="1411"/>
    <n v="2"/>
    <n v="2"/>
    <s v="08"/>
    <m/>
    <x v="1"/>
    <n v="187520"/>
    <n v="187520"/>
    <n v="187520"/>
    <n v="187520"/>
    <n v="187520"/>
    <n v="187520"/>
    <n v="0"/>
    <n v="0"/>
    <n v="0"/>
  </r>
  <r>
    <n v="215207"/>
    <x v="4"/>
    <s v="15O290"/>
    <n v="1421"/>
    <n v="1"/>
    <n v="2"/>
    <s v="01"/>
    <m/>
    <x v="1"/>
    <n v="346950"/>
    <n v="346950"/>
    <n v="346950"/>
    <n v="346950"/>
    <n v="346950"/>
    <n v="346950"/>
    <n v="0"/>
    <n v="0"/>
    <n v="0"/>
  </r>
  <r>
    <n v="215207"/>
    <x v="4"/>
    <s v="15O290"/>
    <n v="1421"/>
    <n v="1"/>
    <n v="2"/>
    <s v="03"/>
    <m/>
    <x v="1"/>
    <n v="689700"/>
    <n v="667924.28"/>
    <n v="667924.28"/>
    <n v="667924.28"/>
    <n v="667924.28"/>
    <n v="667924.28"/>
    <n v="0"/>
    <n v="0"/>
    <n v="0"/>
  </r>
  <r>
    <n v="215207"/>
    <x v="4"/>
    <s v="15O290"/>
    <n v="1421"/>
    <n v="2"/>
    <n v="2"/>
    <s v="01"/>
    <m/>
    <x v="1"/>
    <n v="230500"/>
    <n v="230500"/>
    <n v="230500"/>
    <n v="230500"/>
    <n v="230500"/>
    <n v="230500"/>
    <n v="0"/>
    <n v="0"/>
    <n v="0"/>
  </r>
  <r>
    <n v="215207"/>
    <x v="4"/>
    <s v="15O290"/>
    <n v="1421"/>
    <n v="2"/>
    <n v="2"/>
    <s v="03"/>
    <m/>
    <x v="1"/>
    <n v="459000"/>
    <n v="444508.04"/>
    <n v="444508.04"/>
    <n v="444508.04"/>
    <n v="444508.04"/>
    <n v="444508.04000000004"/>
    <n v="0"/>
    <n v="0"/>
    <n v="0"/>
  </r>
  <r>
    <n v="215207"/>
    <x v="4"/>
    <s v="15O290"/>
    <n v="1431"/>
    <n v="1"/>
    <n v="2"/>
    <s v="00"/>
    <m/>
    <x v="1"/>
    <n v="494000"/>
    <n v="494000"/>
    <n v="494000"/>
    <n v="494000"/>
    <n v="494000"/>
    <n v="494000"/>
    <n v="0"/>
    <n v="0"/>
    <n v="0"/>
  </r>
  <r>
    <n v="215207"/>
    <x v="4"/>
    <s v="15O290"/>
    <n v="1431"/>
    <n v="2"/>
    <n v="2"/>
    <s v="00"/>
    <m/>
    <x v="1"/>
    <n v="325000"/>
    <n v="325000"/>
    <n v="325000"/>
    <n v="325000"/>
    <n v="325000"/>
    <n v="325000.00000000006"/>
    <n v="0"/>
    <n v="0"/>
    <n v="0"/>
  </r>
  <r>
    <n v="215207"/>
    <x v="4"/>
    <s v="15O290"/>
    <n v="1441"/>
    <n v="1"/>
    <n v="2"/>
    <s v="00"/>
    <m/>
    <x v="1"/>
    <n v="765000"/>
    <n v="765000"/>
    <n v="765000"/>
    <n v="765000"/>
    <n v="765000"/>
    <n v="765000.00000000012"/>
    <n v="0"/>
    <n v="0"/>
    <n v="0"/>
  </r>
  <r>
    <n v="215207"/>
    <x v="4"/>
    <s v="15O290"/>
    <n v="1441"/>
    <n v="2"/>
    <n v="2"/>
    <s v="00"/>
    <m/>
    <x v="1"/>
    <n v="507000"/>
    <n v="507000"/>
    <n v="507000"/>
    <n v="507000"/>
    <n v="507000"/>
    <n v="507000.00000000006"/>
    <n v="0"/>
    <n v="0"/>
    <n v="0"/>
  </r>
  <r>
    <n v="215207"/>
    <x v="4"/>
    <s v="15O290"/>
    <n v="1443"/>
    <n v="1"/>
    <n v="2"/>
    <s v="00"/>
    <m/>
    <x v="1"/>
    <n v="201500"/>
    <n v="124087.45"/>
    <n v="124087.45"/>
    <n v="124087.45"/>
    <n v="124087.45"/>
    <n v="124087.45000000003"/>
    <n v="0"/>
    <n v="0"/>
    <n v="0"/>
  </r>
  <r>
    <n v="215207"/>
    <x v="4"/>
    <s v="15O290"/>
    <n v="1443"/>
    <n v="2"/>
    <n v="2"/>
    <s v="00"/>
    <m/>
    <x v="1"/>
    <n v="132000"/>
    <n v="81288.36"/>
    <n v="81288.36"/>
    <n v="81288.36"/>
    <n v="81288.36"/>
    <n v="81288.36"/>
    <n v="0"/>
    <n v="0"/>
    <n v="0"/>
  </r>
  <r>
    <n v="215207"/>
    <x v="4"/>
    <s v="15O290"/>
    <n v="1511"/>
    <n v="1"/>
    <n v="2"/>
    <s v="00"/>
    <m/>
    <x v="1"/>
    <n v="1994500"/>
    <n v="1994500"/>
    <n v="1994500"/>
    <n v="1994500"/>
    <n v="1994500"/>
    <n v="1994499.9999999998"/>
    <n v="0"/>
    <n v="0"/>
    <n v="0"/>
  </r>
  <r>
    <n v="215207"/>
    <x v="4"/>
    <s v="15O290"/>
    <n v="1511"/>
    <n v="2"/>
    <n v="2"/>
    <s v="00"/>
    <m/>
    <x v="1"/>
    <n v="1329000"/>
    <n v="1329000"/>
    <n v="1329000"/>
    <n v="1329000"/>
    <n v="1329000"/>
    <n v="1329000.0000000002"/>
    <n v="0"/>
    <n v="0"/>
    <n v="0"/>
  </r>
  <r>
    <n v="215207"/>
    <x v="4"/>
    <s v="15O290"/>
    <n v="1541"/>
    <n v="1"/>
    <n v="1"/>
    <s v="00"/>
    <m/>
    <x v="1"/>
    <n v="568000"/>
    <n v="567975"/>
    <n v="567975"/>
    <n v="567975"/>
    <n v="567975"/>
    <n v="567975"/>
    <n v="0"/>
    <n v="0"/>
    <n v="0"/>
  </r>
  <r>
    <n v="215207"/>
    <x v="4"/>
    <s v="15O290"/>
    <n v="1541"/>
    <n v="1"/>
    <n v="2"/>
    <n v="18"/>
    <m/>
    <x v="1"/>
    <n v="1873000"/>
    <n v="1873000"/>
    <n v="1873000"/>
    <n v="1873000"/>
    <n v="1873000"/>
    <n v="1873000"/>
    <n v="0"/>
    <n v="0"/>
    <n v="0"/>
  </r>
  <r>
    <n v="215207"/>
    <x v="4"/>
    <s v="15O290"/>
    <n v="1541"/>
    <n v="2"/>
    <n v="1"/>
    <s v="00"/>
    <m/>
    <x v="1"/>
    <n v="378888"/>
    <n v="318888"/>
    <n v="318888"/>
    <n v="318888"/>
    <n v="318888"/>
    <n v="318888"/>
    <n v="0"/>
    <n v="0"/>
    <n v="0"/>
  </r>
  <r>
    <n v="215207"/>
    <x v="4"/>
    <s v="15O290"/>
    <n v="1541"/>
    <n v="2"/>
    <n v="2"/>
    <n v="18"/>
    <m/>
    <x v="1"/>
    <n v="1535845"/>
    <n v="1535845"/>
    <n v="1535845"/>
    <n v="1535845"/>
    <n v="1535845"/>
    <n v="1535845"/>
    <n v="0"/>
    <n v="0"/>
    <n v="0"/>
  </r>
  <r>
    <n v="215207"/>
    <x v="4"/>
    <s v="15O290"/>
    <n v="1544"/>
    <n v="1"/>
    <n v="1"/>
    <s v="00"/>
    <m/>
    <x v="1"/>
    <n v="2135000"/>
    <n v="1258486"/>
    <n v="1258486"/>
    <n v="1258486"/>
    <n v="1258486"/>
    <n v="1258486"/>
    <n v="0"/>
    <n v="0"/>
    <n v="0"/>
  </r>
  <r>
    <n v="215207"/>
    <x v="4"/>
    <s v="15O290"/>
    <n v="1544"/>
    <n v="2"/>
    <n v="1"/>
    <s v="00"/>
    <m/>
    <x v="1"/>
    <n v="758124"/>
    <n v="758124"/>
    <n v="758124"/>
    <n v="758124"/>
    <n v="758124"/>
    <n v="758124"/>
    <n v="0"/>
    <n v="0"/>
    <n v="0"/>
  </r>
  <r>
    <n v="215207"/>
    <x v="4"/>
    <s v="15O290"/>
    <n v="1545"/>
    <n v="1"/>
    <n v="1"/>
    <s v="00"/>
    <m/>
    <x v="1"/>
    <n v="177290"/>
    <n v="128160.8"/>
    <n v="128160.8"/>
    <n v="127652.7"/>
    <n v="127652.7"/>
    <n v="127652.7"/>
    <n v="508.10000000000582"/>
    <n v="0"/>
    <n v="0"/>
  </r>
  <r>
    <n v="215207"/>
    <x v="4"/>
    <s v="15O290"/>
    <n v="1545"/>
    <n v="1"/>
    <n v="1"/>
    <s v="09"/>
    <m/>
    <x v="1"/>
    <n v="946045"/>
    <n v="944880.6"/>
    <n v="944880.6"/>
    <n v="944599.22"/>
    <n v="944599.22"/>
    <n v="944599.22"/>
    <n v="281.38000000000466"/>
    <n v="0"/>
    <n v="0"/>
  </r>
  <r>
    <n v="215207"/>
    <x v="4"/>
    <s v="15O290"/>
    <n v="1545"/>
    <n v="1"/>
    <n v="1"/>
    <n v="10"/>
    <m/>
    <x v="1"/>
    <n v="703450"/>
    <n v="702052.35"/>
    <n v="702052.35"/>
    <n v="702052.35"/>
    <n v="702052.35"/>
    <n v="702052.35"/>
    <n v="0"/>
    <n v="0"/>
    <n v="0"/>
  </r>
  <r>
    <n v="215207"/>
    <x v="4"/>
    <s v="15O290"/>
    <n v="1545"/>
    <n v="2"/>
    <n v="1"/>
    <s v="00"/>
    <m/>
    <x v="1"/>
    <n v="87615"/>
    <n v="87615"/>
    <n v="87615"/>
    <n v="87522.36"/>
    <n v="87522.36"/>
    <n v="87522.36"/>
    <n v="92.639999999999418"/>
    <n v="0"/>
    <n v="0"/>
  </r>
  <r>
    <n v="215207"/>
    <x v="4"/>
    <s v="15O290"/>
    <n v="1545"/>
    <n v="2"/>
    <n v="1"/>
    <s v="08"/>
    <m/>
    <x v="1"/>
    <n v="73152"/>
    <n v="55766.11"/>
    <n v="55766.11"/>
    <n v="55600.81"/>
    <n v="55600.81"/>
    <n v="55600.810000000005"/>
    <n v="165.30000000000291"/>
    <n v="0"/>
    <n v="0"/>
  </r>
  <r>
    <n v="215207"/>
    <x v="4"/>
    <s v="15O290"/>
    <n v="1545"/>
    <n v="2"/>
    <n v="1"/>
    <s v="09"/>
    <m/>
    <x v="1"/>
    <n v="630250"/>
    <n v="630250"/>
    <n v="630250"/>
    <n v="630250"/>
    <n v="629981.52"/>
    <n v="629981.52"/>
    <n v="0"/>
    <n v="268.47999999998137"/>
    <n v="0"/>
  </r>
  <r>
    <n v="215207"/>
    <x v="4"/>
    <s v="15O290"/>
    <n v="1545"/>
    <n v="2"/>
    <n v="1"/>
    <n v="10"/>
    <m/>
    <x v="1"/>
    <n v="144000"/>
    <n v="144000"/>
    <n v="144000"/>
    <n v="144000"/>
    <n v="144000"/>
    <n v="144000"/>
    <n v="0"/>
    <n v="0"/>
    <n v="0"/>
  </r>
  <r>
    <n v="215207"/>
    <x v="4"/>
    <s v="15O290"/>
    <n v="1546"/>
    <n v="1"/>
    <n v="1"/>
    <s v="00"/>
    <m/>
    <x v="1"/>
    <n v="349000"/>
    <n v="347202.19"/>
    <n v="347202.19"/>
    <n v="347202.19"/>
    <n v="347035.51"/>
    <n v="347035.50999999995"/>
    <n v="0"/>
    <n v="166.67999999999302"/>
    <n v="0"/>
  </r>
  <r>
    <n v="215207"/>
    <x v="4"/>
    <s v="15O290"/>
    <n v="1546"/>
    <n v="1"/>
    <n v="1"/>
    <n v="51"/>
    <m/>
    <x v="1"/>
    <n v="1853000"/>
    <n v="1839500"/>
    <n v="1839500"/>
    <n v="1837521.41"/>
    <n v="1837521.41"/>
    <n v="1837521.41"/>
    <n v="1978.5900000000838"/>
    <n v="0"/>
    <n v="0"/>
  </r>
  <r>
    <n v="215207"/>
    <x v="4"/>
    <s v="15O290"/>
    <n v="1546"/>
    <n v="2"/>
    <n v="1"/>
    <s v="00"/>
    <m/>
    <x v="1"/>
    <n v="235000"/>
    <n v="235000"/>
    <n v="235000"/>
    <n v="235000"/>
    <n v="235000"/>
    <n v="235000"/>
    <n v="0"/>
    <n v="0"/>
    <n v="0"/>
  </r>
  <r>
    <n v="215207"/>
    <x v="4"/>
    <s v="15O290"/>
    <n v="1546"/>
    <n v="2"/>
    <n v="1"/>
    <n v="51"/>
    <m/>
    <x v="1"/>
    <n v="1458000"/>
    <n v="1458000"/>
    <n v="1458000"/>
    <n v="1458000"/>
    <n v="1458000"/>
    <n v="1458000"/>
    <n v="0"/>
    <n v="0"/>
    <n v="0"/>
  </r>
  <r>
    <n v="215207"/>
    <x v="4"/>
    <s v="15O290"/>
    <n v="1547"/>
    <n v="1"/>
    <n v="1"/>
    <s v="00"/>
    <m/>
    <x v="1"/>
    <n v="110307"/>
    <n v="108788"/>
    <n v="108788"/>
    <n v="108788"/>
    <n v="108288"/>
    <n v="108288"/>
    <n v="0"/>
    <n v="500"/>
    <n v="0"/>
  </r>
  <r>
    <n v="215207"/>
    <x v="4"/>
    <s v="15O290"/>
    <n v="1547"/>
    <n v="1"/>
    <n v="1"/>
    <s v="08"/>
    <m/>
    <x v="1"/>
    <n v="6000"/>
    <n v="0"/>
    <n v="0"/>
    <m/>
    <n v="0"/>
    <m/>
    <n v="0"/>
    <n v="0"/>
    <n v="0"/>
  </r>
  <r>
    <n v="215207"/>
    <x v="4"/>
    <s v="15O290"/>
    <n v="1547"/>
    <n v="2"/>
    <n v="1"/>
    <s v="00"/>
    <m/>
    <x v="1"/>
    <n v="73500"/>
    <n v="71500"/>
    <n v="71500"/>
    <n v="71500"/>
    <n v="71500"/>
    <n v="71500"/>
    <n v="0"/>
    <n v="0"/>
    <n v="0"/>
  </r>
  <r>
    <n v="215207"/>
    <x v="4"/>
    <s v="15O290"/>
    <n v="1548"/>
    <n v="1"/>
    <n v="1"/>
    <s v="00"/>
    <m/>
    <x v="1"/>
    <n v="1593085"/>
    <n v="1593085"/>
    <n v="1593085"/>
    <n v="1593085"/>
    <n v="1593085"/>
    <n v="1593085"/>
    <n v="0"/>
    <n v="0"/>
    <n v="0"/>
  </r>
  <r>
    <n v="215207"/>
    <x v="4"/>
    <s v="15O290"/>
    <n v="1548"/>
    <n v="2"/>
    <n v="1"/>
    <s v="00"/>
    <m/>
    <x v="1"/>
    <n v="1059000"/>
    <n v="1059000"/>
    <n v="1059000"/>
    <n v="1059000"/>
    <n v="1059000"/>
    <n v="1059000"/>
    <n v="0"/>
    <n v="0"/>
    <n v="0"/>
  </r>
  <r>
    <n v="215207"/>
    <x v="4"/>
    <s v="15O290"/>
    <n v="1551"/>
    <n v="1"/>
    <n v="1"/>
    <s v="00"/>
    <m/>
    <x v="1"/>
    <n v="3400"/>
    <n v="3271"/>
    <n v="3271"/>
    <n v="3271"/>
    <n v="3271"/>
    <n v="3271"/>
    <n v="0"/>
    <n v="0"/>
    <n v="0"/>
  </r>
  <r>
    <n v="215207"/>
    <x v="4"/>
    <s v="15O290"/>
    <n v="1551"/>
    <n v="2"/>
    <n v="1"/>
    <s v="00"/>
    <m/>
    <x v="1"/>
    <n v="2500"/>
    <n v="2500"/>
    <n v="2500"/>
    <n v="2500"/>
    <n v="2500"/>
    <n v="2500"/>
    <n v="0"/>
    <n v="0"/>
    <n v="0"/>
  </r>
  <r>
    <n v="215207"/>
    <x v="4"/>
    <s v="15O290"/>
    <n v="1591"/>
    <n v="1"/>
    <n v="1"/>
    <s v="00"/>
    <m/>
    <x v="1"/>
    <n v="3650425"/>
    <n v="1825212"/>
    <n v="1825212"/>
    <n v="1825212"/>
    <n v="1825212"/>
    <n v="1825212"/>
    <n v="0"/>
    <n v="0"/>
    <n v="0"/>
  </r>
  <r>
    <n v="215207"/>
    <x v="4"/>
    <s v="15O290"/>
    <n v="1591"/>
    <n v="2"/>
    <n v="1"/>
    <s v="00"/>
    <m/>
    <x v="1"/>
    <n v="2345000"/>
    <n v="1770298.25"/>
    <n v="1770298.25"/>
    <n v="1770298.25"/>
    <n v="1770298.25"/>
    <n v="1770298.25"/>
    <n v="0"/>
    <n v="0"/>
    <n v="0"/>
  </r>
  <r>
    <n v="215207"/>
    <x v="4"/>
    <s v="15O290"/>
    <n v="1599"/>
    <n v="1"/>
    <n v="1"/>
    <s v="00"/>
    <m/>
    <x v="1"/>
    <n v="240005"/>
    <n v="0"/>
    <n v="0"/>
    <m/>
    <n v="0"/>
    <m/>
    <n v="0"/>
    <n v="0"/>
    <n v="0"/>
  </r>
  <r>
    <n v="215207"/>
    <x v="4"/>
    <s v="15O290"/>
    <n v="1599"/>
    <n v="2"/>
    <n v="1"/>
    <s v="00"/>
    <m/>
    <x v="1"/>
    <n v="160449"/>
    <n v="0"/>
    <n v="0"/>
    <m/>
    <n v="0"/>
    <m/>
    <n v="0"/>
    <n v="0"/>
    <n v="0"/>
  </r>
  <r>
    <n v="215207"/>
    <x v="4"/>
    <s v="15O290"/>
    <n v="1714"/>
    <n v="1"/>
    <n v="1"/>
    <s v="00"/>
    <m/>
    <x v="1"/>
    <n v="928000"/>
    <n v="928000"/>
    <n v="928000"/>
    <n v="928000"/>
    <n v="928000"/>
    <n v="928000"/>
    <n v="0"/>
    <n v="0"/>
    <n v="0"/>
  </r>
  <r>
    <n v="215207"/>
    <x v="4"/>
    <s v="15O290"/>
    <n v="1714"/>
    <n v="2"/>
    <n v="1"/>
    <s v="00"/>
    <m/>
    <x v="1"/>
    <n v="690000"/>
    <n v="690000"/>
    <n v="690000"/>
    <n v="689095.2"/>
    <n v="689095.2"/>
    <n v="689095.2"/>
    <n v="904.80000000004657"/>
    <n v="0"/>
    <n v="0"/>
  </r>
  <r>
    <n v="215207"/>
    <x v="4"/>
    <s v="15O290"/>
    <n v="2311"/>
    <n v="1"/>
    <n v="1"/>
    <s v="00"/>
    <m/>
    <x v="0"/>
    <n v="0"/>
    <n v="30000"/>
    <n v="30000"/>
    <m/>
    <n v="0"/>
    <m/>
    <n v="30000"/>
    <n v="0"/>
    <n v="0"/>
  </r>
  <r>
    <n v="215207"/>
    <x v="4"/>
    <s v="15O290"/>
    <n v="2491"/>
    <n v="1"/>
    <n v="1"/>
    <s v="00"/>
    <m/>
    <x v="0"/>
    <n v="0"/>
    <n v="254504"/>
    <n v="254504"/>
    <n v="254504"/>
    <n v="254478.13"/>
    <n v="254478.13"/>
    <n v="0"/>
    <n v="25.869999999995343"/>
    <n v="0"/>
  </r>
  <r>
    <n v="215207"/>
    <x v="4"/>
    <s v="15O290"/>
    <n v="2911"/>
    <n v="1"/>
    <n v="1"/>
    <s v="00"/>
    <m/>
    <x v="0"/>
    <n v="0"/>
    <n v="3298268.52"/>
    <n v="3298268.52"/>
    <n v="3298224.32"/>
    <n v="3297912.66"/>
    <n v="3297912.66"/>
    <n v="44.200000000186265"/>
    <n v="311.65999999968335"/>
    <n v="0"/>
  </r>
  <r>
    <n v="215207"/>
    <x v="4"/>
    <s v="15O290"/>
    <n v="3121"/>
    <n v="1"/>
    <n v="1"/>
    <s v="00"/>
    <m/>
    <x v="2"/>
    <n v="483518"/>
    <n v="0"/>
    <n v="0"/>
    <m/>
    <n v="0"/>
    <m/>
    <n v="0"/>
    <n v="0"/>
    <n v="0"/>
  </r>
  <r>
    <n v="215207"/>
    <x v="4"/>
    <s v="15O290"/>
    <n v="3981"/>
    <n v="1"/>
    <n v="2"/>
    <s v="00"/>
    <m/>
    <x v="2"/>
    <n v="1701797"/>
    <n v="1699353"/>
    <n v="1699353"/>
    <n v="1699353"/>
    <n v="1699353"/>
    <n v="1699353"/>
    <n v="0"/>
    <n v="0"/>
    <n v="0"/>
  </r>
  <r>
    <n v="215207"/>
    <x v="4"/>
    <s v="15O290"/>
    <n v="3981"/>
    <n v="1"/>
    <n v="2"/>
    <s v="08"/>
    <m/>
    <x v="2"/>
    <n v="59419"/>
    <n v="64661"/>
    <n v="64661"/>
    <n v="64661"/>
    <n v="64661"/>
    <n v="64661"/>
    <n v="0"/>
    <n v="0"/>
    <n v="0"/>
  </r>
  <r>
    <n v="215207"/>
    <x v="4"/>
    <s v="15O290"/>
    <n v="3982"/>
    <n v="1"/>
    <n v="1"/>
    <s v="00"/>
    <m/>
    <x v="2"/>
    <n v="1029385"/>
    <n v="209159.72"/>
    <n v="209159.72"/>
    <n v="209159.72"/>
    <n v="209159.72"/>
    <n v="209159.72"/>
    <n v="0"/>
    <n v="0"/>
    <n v="0"/>
  </r>
  <r>
    <n v="215207"/>
    <x v="4"/>
    <s v="15O290"/>
    <n v="3982"/>
    <n v="1"/>
    <n v="1"/>
    <s v="08"/>
    <m/>
    <x v="2"/>
    <n v="21088"/>
    <n v="21088"/>
    <n v="21088"/>
    <n v="21088"/>
    <n v="21088"/>
    <n v="21088"/>
    <n v="0"/>
    <n v="0"/>
    <n v="0"/>
  </r>
  <r>
    <n v="215207"/>
    <x v="4"/>
    <s v="15O390"/>
    <n v="2481"/>
    <n v="1"/>
    <n v="1"/>
    <s v="00"/>
    <m/>
    <x v="0"/>
    <n v="0"/>
    <n v="0"/>
    <n v="0"/>
    <m/>
    <n v="0"/>
    <m/>
    <n v="0"/>
    <n v="0"/>
    <n v="0"/>
  </r>
  <r>
    <n v="215207"/>
    <x v="4"/>
    <s v="15O390"/>
    <n v="2721"/>
    <n v="1"/>
    <n v="1"/>
    <s v="00"/>
    <m/>
    <x v="0"/>
    <n v="0"/>
    <n v="8000"/>
    <n v="8000"/>
    <m/>
    <n v="0"/>
    <m/>
    <n v="8000"/>
    <n v="0"/>
    <n v="0"/>
  </r>
  <r>
    <n v="215207"/>
    <x v="4"/>
    <s v="15O390"/>
    <n v="3722"/>
    <n v="1"/>
    <n v="1"/>
    <s v="00"/>
    <m/>
    <x v="2"/>
    <n v="0"/>
    <n v="66392.100000000006"/>
    <n v="66392.100000000006"/>
    <n v="66392.100000000006"/>
    <n v="66392.100000000006"/>
    <m/>
    <n v="0"/>
    <n v="0"/>
    <n v="66392.100000000006"/>
  </r>
  <r>
    <n v="215207"/>
    <x v="4"/>
    <s v="15O390"/>
    <n v="5671"/>
    <n v="2"/>
    <n v="1"/>
    <s v="00"/>
    <s v="A2D149009"/>
    <x v="4"/>
    <n v="348257"/>
    <n v="348257"/>
    <n v="348257"/>
    <m/>
    <n v="0"/>
    <m/>
    <n v="348257"/>
    <n v="0"/>
    <n v="0"/>
  </r>
  <r>
    <n v="215207"/>
    <x v="4"/>
    <s v="15O690"/>
    <n v="2311"/>
    <n v="1"/>
    <n v="1"/>
    <s v="00"/>
    <m/>
    <x v="0"/>
    <n v="0"/>
    <n v="173690"/>
    <n v="173690"/>
    <n v="173690"/>
    <n v="164154"/>
    <n v="164154"/>
    <n v="0"/>
    <n v="9536"/>
    <n v="0"/>
  </r>
  <r>
    <n v="215207"/>
    <x v="4"/>
    <s v="15O690"/>
    <n v="2561"/>
    <n v="1"/>
    <n v="1"/>
    <s v="00"/>
    <m/>
    <x v="0"/>
    <n v="0"/>
    <n v="63324"/>
    <n v="63324"/>
    <m/>
    <n v="0"/>
    <m/>
    <n v="63324"/>
    <n v="0"/>
    <n v="0"/>
  </r>
  <r>
    <n v="215207"/>
    <x v="4"/>
    <s v="15O690"/>
    <n v="2721"/>
    <n v="1"/>
    <n v="1"/>
    <s v="00"/>
    <m/>
    <x v="0"/>
    <n v="0"/>
    <n v="150000"/>
    <n v="150000"/>
    <n v="150000"/>
    <n v="149896.65"/>
    <n v="149896.65"/>
    <n v="0"/>
    <n v="103.35000000000582"/>
    <n v="0"/>
  </r>
  <r>
    <n v="215207"/>
    <x v="4"/>
    <s v="15O690"/>
    <n v="2911"/>
    <n v="1"/>
    <n v="1"/>
    <s v="00"/>
    <m/>
    <x v="0"/>
    <n v="0"/>
    <n v="600000"/>
    <n v="600000"/>
    <n v="600000"/>
    <n v="600000"/>
    <n v="600000"/>
    <n v="0"/>
    <n v="0"/>
    <n v="0"/>
  </r>
  <r>
    <n v="215207"/>
    <x v="4"/>
    <s v="15OC90"/>
    <n v="2561"/>
    <n v="1"/>
    <n v="1"/>
    <s v="00"/>
    <m/>
    <x v="0"/>
    <n v="0"/>
    <n v="86676"/>
    <n v="86676"/>
    <n v="70000"/>
    <n v="0"/>
    <m/>
    <n v="16676"/>
    <n v="70000"/>
    <n v="0"/>
  </r>
  <r>
    <n v="215210"/>
    <x v="5"/>
    <n v="111190"/>
    <n v="3722"/>
    <n v="1"/>
    <n v="1"/>
    <s v="00"/>
    <m/>
    <x v="2"/>
    <n v="152352"/>
    <n v="152352"/>
    <n v="152352"/>
    <n v="152352"/>
    <n v="152352"/>
    <m/>
    <n v="0"/>
    <n v="0"/>
    <n v="152352"/>
  </r>
  <r>
    <n v="215210"/>
    <x v="5"/>
    <s v="15O390"/>
    <n v="2911"/>
    <n v="1"/>
    <n v="1"/>
    <s v="00"/>
    <m/>
    <x v="0"/>
    <n v="0"/>
    <n v="45000"/>
    <n v="45000"/>
    <n v="44689"/>
    <n v="44689"/>
    <n v="44689"/>
    <n v="311"/>
    <n v="0"/>
    <n v="0"/>
  </r>
  <r>
    <n v="215216"/>
    <x v="5"/>
    <n v="111190"/>
    <n v="3722"/>
    <n v="1"/>
    <n v="1"/>
    <s v="00"/>
    <m/>
    <x v="2"/>
    <n v="152352"/>
    <n v="152352"/>
    <n v="152352"/>
    <n v="152352"/>
    <n v="152352"/>
    <m/>
    <n v="0"/>
    <n v="0"/>
    <n v="152352"/>
  </r>
  <r>
    <n v="215216"/>
    <x v="5"/>
    <s v="15O390"/>
    <n v="3722"/>
    <n v="1"/>
    <n v="1"/>
    <s v="00"/>
    <m/>
    <x v="2"/>
    <n v="0"/>
    <n v="56043.23"/>
    <n v="56043.23"/>
    <n v="56043.23"/>
    <n v="56043.23"/>
    <m/>
    <n v="0"/>
    <n v="0"/>
    <n v="56043.23"/>
  </r>
  <r>
    <n v="221211"/>
    <x v="2"/>
    <n v="111190"/>
    <n v="2151"/>
    <n v="1"/>
    <n v="1"/>
    <s v="00"/>
    <m/>
    <x v="0"/>
    <n v="0"/>
    <n v="100000"/>
    <n v="100000"/>
    <n v="99858.6"/>
    <n v="99858.6"/>
    <n v="99858.6"/>
    <n v="141.39999999999418"/>
    <n v="0"/>
    <n v="0"/>
  </r>
  <r>
    <n v="221211"/>
    <x v="2"/>
    <n v="111190"/>
    <n v="2471"/>
    <n v="1"/>
    <n v="1"/>
    <s v="00"/>
    <m/>
    <x v="0"/>
    <n v="100000"/>
    <n v="0"/>
    <n v="0"/>
    <m/>
    <n v="0"/>
    <m/>
    <n v="0"/>
    <n v="0"/>
    <n v="0"/>
  </r>
  <r>
    <n v="221211"/>
    <x v="2"/>
    <n v="111190"/>
    <n v="2911"/>
    <n v="1"/>
    <n v="1"/>
    <s v="00"/>
    <m/>
    <x v="0"/>
    <n v="65000"/>
    <n v="65000"/>
    <n v="65000"/>
    <n v="64832.4"/>
    <n v="64832.4"/>
    <n v="64832.4"/>
    <n v="167.59999999999854"/>
    <n v="0"/>
    <n v="0"/>
  </r>
  <r>
    <n v="221211"/>
    <x v="2"/>
    <s v="15O390"/>
    <n v="6141"/>
    <n v="2"/>
    <n v="1"/>
    <n v="65"/>
    <s v="O2D149070"/>
    <x v="5"/>
    <n v="0"/>
    <n v="29605.759999999998"/>
    <n v="29605.759999999998"/>
    <n v="29605.759999999998"/>
    <n v="29605.759999999998"/>
    <n v="29605.759999999998"/>
    <n v="0"/>
    <n v="0"/>
    <n v="0"/>
  </r>
  <r>
    <n v="221211"/>
    <x v="2"/>
    <s v="15O690"/>
    <n v="2491"/>
    <n v="1"/>
    <n v="1"/>
    <s v="00"/>
    <m/>
    <x v="0"/>
    <n v="0"/>
    <n v="2200000"/>
    <n v="2200000"/>
    <n v="2198572.36"/>
    <n v="2198572.36"/>
    <m/>
    <n v="1427.6400000001304"/>
    <n v="0"/>
    <n v="2198572.36"/>
  </r>
  <r>
    <n v="221211"/>
    <x v="2"/>
    <s v="15O690"/>
    <n v="2491"/>
    <n v="2"/>
    <n v="1"/>
    <s v="00"/>
    <m/>
    <x v="0"/>
    <n v="0"/>
    <n v="257000"/>
    <n v="257000"/>
    <n v="255623.4"/>
    <n v="255623.4"/>
    <m/>
    <n v="1376.6000000000058"/>
    <n v="0"/>
    <n v="255623.4"/>
  </r>
  <r>
    <n v="221211"/>
    <x v="2"/>
    <s v="15O690"/>
    <n v="2711"/>
    <n v="1"/>
    <n v="1"/>
    <s v="00"/>
    <m/>
    <x v="0"/>
    <n v="0"/>
    <n v="170000"/>
    <n v="170000"/>
    <n v="45540"/>
    <n v="45518.400000000001"/>
    <n v="45518.400000000001"/>
    <n v="124460"/>
    <n v="21.599999999998545"/>
    <n v="0"/>
  </r>
  <r>
    <n v="221211"/>
    <x v="2"/>
    <s v="15O690"/>
    <n v="2911"/>
    <n v="1"/>
    <n v="1"/>
    <s v="00"/>
    <m/>
    <x v="0"/>
    <n v="0"/>
    <n v="435000"/>
    <n v="435000"/>
    <n v="428789.36"/>
    <n v="428789.36"/>
    <m/>
    <n v="6210.640000000014"/>
    <n v="0"/>
    <n v="428789.36"/>
  </r>
  <r>
    <n v="221211"/>
    <x v="2"/>
    <s v="15OC90"/>
    <n v="6141"/>
    <n v="2"/>
    <n v="1"/>
    <n v="65"/>
    <s v="O2D149070"/>
    <x v="5"/>
    <n v="0"/>
    <n v="424355.62"/>
    <n v="424355.62"/>
    <n v="424354.43"/>
    <n v="424354.43"/>
    <n v="424354.43"/>
    <n v="1.1900000000023283"/>
    <n v="0"/>
    <n v="0"/>
  </r>
  <r>
    <n v="221212"/>
    <x v="2"/>
    <n v="111190"/>
    <n v="3722"/>
    <n v="1"/>
    <n v="1"/>
    <s v="00"/>
    <m/>
    <x v="2"/>
    <n v="87975"/>
    <n v="87975"/>
    <n v="87975"/>
    <n v="87975"/>
    <n v="87975"/>
    <m/>
    <n v="0"/>
    <n v="0"/>
    <n v="87975"/>
  </r>
  <r>
    <n v="221212"/>
    <x v="2"/>
    <s v="15O290"/>
    <n v="1132"/>
    <n v="2"/>
    <n v="1"/>
    <s v="00"/>
    <m/>
    <x v="1"/>
    <n v="10000000"/>
    <n v="10000000"/>
    <n v="10000000"/>
    <n v="10000000"/>
    <n v="10000000"/>
    <n v="10000000"/>
    <n v="0"/>
    <n v="0"/>
    <n v="0"/>
  </r>
  <r>
    <n v="221212"/>
    <x v="2"/>
    <s v="15O390"/>
    <n v="3722"/>
    <n v="1"/>
    <n v="1"/>
    <s v="00"/>
    <m/>
    <x v="2"/>
    <n v="0"/>
    <n v="340307.39"/>
    <n v="340307.39"/>
    <n v="340307.39"/>
    <n v="340307.39"/>
    <n v="170827.23"/>
    <n v="0"/>
    <n v="0"/>
    <n v="169480.16"/>
  </r>
  <r>
    <n v="221212"/>
    <x v="2"/>
    <s v="15O390"/>
    <n v="5151"/>
    <n v="2"/>
    <n v="1"/>
    <s v="00"/>
    <s v="A2D149005"/>
    <x v="4"/>
    <n v="60030"/>
    <n v="60030"/>
    <n v="60030"/>
    <m/>
    <n v="0"/>
    <m/>
    <n v="60030"/>
    <n v="0"/>
    <n v="0"/>
  </r>
  <r>
    <n v="221212"/>
    <x v="2"/>
    <s v="25P190"/>
    <n v="6141"/>
    <n v="2"/>
    <n v="1"/>
    <s v="00"/>
    <s v="O2D149015"/>
    <x v="5"/>
    <n v="2073667"/>
    <n v="0"/>
    <n v="0"/>
    <m/>
    <n v="0"/>
    <m/>
    <n v="0"/>
    <n v="0"/>
    <n v="0"/>
  </r>
  <r>
    <n v="221212"/>
    <x v="2"/>
    <s v="25P190"/>
    <n v="6141"/>
    <n v="2"/>
    <n v="1"/>
    <s v="00"/>
    <s v="O2D149025"/>
    <x v="5"/>
    <n v="0"/>
    <n v="2154873.04"/>
    <n v="2154873.04"/>
    <n v="2154873.04"/>
    <n v="2154873.04"/>
    <n v="2154873.0399999996"/>
    <n v="0"/>
    <n v="0"/>
    <n v="0"/>
  </r>
  <r>
    <n v="221213"/>
    <x v="2"/>
    <s v="15O390"/>
    <n v="6121"/>
    <n v="2"/>
    <n v="1"/>
    <s v="00"/>
    <s v="O2D149026"/>
    <x v="5"/>
    <n v="0"/>
    <n v="564067.64"/>
    <n v="564067.64"/>
    <n v="564067.64"/>
    <n v="564067.64"/>
    <n v="564067.64"/>
    <n v="0"/>
    <n v="0"/>
    <n v="0"/>
  </r>
  <r>
    <n v="221213"/>
    <x v="2"/>
    <s v="15O390"/>
    <n v="6121"/>
    <n v="2"/>
    <n v="1"/>
    <n v="65"/>
    <s v="O2D149001"/>
    <x v="5"/>
    <n v="4391583"/>
    <n v="0"/>
    <n v="0"/>
    <m/>
    <n v="0"/>
    <m/>
    <n v="0"/>
    <n v="0"/>
    <n v="0"/>
  </r>
  <r>
    <n v="221213"/>
    <x v="2"/>
    <s v="25P190"/>
    <n v="6121"/>
    <n v="2"/>
    <n v="1"/>
    <s v="00"/>
    <s v="O2D149010"/>
    <x v="5"/>
    <n v="1980417"/>
    <n v="0"/>
    <n v="0"/>
    <m/>
    <n v="0"/>
    <m/>
    <n v="0"/>
    <n v="0"/>
    <n v="0"/>
  </r>
  <r>
    <n v="221213"/>
    <x v="2"/>
    <s v="25P190"/>
    <n v="6121"/>
    <n v="2"/>
    <n v="1"/>
    <s v="00"/>
    <s v="O2D149026"/>
    <x v="5"/>
    <n v="0"/>
    <n v="15816087.529999999"/>
    <n v="15816087.529999999"/>
    <n v="15816087.529999999"/>
    <n v="15816087.529999999"/>
    <n v="15816087.530000007"/>
    <n v="0"/>
    <n v="0"/>
    <n v="0"/>
  </r>
  <r>
    <n v="221213"/>
    <x v="2"/>
    <s v="25P190"/>
    <n v="6121"/>
    <n v="2"/>
    <n v="1"/>
    <s v="00"/>
    <s v="O2D149061"/>
    <x v="5"/>
    <n v="0"/>
    <n v="130697.19"/>
    <n v="130697.19"/>
    <n v="130697.19"/>
    <n v="130697.19"/>
    <n v="130697.19"/>
    <n v="0"/>
    <n v="0"/>
    <n v="0"/>
  </r>
  <r>
    <n v="221214"/>
    <x v="2"/>
    <s v="25P190"/>
    <n v="6121"/>
    <n v="2"/>
    <n v="1"/>
    <n v="37"/>
    <s v="O2D149009"/>
    <x v="5"/>
    <n v="1863000"/>
    <n v="3144281.72"/>
    <n v="3144281.72"/>
    <n v="3144281.72"/>
    <n v="3144281.72"/>
    <n v="3144281.7200000007"/>
    <n v="0"/>
    <n v="0"/>
    <n v="0"/>
  </r>
  <r>
    <n v="221215"/>
    <x v="2"/>
    <n v="111190"/>
    <n v="2419"/>
    <n v="1"/>
    <n v="1"/>
    <s v="00"/>
    <m/>
    <x v="0"/>
    <n v="2541"/>
    <n v="0"/>
    <n v="0"/>
    <m/>
    <n v="0"/>
    <m/>
    <n v="0"/>
    <n v="0"/>
    <n v="0"/>
  </r>
  <r>
    <n v="221215"/>
    <x v="2"/>
    <n v="111190"/>
    <n v="2421"/>
    <n v="1"/>
    <n v="1"/>
    <s v="00"/>
    <m/>
    <x v="0"/>
    <n v="112000"/>
    <n v="51400"/>
    <n v="51400"/>
    <n v="49402.080000000002"/>
    <n v="49402.080000000002"/>
    <n v="49402.080000000002"/>
    <n v="1997.9199999999983"/>
    <n v="0"/>
    <n v="0"/>
  </r>
  <r>
    <n v="221215"/>
    <x v="2"/>
    <n v="111190"/>
    <n v="2461"/>
    <n v="1"/>
    <n v="1"/>
    <s v="00"/>
    <m/>
    <x v="0"/>
    <n v="0"/>
    <n v="85260"/>
    <n v="85260"/>
    <n v="85000"/>
    <n v="84990.88"/>
    <n v="84990.88"/>
    <n v="260"/>
    <n v="9.1199999999953434"/>
    <n v="0"/>
  </r>
  <r>
    <n v="221215"/>
    <x v="2"/>
    <n v="111190"/>
    <n v="2471"/>
    <n v="1"/>
    <n v="1"/>
    <s v="00"/>
    <m/>
    <x v="0"/>
    <n v="160000"/>
    <n v="129586.97"/>
    <n v="129586.97"/>
    <n v="129586.97"/>
    <n v="116387.91"/>
    <n v="39586.97"/>
    <n v="0"/>
    <n v="13199.059999999998"/>
    <n v="76800.94"/>
  </r>
  <r>
    <n v="221215"/>
    <x v="2"/>
    <n v="111190"/>
    <n v="2491"/>
    <n v="1"/>
    <n v="1"/>
    <s v="00"/>
    <m/>
    <x v="0"/>
    <n v="92000"/>
    <n v="92000"/>
    <n v="92000"/>
    <m/>
    <n v="0"/>
    <m/>
    <n v="92000"/>
    <n v="0"/>
    <n v="0"/>
  </r>
  <r>
    <n v="221215"/>
    <x v="2"/>
    <n v="111190"/>
    <n v="2511"/>
    <n v="1"/>
    <n v="1"/>
    <s v="00"/>
    <m/>
    <x v="0"/>
    <n v="629245"/>
    <n v="0"/>
    <n v="0"/>
    <m/>
    <n v="0"/>
    <m/>
    <n v="0"/>
    <n v="0"/>
    <n v="0"/>
  </r>
  <r>
    <n v="221215"/>
    <x v="2"/>
    <n v="111190"/>
    <n v="2561"/>
    <n v="1"/>
    <n v="1"/>
    <s v="00"/>
    <m/>
    <x v="0"/>
    <n v="0"/>
    <n v="2541"/>
    <n v="2541"/>
    <n v="2524.1799999999998"/>
    <n v="2524.1799999999998"/>
    <m/>
    <n v="16.820000000000164"/>
    <n v="0"/>
    <n v="2524.1799999999998"/>
  </r>
  <r>
    <n v="221215"/>
    <x v="2"/>
    <n v="111190"/>
    <n v="2911"/>
    <n v="1"/>
    <n v="1"/>
    <s v="00"/>
    <m/>
    <x v="0"/>
    <n v="0"/>
    <n v="60600"/>
    <n v="60600"/>
    <n v="60023.88"/>
    <n v="60023.88"/>
    <n v="60023.88"/>
    <n v="576.12000000000262"/>
    <n v="0"/>
    <n v="0"/>
  </r>
  <r>
    <n v="221215"/>
    <x v="2"/>
    <n v="111190"/>
    <n v="2991"/>
    <n v="1"/>
    <n v="1"/>
    <s v="00"/>
    <m/>
    <x v="0"/>
    <n v="0"/>
    <n v="30523"/>
    <n v="30523"/>
    <n v="30523"/>
    <n v="0"/>
    <m/>
    <n v="0"/>
    <n v="30523"/>
    <n v="0"/>
  </r>
  <r>
    <n v="221215"/>
    <x v="2"/>
    <n v="111190"/>
    <n v="3511"/>
    <n v="1"/>
    <n v="1"/>
    <s v="00"/>
    <m/>
    <x v="2"/>
    <n v="126746"/>
    <n v="105621.66"/>
    <n v="105621.66"/>
    <n v="15228.65"/>
    <n v="15228.65"/>
    <m/>
    <n v="90393.010000000009"/>
    <n v="0"/>
    <n v="15228.65"/>
  </r>
  <r>
    <n v="221215"/>
    <x v="2"/>
    <s v="15O290"/>
    <n v="1221"/>
    <n v="2"/>
    <n v="1"/>
    <s v="08"/>
    <m/>
    <x v="1"/>
    <n v="869400"/>
    <n v="6467295.6600000001"/>
    <n v="6467295.6600000001"/>
    <n v="6394192.6600000001"/>
    <n v="6394192.6600000001"/>
    <n v="6394192.6600000001"/>
    <n v="73103"/>
    <n v="0"/>
    <n v="0"/>
  </r>
  <r>
    <n v="221215"/>
    <x v="2"/>
    <s v="15O290"/>
    <n v="1323"/>
    <n v="2"/>
    <n v="1"/>
    <s v="08"/>
    <m/>
    <x v="1"/>
    <n v="128345"/>
    <n v="643855.57999999996"/>
    <n v="643855.57999999996"/>
    <n v="643855.57999999996"/>
    <n v="643855.57999999996"/>
    <n v="643855.57999999996"/>
    <n v="0"/>
    <n v="0"/>
    <n v="0"/>
  </r>
  <r>
    <n v="221215"/>
    <x v="2"/>
    <s v="15O290"/>
    <n v="1411"/>
    <n v="2"/>
    <n v="2"/>
    <s v="08"/>
    <m/>
    <x v="1"/>
    <n v="90780"/>
    <n v="480755.73"/>
    <n v="480755.73"/>
    <n v="480755.73"/>
    <n v="480755.73"/>
    <n v="480755.73000000004"/>
    <n v="0"/>
    <n v="0"/>
    <n v="0"/>
  </r>
  <r>
    <n v="221215"/>
    <x v="2"/>
    <s v="15O290"/>
    <n v="1541"/>
    <n v="2"/>
    <n v="2"/>
    <s v="08"/>
    <m/>
    <x v="1"/>
    <n v="274758"/>
    <n v="274758"/>
    <n v="274758"/>
    <n v="274758"/>
    <n v="274758"/>
    <n v="274758"/>
    <n v="0"/>
    <n v="0"/>
    <n v="0"/>
  </r>
  <r>
    <n v="221215"/>
    <x v="2"/>
    <s v="15O290"/>
    <n v="1545"/>
    <n v="2"/>
    <n v="1"/>
    <s v="08"/>
    <m/>
    <x v="1"/>
    <n v="35450"/>
    <n v="33253.94"/>
    <n v="33253.94"/>
    <n v="33253.94"/>
    <n v="33253.94"/>
    <n v="33253.94"/>
    <n v="0"/>
    <n v="0"/>
    <n v="0"/>
  </r>
  <r>
    <n v="221215"/>
    <x v="2"/>
    <s v="15O290"/>
    <n v="1547"/>
    <n v="1"/>
    <n v="1"/>
    <s v="08"/>
    <m/>
    <x v="1"/>
    <n v="3500"/>
    <n v="0"/>
    <n v="0"/>
    <m/>
    <n v="0"/>
    <m/>
    <n v="0"/>
    <n v="0"/>
    <n v="0"/>
  </r>
  <r>
    <n v="221215"/>
    <x v="2"/>
    <s v="15O290"/>
    <n v="1611"/>
    <n v="1"/>
    <n v="1"/>
    <s v="00"/>
    <m/>
    <x v="1"/>
    <n v="0"/>
    <n v="0"/>
    <n v="0"/>
    <m/>
    <n v="0"/>
    <m/>
    <n v="0"/>
    <n v="0"/>
    <n v="0"/>
  </r>
  <r>
    <n v="221215"/>
    <x v="2"/>
    <s v="15O290"/>
    <n v="2419"/>
    <n v="1"/>
    <n v="1"/>
    <s v="00"/>
    <m/>
    <x v="0"/>
    <n v="50523"/>
    <n v="50523"/>
    <n v="50523"/>
    <n v="50500"/>
    <n v="49967"/>
    <n v="49967"/>
    <n v="23"/>
    <n v="533"/>
    <n v="0"/>
  </r>
  <r>
    <n v="221215"/>
    <x v="2"/>
    <s v="15O290"/>
    <n v="2461"/>
    <n v="1"/>
    <n v="1"/>
    <s v="00"/>
    <m/>
    <x v="0"/>
    <n v="74740"/>
    <n v="74740"/>
    <n v="74740"/>
    <n v="57171.25"/>
    <n v="57171.25"/>
    <m/>
    <n v="17568.75"/>
    <n v="0"/>
    <n v="57171.25"/>
  </r>
  <r>
    <n v="221215"/>
    <x v="2"/>
    <s v="15O290"/>
    <n v="3981"/>
    <n v="1"/>
    <n v="2"/>
    <s v="08"/>
    <m/>
    <x v="2"/>
    <n v="28801"/>
    <n v="31893"/>
    <n v="31893"/>
    <n v="31893"/>
    <n v="31893"/>
    <n v="31893"/>
    <n v="0"/>
    <n v="0"/>
    <n v="0"/>
  </r>
  <r>
    <n v="221215"/>
    <x v="2"/>
    <s v="15O290"/>
    <n v="3982"/>
    <n v="1"/>
    <n v="1"/>
    <s v="08"/>
    <m/>
    <x v="2"/>
    <n v="31059"/>
    <n v="31059"/>
    <n v="31059"/>
    <n v="31059"/>
    <n v="31059"/>
    <n v="31059"/>
    <n v="0"/>
    <n v="0"/>
    <n v="0"/>
  </r>
  <r>
    <n v="221215"/>
    <x v="2"/>
    <s v="15O390"/>
    <n v="2491"/>
    <n v="1"/>
    <n v="1"/>
    <s v="00"/>
    <m/>
    <x v="0"/>
    <n v="0"/>
    <n v="92000"/>
    <n v="92000"/>
    <n v="91964.800000000003"/>
    <n v="91964.800000000003"/>
    <m/>
    <n v="35.19999999999709"/>
    <n v="0"/>
    <n v="91964.800000000003"/>
  </r>
  <r>
    <n v="221215"/>
    <x v="2"/>
    <s v="15O490"/>
    <n v="6121"/>
    <n v="2"/>
    <n v="1"/>
    <s v="00"/>
    <s v="O2D149027"/>
    <x v="5"/>
    <n v="0"/>
    <n v="7017638.2999999998"/>
    <n v="7017638.2999999998"/>
    <n v="7017638.2300000004"/>
    <n v="7007167.6100000003"/>
    <n v="551630.80000000005"/>
    <n v="6.9999999366700649E-2"/>
    <n v="10470.620000000112"/>
    <n v="6455536.8100000005"/>
  </r>
  <r>
    <n v="221215"/>
    <x v="2"/>
    <s v="15O590"/>
    <n v="6121"/>
    <n v="2"/>
    <n v="1"/>
    <s v="00"/>
    <s v="O2D149067"/>
    <x v="5"/>
    <n v="0"/>
    <n v="6355800"/>
    <n v="6355800"/>
    <n v="6355780.7800000003"/>
    <n v="6355780.7800000003"/>
    <n v="354282.64"/>
    <n v="19.21999999973923"/>
    <n v="0"/>
    <n v="6001498.1400000006"/>
  </r>
  <r>
    <n v="221215"/>
    <x v="2"/>
    <s v="25P190"/>
    <n v="6121"/>
    <n v="2"/>
    <n v="1"/>
    <s v="00"/>
    <s v="O2D149012"/>
    <x v="5"/>
    <n v="3693863"/>
    <n v="0"/>
    <n v="0"/>
    <m/>
    <n v="0"/>
    <m/>
    <n v="0"/>
    <n v="0"/>
    <n v="0"/>
  </r>
  <r>
    <n v="221215"/>
    <x v="2"/>
    <s v="25P190"/>
    <n v="6121"/>
    <n v="2"/>
    <n v="1"/>
    <s v="00"/>
    <s v="O2D149027"/>
    <x v="5"/>
    <n v="0"/>
    <n v="9968056.6899999995"/>
    <n v="9968056.6899999995"/>
    <n v="9968056.6899999995"/>
    <n v="9968056.6899999995"/>
    <n v="9968056.6899999995"/>
    <n v="0"/>
    <n v="0"/>
    <n v="0"/>
  </r>
  <r>
    <n v="221216"/>
    <x v="2"/>
    <n v="111190"/>
    <n v="2419"/>
    <n v="1"/>
    <n v="1"/>
    <s v="00"/>
    <m/>
    <x v="0"/>
    <n v="490000"/>
    <n v="278250"/>
    <n v="278250"/>
    <n v="278200"/>
    <n v="277515.5"/>
    <n v="277515.5"/>
    <n v="50"/>
    <n v="684.5"/>
    <n v="0"/>
  </r>
  <r>
    <n v="221216"/>
    <x v="2"/>
    <n v="111190"/>
    <n v="2421"/>
    <n v="1"/>
    <n v="1"/>
    <s v="00"/>
    <m/>
    <x v="0"/>
    <n v="423000"/>
    <n v="459455.03"/>
    <n v="459455.03"/>
    <n v="454438"/>
    <n v="417112.22"/>
    <n v="417112.22"/>
    <n v="5017.0300000000279"/>
    <n v="37325.780000000028"/>
    <n v="0"/>
  </r>
  <r>
    <n v="221216"/>
    <x v="2"/>
    <n v="111190"/>
    <n v="2441"/>
    <n v="1"/>
    <n v="1"/>
    <s v="00"/>
    <m/>
    <x v="0"/>
    <n v="25000"/>
    <n v="80000"/>
    <n v="80000"/>
    <n v="55000"/>
    <n v="54928.32"/>
    <n v="54928.32"/>
    <n v="25000"/>
    <n v="71.680000000000291"/>
    <n v="0"/>
  </r>
  <r>
    <n v="221216"/>
    <x v="2"/>
    <n v="111190"/>
    <n v="2471"/>
    <n v="1"/>
    <n v="1"/>
    <s v="00"/>
    <m/>
    <x v="0"/>
    <n v="343127"/>
    <n v="35000"/>
    <n v="35000"/>
    <n v="35000"/>
    <n v="34999.81"/>
    <m/>
    <n v="0"/>
    <n v="0.19000000000232831"/>
    <n v="34999.81"/>
  </r>
  <r>
    <n v="221216"/>
    <x v="2"/>
    <n v="111190"/>
    <n v="2911"/>
    <n v="1"/>
    <n v="1"/>
    <s v="00"/>
    <m/>
    <x v="0"/>
    <n v="0"/>
    <n v="211750"/>
    <n v="211750"/>
    <n v="211750"/>
    <n v="186338.83"/>
    <n v="186338.83"/>
    <n v="0"/>
    <n v="25411.170000000013"/>
    <n v="0"/>
  </r>
  <r>
    <n v="221216"/>
    <x v="2"/>
    <s v="15O290"/>
    <n v="1221"/>
    <n v="2"/>
    <n v="1"/>
    <s v="08"/>
    <m/>
    <x v="1"/>
    <n v="868306"/>
    <n v="1831871.5"/>
    <n v="1831871.5"/>
    <n v="1831871.5"/>
    <n v="1831871.5"/>
    <n v="1831871.5"/>
    <n v="0"/>
    <n v="0"/>
    <n v="0"/>
  </r>
  <r>
    <n v="221216"/>
    <x v="2"/>
    <s v="15O290"/>
    <n v="1323"/>
    <n v="2"/>
    <n v="1"/>
    <s v="08"/>
    <m/>
    <x v="1"/>
    <n v="73778"/>
    <n v="73778"/>
    <n v="73778"/>
    <n v="73778"/>
    <n v="73778"/>
    <n v="73778"/>
    <n v="0"/>
    <n v="0"/>
    <n v="0"/>
  </r>
  <r>
    <n v="221216"/>
    <x v="2"/>
    <s v="15O290"/>
    <n v="1411"/>
    <n v="2"/>
    <n v="2"/>
    <s v="08"/>
    <m/>
    <x v="1"/>
    <n v="90780"/>
    <n v="90780"/>
    <n v="90780"/>
    <n v="90780"/>
    <n v="90780"/>
    <n v="90780.000000000015"/>
    <n v="0"/>
    <n v="0"/>
    <n v="0"/>
  </r>
  <r>
    <n v="221216"/>
    <x v="2"/>
    <s v="15O290"/>
    <n v="1541"/>
    <n v="2"/>
    <n v="2"/>
    <s v="08"/>
    <m/>
    <x v="1"/>
    <n v="275500"/>
    <n v="275500"/>
    <n v="275500"/>
    <n v="275500"/>
    <n v="275500"/>
    <n v="275500"/>
    <n v="0"/>
    <n v="0"/>
    <n v="0"/>
  </r>
  <r>
    <n v="221216"/>
    <x v="2"/>
    <s v="15O290"/>
    <n v="1545"/>
    <n v="2"/>
    <n v="1"/>
    <s v="08"/>
    <m/>
    <x v="1"/>
    <n v="35450"/>
    <n v="10362"/>
    <n v="10362"/>
    <n v="10362"/>
    <n v="10362"/>
    <n v="10362"/>
    <n v="0"/>
    <n v="0"/>
    <n v="0"/>
  </r>
  <r>
    <n v="221216"/>
    <x v="2"/>
    <s v="15O290"/>
    <n v="1547"/>
    <n v="1"/>
    <n v="1"/>
    <s v="08"/>
    <m/>
    <x v="1"/>
    <n v="3590"/>
    <n v="0"/>
    <n v="0"/>
    <m/>
    <n v="0"/>
    <m/>
    <n v="0"/>
    <n v="0"/>
    <n v="0"/>
  </r>
  <r>
    <n v="221216"/>
    <x v="2"/>
    <s v="15O290"/>
    <n v="3981"/>
    <n v="1"/>
    <n v="2"/>
    <s v="08"/>
    <m/>
    <x v="2"/>
    <n v="29092"/>
    <n v="32265"/>
    <n v="32265"/>
    <n v="32265"/>
    <n v="32265"/>
    <n v="32265"/>
    <n v="0"/>
    <n v="0"/>
    <n v="0"/>
  </r>
  <r>
    <n v="221216"/>
    <x v="2"/>
    <s v="15O290"/>
    <n v="3982"/>
    <n v="1"/>
    <n v="1"/>
    <s v="08"/>
    <m/>
    <x v="2"/>
    <n v="31042"/>
    <n v="0"/>
    <n v="0"/>
    <m/>
    <n v="0"/>
    <m/>
    <n v="0"/>
    <n v="0"/>
    <n v="0"/>
  </r>
  <r>
    <n v="221216"/>
    <x v="2"/>
    <s v="15O390"/>
    <n v="2421"/>
    <n v="1"/>
    <n v="1"/>
    <s v="00"/>
    <m/>
    <x v="0"/>
    <n v="0"/>
    <n v="216562"/>
    <n v="216562"/>
    <n v="216562"/>
    <n v="212747.57"/>
    <n v="212747.57"/>
    <n v="0"/>
    <n v="3814.429999999993"/>
    <n v="0"/>
  </r>
  <r>
    <n v="221216"/>
    <x v="2"/>
    <s v="15O590"/>
    <n v="5412"/>
    <n v="2"/>
    <n v="1"/>
    <s v="00"/>
    <s v="A2D149036"/>
    <x v="4"/>
    <n v="0"/>
    <n v="5534574.79"/>
    <n v="5534574.79"/>
    <n v="5534574.79"/>
    <n v="5534574.79"/>
    <n v="5419520"/>
    <n v="0"/>
    <n v="0"/>
    <n v="115054.79000000004"/>
  </r>
  <r>
    <n v="221216"/>
    <x v="2"/>
    <s v="15O590"/>
    <n v="5412"/>
    <n v="2"/>
    <n v="2"/>
    <s v="00"/>
    <s v="A2D149036"/>
    <x v="4"/>
    <n v="0"/>
    <n v="0"/>
    <n v="0"/>
    <n v="0"/>
    <n v="0"/>
    <m/>
    <n v="0"/>
    <n v="0"/>
    <n v="0"/>
  </r>
  <r>
    <n v="221216"/>
    <x v="2"/>
    <s v="15OB90"/>
    <n v="6141"/>
    <n v="2"/>
    <n v="1"/>
    <n v="65"/>
    <s v="O2D149001"/>
    <x v="5"/>
    <n v="2675390"/>
    <n v="0"/>
    <n v="0"/>
    <m/>
    <n v="0"/>
    <m/>
    <n v="0"/>
    <n v="0"/>
    <n v="0"/>
  </r>
  <r>
    <n v="221216"/>
    <x v="2"/>
    <s v="15OC90"/>
    <n v="6141"/>
    <n v="2"/>
    <n v="1"/>
    <n v="65"/>
    <s v="O2D149001"/>
    <x v="5"/>
    <n v="2594509"/>
    <n v="0"/>
    <n v="0"/>
    <m/>
    <n v="0"/>
    <m/>
    <n v="0"/>
    <n v="0"/>
    <n v="0"/>
  </r>
  <r>
    <n v="221216"/>
    <x v="2"/>
    <s v="15OC90"/>
    <n v="6141"/>
    <n v="2"/>
    <n v="1"/>
    <n v="65"/>
    <s v="O2D149053"/>
    <x v="5"/>
    <n v="0"/>
    <n v="907922.76"/>
    <n v="907922.76"/>
    <n v="907922.68"/>
    <n v="907922.68"/>
    <n v="156981.01999999999"/>
    <n v="7.9999999958090484E-2"/>
    <n v="0"/>
    <n v="750941.66"/>
  </r>
  <r>
    <n v="221216"/>
    <x v="2"/>
    <s v="25P190"/>
    <n v="6141"/>
    <n v="2"/>
    <n v="1"/>
    <s v="00"/>
    <s v="O2D149016"/>
    <x v="5"/>
    <n v="215155"/>
    <n v="0"/>
    <n v="0"/>
    <m/>
    <n v="0"/>
    <m/>
    <n v="0"/>
    <n v="0"/>
    <n v="0"/>
  </r>
  <r>
    <n v="221216"/>
    <x v="2"/>
    <s v="25P190"/>
    <n v="6141"/>
    <n v="2"/>
    <n v="1"/>
    <s v="00"/>
    <s v="O2D149028"/>
    <x v="5"/>
    <n v="0"/>
    <n v="4930641.33"/>
    <n v="4930641.33"/>
    <n v="4930641.33"/>
    <n v="4930641.33"/>
    <n v="4930641.33"/>
    <n v="0"/>
    <n v="0"/>
    <n v="0"/>
  </r>
  <r>
    <n v="221217"/>
    <x v="2"/>
    <n v="111190"/>
    <n v="2419"/>
    <n v="1"/>
    <n v="1"/>
    <s v="00"/>
    <m/>
    <x v="0"/>
    <n v="50000"/>
    <n v="50000"/>
    <n v="50000"/>
    <n v="47339.6"/>
    <n v="47339.6"/>
    <n v="47339.6"/>
    <n v="2660.4000000000015"/>
    <n v="0"/>
    <n v="0"/>
  </r>
  <r>
    <n v="221217"/>
    <x v="2"/>
    <n v="111190"/>
    <n v="2421"/>
    <n v="1"/>
    <n v="1"/>
    <s v="00"/>
    <m/>
    <x v="0"/>
    <n v="92829"/>
    <n v="0"/>
    <n v="0"/>
    <m/>
    <n v="0"/>
    <m/>
    <n v="0"/>
    <n v="0"/>
    <n v="0"/>
  </r>
  <r>
    <n v="221217"/>
    <x v="2"/>
    <n v="111190"/>
    <n v="2431"/>
    <n v="1"/>
    <n v="1"/>
    <s v="00"/>
    <m/>
    <x v="0"/>
    <n v="12150"/>
    <n v="0"/>
    <n v="0"/>
    <m/>
    <n v="0"/>
    <m/>
    <n v="0"/>
    <n v="0"/>
    <n v="0"/>
  </r>
  <r>
    <n v="221217"/>
    <x v="2"/>
    <n v="111190"/>
    <n v="2441"/>
    <n v="1"/>
    <n v="1"/>
    <s v="00"/>
    <m/>
    <x v="0"/>
    <n v="13500"/>
    <n v="92829"/>
    <n v="92829"/>
    <n v="79300"/>
    <n v="0"/>
    <m/>
    <n v="13529"/>
    <n v="79300"/>
    <n v="0"/>
  </r>
  <r>
    <n v="221217"/>
    <x v="2"/>
    <n v="111190"/>
    <n v="2461"/>
    <n v="1"/>
    <n v="1"/>
    <s v="00"/>
    <m/>
    <x v="0"/>
    <n v="0"/>
    <n v="46000"/>
    <n v="46000"/>
    <n v="46000"/>
    <n v="0"/>
    <m/>
    <n v="0"/>
    <n v="46000"/>
    <n v="0"/>
  </r>
  <r>
    <n v="221217"/>
    <x v="2"/>
    <n v="111190"/>
    <n v="2511"/>
    <n v="1"/>
    <n v="1"/>
    <s v="00"/>
    <m/>
    <x v="0"/>
    <n v="46000"/>
    <n v="0"/>
    <n v="0"/>
    <m/>
    <n v="0"/>
    <m/>
    <n v="0"/>
    <n v="0"/>
    <n v="0"/>
  </r>
  <r>
    <n v="221217"/>
    <x v="2"/>
    <n v="111190"/>
    <n v="2561"/>
    <n v="1"/>
    <n v="1"/>
    <s v="00"/>
    <m/>
    <x v="0"/>
    <n v="0"/>
    <n v="12150"/>
    <n v="12150"/>
    <n v="12150"/>
    <n v="0"/>
    <m/>
    <n v="0"/>
    <n v="12150"/>
    <n v="0"/>
  </r>
  <r>
    <n v="221217"/>
    <x v="2"/>
    <n v="111190"/>
    <n v="2991"/>
    <n v="1"/>
    <n v="1"/>
    <s v="00"/>
    <m/>
    <x v="0"/>
    <n v="0"/>
    <n v="13500"/>
    <n v="13500"/>
    <n v="13484.65"/>
    <n v="13484.65"/>
    <m/>
    <n v="15.350000000000364"/>
    <n v="0"/>
    <n v="13484.65"/>
  </r>
  <r>
    <n v="221217"/>
    <x v="2"/>
    <n v="111190"/>
    <n v="6121"/>
    <n v="2"/>
    <n v="1"/>
    <n v="37"/>
    <s v="O2D149039"/>
    <x v="5"/>
    <n v="0"/>
    <n v="2600083.83"/>
    <n v="2600083.83"/>
    <n v="2591959.96"/>
    <n v="2591959.96"/>
    <n v="1385432.0899999999"/>
    <n v="8123.8700000001118"/>
    <n v="0"/>
    <n v="1206527.8700000001"/>
  </r>
  <r>
    <n v="221217"/>
    <x v="2"/>
    <s v="15O290"/>
    <n v="6121"/>
    <n v="2"/>
    <n v="1"/>
    <n v="37"/>
    <s v="O2D149039"/>
    <x v="5"/>
    <n v="0"/>
    <n v="181469.98"/>
    <n v="181469.98"/>
    <n v="181469.98"/>
    <n v="181469.98"/>
    <n v="172396.48"/>
    <n v="0"/>
    <n v="0"/>
    <n v="9073.5"/>
  </r>
  <r>
    <n v="221217"/>
    <x v="2"/>
    <s v="15O590"/>
    <n v="6121"/>
    <n v="2"/>
    <n v="1"/>
    <s v="00"/>
    <s v="O2D149068"/>
    <x v="5"/>
    <n v="0"/>
    <n v="5049060.5"/>
    <n v="5049060.5"/>
    <n v="5049060.5"/>
    <n v="5049060.5"/>
    <n v="154877.26"/>
    <n v="0"/>
    <n v="0"/>
    <n v="4894183.24"/>
  </r>
  <r>
    <n v="221217"/>
    <x v="2"/>
    <s v="15O690"/>
    <n v="2441"/>
    <n v="1"/>
    <n v="1"/>
    <s v="00"/>
    <m/>
    <x v="0"/>
    <n v="0"/>
    <n v="25000"/>
    <n v="25000"/>
    <n v="25000"/>
    <n v="24998"/>
    <n v="24998"/>
    <n v="0"/>
    <n v="2"/>
    <n v="0"/>
  </r>
  <r>
    <n v="221217"/>
    <x v="2"/>
    <s v="15O690"/>
    <n v="2471"/>
    <n v="1"/>
    <n v="1"/>
    <s v="00"/>
    <m/>
    <x v="0"/>
    <n v="0"/>
    <n v="88054"/>
    <n v="88054"/>
    <n v="87907.77"/>
    <n v="87907.76"/>
    <n v="87907.76"/>
    <n v="146.22999999999593"/>
    <n v="1.0000000009313226E-2"/>
    <n v="0"/>
  </r>
  <r>
    <n v="221217"/>
    <x v="2"/>
    <s v="25P190"/>
    <n v="6121"/>
    <n v="2"/>
    <n v="1"/>
    <s v="00"/>
    <s v="O2D149018"/>
    <x v="5"/>
    <n v="9929783"/>
    <n v="0"/>
    <n v="0"/>
    <m/>
    <n v="0"/>
    <m/>
    <n v="0"/>
    <n v="0"/>
    <n v="0"/>
  </r>
  <r>
    <n v="221217"/>
    <x v="2"/>
    <s v="25P190"/>
    <n v="6121"/>
    <n v="2"/>
    <n v="1"/>
    <s v="00"/>
    <s v="O2D149029"/>
    <x v="5"/>
    <n v="0"/>
    <n v="3569444.73"/>
    <n v="3569444.73"/>
    <n v="3569444.73"/>
    <n v="3569444.73"/>
    <n v="3569444.7299999995"/>
    <n v="0"/>
    <n v="0"/>
    <n v="0"/>
  </r>
  <r>
    <n v="221217"/>
    <x v="2"/>
    <s v="25P190"/>
    <n v="6121"/>
    <n v="2"/>
    <n v="1"/>
    <n v="37"/>
    <s v="O2D149039"/>
    <x v="5"/>
    <n v="0"/>
    <n v="745897.54"/>
    <n v="745897.54"/>
    <n v="745897.54"/>
    <n v="745897.54"/>
    <n v="745897.53999999992"/>
    <n v="0"/>
    <n v="0"/>
    <n v="0"/>
  </r>
  <r>
    <n v="221217"/>
    <x v="2"/>
    <s v="25P292"/>
    <n v="6121"/>
    <n v="2"/>
    <n v="1"/>
    <n v="48"/>
    <s v="O2D149039"/>
    <x v="5"/>
    <n v="0"/>
    <n v="5087869.8"/>
    <n v="5087869.8"/>
    <n v="4995568.7699999996"/>
    <n v="4995568.7699999996"/>
    <n v="4995568.7699999996"/>
    <n v="92301.030000000261"/>
    <n v="0"/>
    <n v="0"/>
  </r>
  <r>
    <n v="221218"/>
    <x v="2"/>
    <n v="111190"/>
    <n v="2511"/>
    <n v="1"/>
    <n v="1"/>
    <s v="00"/>
    <m/>
    <x v="0"/>
    <n v="0"/>
    <n v="864662"/>
    <n v="864662"/>
    <n v="864662"/>
    <n v="0"/>
    <m/>
    <n v="0"/>
    <n v="864662"/>
    <n v="0"/>
  </r>
  <r>
    <n v="221218"/>
    <x v="2"/>
    <n v="111190"/>
    <n v="3921"/>
    <n v="1"/>
    <n v="1"/>
    <s v="00"/>
    <m/>
    <x v="2"/>
    <n v="85523"/>
    <n v="0"/>
    <n v="0"/>
    <m/>
    <n v="0"/>
    <m/>
    <n v="0"/>
    <n v="0"/>
    <n v="0"/>
  </r>
  <r>
    <n v="221218"/>
    <x v="2"/>
    <n v="111190"/>
    <n v="5412"/>
    <n v="2"/>
    <n v="1"/>
    <s v="00"/>
    <s v="A2D149036"/>
    <x v="4"/>
    <n v="0"/>
    <n v="791829.37"/>
    <n v="791829.37"/>
    <n v="791829.37"/>
    <n v="791829.37"/>
    <n v="791829.37"/>
    <n v="0"/>
    <n v="0"/>
    <n v="0"/>
  </r>
  <r>
    <n v="221218"/>
    <x v="2"/>
    <n v="111190"/>
    <n v="5412"/>
    <n v="2"/>
    <n v="2"/>
    <s v="00"/>
    <s v="A2D149036"/>
    <x v="4"/>
    <n v="0"/>
    <n v="0"/>
    <n v="0"/>
    <n v="0"/>
    <n v="0"/>
    <m/>
    <n v="0"/>
    <n v="0"/>
    <n v="0"/>
  </r>
  <r>
    <n v="221218"/>
    <x v="2"/>
    <n v="121190"/>
    <n v="6141"/>
    <n v="2"/>
    <n v="1"/>
    <s v="00"/>
    <s v="O2D149017"/>
    <x v="5"/>
    <n v="37535208"/>
    <n v="0"/>
    <n v="0"/>
    <m/>
    <n v="0"/>
    <m/>
    <n v="0"/>
    <n v="0"/>
    <n v="0"/>
  </r>
  <r>
    <n v="221218"/>
    <x v="2"/>
    <n v="121190"/>
    <n v="6141"/>
    <n v="2"/>
    <n v="1"/>
    <s v="00"/>
    <s v="O2D149030"/>
    <x v="5"/>
    <n v="0"/>
    <n v="0"/>
    <n v="0"/>
    <m/>
    <n v="0"/>
    <m/>
    <n v="0"/>
    <n v="0"/>
    <n v="0"/>
  </r>
  <r>
    <n v="221218"/>
    <x v="2"/>
    <n v="121190"/>
    <n v="6141"/>
    <n v="2"/>
    <n v="1"/>
    <s v="00"/>
    <s v="O2D149041"/>
    <x v="5"/>
    <n v="0"/>
    <n v="31258051"/>
    <n v="31258051"/>
    <n v="29575125.149999999"/>
    <n v="29053787.399999999"/>
    <n v="23246813.049999993"/>
    <n v="1682925.8500000015"/>
    <n v="521337.75"/>
    <n v="5806974.3500000052"/>
  </r>
  <r>
    <n v="221218"/>
    <x v="2"/>
    <s v="15O290"/>
    <n v="1131"/>
    <n v="1"/>
    <n v="1"/>
    <s v="00"/>
    <m/>
    <x v="1"/>
    <n v="10859500"/>
    <n v="16238875.5"/>
    <n v="16238875.5"/>
    <n v="16229913.210000001"/>
    <n v="16229913.210000001"/>
    <n v="16229913.210000001"/>
    <n v="8962.2899999991059"/>
    <n v="0"/>
    <n v="0"/>
  </r>
  <r>
    <n v="221218"/>
    <x v="2"/>
    <s v="15O290"/>
    <n v="1131"/>
    <n v="2"/>
    <n v="1"/>
    <s v="00"/>
    <m/>
    <x v="1"/>
    <n v="8024000"/>
    <n v="7799145.5"/>
    <n v="7799145.5"/>
    <n v="7799145.5"/>
    <n v="7799145.5"/>
    <n v="7799145.5"/>
    <n v="0"/>
    <n v="0"/>
    <n v="0"/>
  </r>
  <r>
    <n v="221218"/>
    <x v="2"/>
    <s v="15O290"/>
    <n v="1132"/>
    <n v="1"/>
    <n v="1"/>
    <s v="00"/>
    <m/>
    <x v="1"/>
    <n v="20800500"/>
    <n v="20760506.93"/>
    <n v="20760506.93"/>
    <n v="20748203.989999998"/>
    <n v="20748203.989999998"/>
    <n v="20748203.989999995"/>
    <n v="12302.940000001341"/>
    <n v="0"/>
    <n v="0"/>
  </r>
  <r>
    <n v="221218"/>
    <x v="2"/>
    <s v="15O290"/>
    <n v="1132"/>
    <n v="2"/>
    <n v="1"/>
    <s v="00"/>
    <m/>
    <x v="1"/>
    <n v="10450000"/>
    <n v="9799725.7899999991"/>
    <n v="9799725.7899999991"/>
    <n v="9799725.7899999991"/>
    <n v="9799725.7899999991"/>
    <n v="9799725.7899999991"/>
    <n v="0"/>
    <n v="0"/>
    <n v="0"/>
  </r>
  <r>
    <n v="221218"/>
    <x v="2"/>
    <s v="15O290"/>
    <n v="1221"/>
    <n v="2"/>
    <n v="1"/>
    <s v="08"/>
    <m/>
    <x v="1"/>
    <n v="2644589"/>
    <n v="4050126.69"/>
    <n v="4050126.69"/>
    <n v="4050126.69"/>
    <n v="4050126.69"/>
    <n v="4050126.69"/>
    <n v="0"/>
    <n v="0"/>
    <n v="0"/>
  </r>
  <r>
    <n v="221218"/>
    <x v="2"/>
    <s v="15O290"/>
    <n v="1311"/>
    <n v="1"/>
    <n v="1"/>
    <s v="00"/>
    <m/>
    <x v="1"/>
    <n v="335890"/>
    <n v="280414.73"/>
    <n v="280414.73"/>
    <n v="280009.73"/>
    <n v="280009.73"/>
    <n v="280009.73"/>
    <n v="405"/>
    <n v="0"/>
    <n v="0"/>
  </r>
  <r>
    <n v="221218"/>
    <x v="2"/>
    <s v="15O290"/>
    <n v="1311"/>
    <n v="2"/>
    <n v="1"/>
    <s v="00"/>
    <m/>
    <x v="1"/>
    <n v="167560"/>
    <n v="148575.29999999999"/>
    <n v="148575.29999999999"/>
    <n v="148456.79999999999"/>
    <n v="148456.79999999999"/>
    <n v="148456.79999999999"/>
    <n v="118.5"/>
    <n v="0"/>
    <n v="0"/>
  </r>
  <r>
    <n v="221218"/>
    <x v="2"/>
    <s v="15O290"/>
    <n v="1321"/>
    <n v="1"/>
    <n v="1"/>
    <s v="00"/>
    <m/>
    <x v="1"/>
    <n v="914820"/>
    <n v="914820"/>
    <n v="914820"/>
    <n v="914820"/>
    <n v="914820"/>
    <n v="914820"/>
    <n v="0"/>
    <n v="0"/>
    <n v="0"/>
  </r>
  <r>
    <n v="221218"/>
    <x v="2"/>
    <s v="15O290"/>
    <n v="1321"/>
    <n v="2"/>
    <n v="1"/>
    <s v="00"/>
    <m/>
    <x v="1"/>
    <n v="457400"/>
    <n v="457400"/>
    <n v="457400"/>
    <n v="457400"/>
    <n v="457400"/>
    <n v="457400"/>
    <n v="0"/>
    <n v="0"/>
    <n v="0"/>
  </r>
  <r>
    <n v="221218"/>
    <x v="2"/>
    <s v="15O290"/>
    <n v="1322"/>
    <n v="1"/>
    <n v="1"/>
    <s v="00"/>
    <m/>
    <x v="1"/>
    <n v="18500"/>
    <n v="24973.85"/>
    <n v="24973.85"/>
    <n v="24973.85"/>
    <n v="24973.85"/>
    <n v="24973.850000000006"/>
    <n v="0"/>
    <n v="0"/>
    <n v="0"/>
  </r>
  <r>
    <n v="221218"/>
    <x v="2"/>
    <s v="15O290"/>
    <n v="1322"/>
    <n v="2"/>
    <n v="1"/>
    <s v="00"/>
    <m/>
    <x v="1"/>
    <n v="9200"/>
    <n v="9200"/>
    <n v="9200"/>
    <n v="9200"/>
    <n v="9200"/>
    <n v="9200"/>
    <n v="0"/>
    <n v="0"/>
    <n v="0"/>
  </r>
  <r>
    <n v="221218"/>
    <x v="2"/>
    <s v="15O290"/>
    <n v="1323"/>
    <n v="1"/>
    <n v="1"/>
    <s v="00"/>
    <m/>
    <x v="1"/>
    <n v="4680500"/>
    <n v="5325273.32"/>
    <n v="5325273.32"/>
    <n v="5244802.25"/>
    <n v="5244802.25"/>
    <n v="5244802.25"/>
    <n v="80471.070000000298"/>
    <n v="0"/>
    <n v="0"/>
  </r>
  <r>
    <n v="221218"/>
    <x v="2"/>
    <s v="15O290"/>
    <n v="1323"/>
    <n v="2"/>
    <n v="1"/>
    <s v="00"/>
    <m/>
    <x v="1"/>
    <n v="2300550"/>
    <n v="2300550"/>
    <n v="2300550"/>
    <n v="2300550"/>
    <n v="2300550"/>
    <n v="2300550"/>
    <n v="0"/>
    <n v="0"/>
    <n v="0"/>
  </r>
  <r>
    <n v="221218"/>
    <x v="2"/>
    <s v="15O290"/>
    <n v="1323"/>
    <n v="2"/>
    <n v="1"/>
    <s v="08"/>
    <m/>
    <x v="1"/>
    <n v="119151"/>
    <n v="119151"/>
    <n v="119151"/>
    <n v="119151"/>
    <n v="119151"/>
    <n v="119151"/>
    <n v="0"/>
    <n v="0"/>
    <n v="0"/>
  </r>
  <r>
    <n v="221218"/>
    <x v="2"/>
    <s v="15O290"/>
    <n v="1331"/>
    <n v="1"/>
    <n v="1"/>
    <s v="00"/>
    <m/>
    <x v="1"/>
    <n v="3176594"/>
    <n v="6093955.5599999996"/>
    <n v="6093955.5599999996"/>
    <n v="6093955.5599999996"/>
    <n v="6093955.5599999996"/>
    <n v="6093955.5599999996"/>
    <n v="0"/>
    <n v="0"/>
    <n v="0"/>
  </r>
  <r>
    <n v="221218"/>
    <x v="2"/>
    <s v="15O290"/>
    <n v="1331"/>
    <n v="2"/>
    <n v="1"/>
    <s v="00"/>
    <m/>
    <x v="1"/>
    <n v="1588297"/>
    <n v="1588297"/>
    <n v="1588297"/>
    <n v="1585420.33"/>
    <n v="1585420.33"/>
    <n v="1585420.33"/>
    <n v="2876.6699999999255"/>
    <n v="0"/>
    <n v="0"/>
  </r>
  <r>
    <n v="221218"/>
    <x v="2"/>
    <s v="15O290"/>
    <n v="1332"/>
    <n v="1"/>
    <n v="1"/>
    <s v="00"/>
    <m/>
    <x v="1"/>
    <n v="1829980"/>
    <n v="3112114.74"/>
    <n v="3112114.74"/>
    <n v="3111821.74"/>
    <n v="3111821.74"/>
    <n v="3111821.7399999998"/>
    <n v="293"/>
    <n v="0"/>
    <n v="0"/>
  </r>
  <r>
    <n v="221218"/>
    <x v="2"/>
    <s v="15O290"/>
    <n v="1332"/>
    <n v="2"/>
    <n v="1"/>
    <s v="00"/>
    <m/>
    <x v="1"/>
    <n v="914990"/>
    <n v="914990"/>
    <n v="914990"/>
    <n v="914990"/>
    <n v="914990"/>
    <n v="914990"/>
    <n v="0"/>
    <n v="0"/>
    <n v="0"/>
  </r>
  <r>
    <n v="221218"/>
    <x v="2"/>
    <s v="15O290"/>
    <n v="1341"/>
    <n v="1"/>
    <n v="1"/>
    <s v="00"/>
    <m/>
    <x v="1"/>
    <n v="240000"/>
    <n v="240000"/>
    <n v="240000"/>
    <n v="240000"/>
    <n v="240000"/>
    <n v="240000"/>
    <n v="0"/>
    <n v="0"/>
    <n v="0"/>
  </r>
  <r>
    <n v="221218"/>
    <x v="2"/>
    <s v="15O290"/>
    <n v="1343"/>
    <n v="1"/>
    <n v="1"/>
    <s v="00"/>
    <m/>
    <x v="1"/>
    <n v="2516500"/>
    <n v="2510355.9"/>
    <n v="2510355.9"/>
    <n v="2510355.9"/>
    <n v="2510355.9"/>
    <n v="2510355.9"/>
    <n v="0"/>
    <n v="0"/>
    <n v="0"/>
  </r>
  <r>
    <n v="221218"/>
    <x v="2"/>
    <s v="15O290"/>
    <n v="1343"/>
    <n v="2"/>
    <n v="1"/>
    <s v="00"/>
    <m/>
    <x v="1"/>
    <n v="1235000"/>
    <n v="2099674"/>
    <n v="2099674"/>
    <n v="2099674"/>
    <n v="2099674"/>
    <n v="2099674"/>
    <n v="0"/>
    <n v="0"/>
    <n v="0"/>
  </r>
  <r>
    <n v="221218"/>
    <x v="2"/>
    <s v="15O290"/>
    <n v="1411"/>
    <n v="1"/>
    <n v="2"/>
    <s v="01"/>
    <m/>
    <x v="1"/>
    <n v="3360500"/>
    <n v="2981033.91"/>
    <n v="2981033.91"/>
    <n v="2981033.91"/>
    <n v="2981033.91"/>
    <n v="2981033.91"/>
    <n v="0"/>
    <n v="0"/>
    <n v="0"/>
  </r>
  <r>
    <n v="221218"/>
    <x v="2"/>
    <s v="15O290"/>
    <n v="1411"/>
    <n v="1"/>
    <n v="2"/>
    <s v="03"/>
    <m/>
    <x v="1"/>
    <n v="1551800"/>
    <n v="1410691.1"/>
    <n v="1410691.1"/>
    <n v="1410691.1"/>
    <n v="1410691.1"/>
    <n v="1410691.0999999996"/>
    <n v="0"/>
    <n v="0"/>
    <n v="0"/>
  </r>
  <r>
    <n v="221218"/>
    <x v="2"/>
    <s v="15O290"/>
    <n v="1411"/>
    <n v="2"/>
    <n v="2"/>
    <s v="01"/>
    <m/>
    <x v="1"/>
    <n v="1728900"/>
    <n v="1533673.58"/>
    <n v="1533673.58"/>
    <n v="1533673.58"/>
    <n v="1533673.58"/>
    <n v="1533673.5799999998"/>
    <n v="0"/>
    <n v="0"/>
    <n v="0"/>
  </r>
  <r>
    <n v="221218"/>
    <x v="2"/>
    <s v="15O290"/>
    <n v="1411"/>
    <n v="2"/>
    <n v="2"/>
    <s v="03"/>
    <m/>
    <x v="1"/>
    <n v="775200"/>
    <n v="704709.33"/>
    <n v="704709.33"/>
    <n v="704709.33"/>
    <n v="704709.33"/>
    <n v="704709.33000000019"/>
    <n v="0"/>
    <n v="0"/>
    <n v="0"/>
  </r>
  <r>
    <n v="221218"/>
    <x v="2"/>
    <s v="15O290"/>
    <n v="1411"/>
    <n v="2"/>
    <n v="2"/>
    <s v="08"/>
    <m/>
    <x v="1"/>
    <n v="119200"/>
    <n v="119200"/>
    <n v="119200"/>
    <n v="119200"/>
    <n v="119200"/>
    <n v="119200.00000000003"/>
    <n v="0"/>
    <n v="0"/>
    <n v="0"/>
  </r>
  <r>
    <n v="221218"/>
    <x v="2"/>
    <s v="15O290"/>
    <n v="1421"/>
    <n v="1"/>
    <n v="2"/>
    <s v="01"/>
    <m/>
    <x v="1"/>
    <n v="577500"/>
    <n v="577500"/>
    <n v="577500"/>
    <n v="577500"/>
    <n v="577500"/>
    <n v="577500"/>
    <n v="0"/>
    <n v="0"/>
    <n v="0"/>
  </r>
  <r>
    <n v="221218"/>
    <x v="2"/>
    <s v="15O290"/>
    <n v="1421"/>
    <n v="1"/>
    <n v="2"/>
    <s v="03"/>
    <m/>
    <x v="1"/>
    <n v="1125000"/>
    <n v="1089480.76"/>
    <n v="1089480.76"/>
    <n v="1089480.76"/>
    <n v="1089480.76"/>
    <n v="1089480.76"/>
    <n v="0"/>
    <n v="0"/>
    <n v="0"/>
  </r>
  <r>
    <n v="221218"/>
    <x v="2"/>
    <s v="15O290"/>
    <n v="1421"/>
    <n v="2"/>
    <n v="2"/>
    <s v="01"/>
    <m/>
    <x v="1"/>
    <n v="228935"/>
    <n v="228935"/>
    <n v="228935"/>
    <n v="228935"/>
    <n v="228935"/>
    <n v="228935"/>
    <n v="0"/>
    <n v="0"/>
    <n v="0"/>
  </r>
  <r>
    <n v="221218"/>
    <x v="2"/>
    <s v="15O290"/>
    <n v="1421"/>
    <n v="2"/>
    <n v="2"/>
    <s v="03"/>
    <m/>
    <x v="1"/>
    <n v="574804"/>
    <n v="556655.87"/>
    <n v="556655.87"/>
    <n v="556655.87"/>
    <n v="556655.87"/>
    <n v="556655.87"/>
    <n v="0"/>
    <n v="0"/>
    <n v="0"/>
  </r>
  <r>
    <n v="221218"/>
    <x v="2"/>
    <s v="15O290"/>
    <n v="1431"/>
    <n v="1"/>
    <n v="2"/>
    <s v="00"/>
    <m/>
    <x v="1"/>
    <n v="824065"/>
    <n v="824065"/>
    <n v="824065"/>
    <n v="824065"/>
    <n v="824065"/>
    <n v="824064.99999999988"/>
    <n v="0"/>
    <n v="0"/>
    <n v="0"/>
  </r>
  <r>
    <n v="221218"/>
    <x v="2"/>
    <s v="15O290"/>
    <n v="1431"/>
    <n v="2"/>
    <n v="2"/>
    <s v="00"/>
    <m/>
    <x v="1"/>
    <n v="412035"/>
    <n v="412035"/>
    <n v="412035"/>
    <n v="412035"/>
    <n v="412035"/>
    <n v="412034.99999999994"/>
    <n v="0"/>
    <n v="0"/>
    <n v="0"/>
  </r>
  <r>
    <n v="221218"/>
    <x v="2"/>
    <s v="15O290"/>
    <n v="1441"/>
    <n v="1"/>
    <n v="2"/>
    <s v="00"/>
    <m/>
    <x v="1"/>
    <n v="147035"/>
    <n v="147035"/>
    <n v="147035"/>
    <n v="147035"/>
    <n v="147035"/>
    <n v="147035"/>
    <n v="0"/>
    <n v="0"/>
    <n v="0"/>
  </r>
  <r>
    <n v="221218"/>
    <x v="2"/>
    <s v="15O290"/>
    <n v="1441"/>
    <n v="2"/>
    <n v="2"/>
    <s v="00"/>
    <m/>
    <x v="1"/>
    <n v="625080"/>
    <n v="625080"/>
    <n v="625080"/>
    <n v="625080"/>
    <n v="625080"/>
    <n v="625080"/>
    <n v="0"/>
    <n v="0"/>
    <n v="0"/>
  </r>
  <r>
    <n v="221218"/>
    <x v="2"/>
    <s v="15O290"/>
    <n v="1443"/>
    <n v="1"/>
    <n v="2"/>
    <s v="00"/>
    <m/>
    <x v="1"/>
    <n v="335918"/>
    <n v="206865.55"/>
    <n v="206865.55"/>
    <n v="206865.55"/>
    <n v="206865.55"/>
    <n v="206865.5500000001"/>
    <n v="0"/>
    <n v="0"/>
    <n v="0"/>
  </r>
  <r>
    <n v="221218"/>
    <x v="2"/>
    <s v="15O290"/>
    <n v="1443"/>
    <n v="2"/>
    <n v="2"/>
    <s v="00"/>
    <m/>
    <x v="1"/>
    <n v="165000"/>
    <n v="101610.45"/>
    <n v="101610.45"/>
    <n v="101610.45"/>
    <n v="101610.45"/>
    <n v="101610.44999999998"/>
    <n v="0"/>
    <n v="0"/>
    <n v="0"/>
  </r>
  <r>
    <n v="221218"/>
    <x v="2"/>
    <s v="15O290"/>
    <n v="1511"/>
    <n v="1"/>
    <n v="2"/>
    <s v="00"/>
    <m/>
    <x v="1"/>
    <n v="330430"/>
    <n v="330430"/>
    <n v="330430"/>
    <n v="330430"/>
    <n v="330430"/>
    <n v="330430"/>
    <n v="0"/>
    <n v="0"/>
    <n v="0"/>
  </r>
  <r>
    <n v="221218"/>
    <x v="2"/>
    <s v="15O290"/>
    <n v="1511"/>
    <n v="2"/>
    <n v="2"/>
    <s v="00"/>
    <m/>
    <x v="1"/>
    <n v="1650000"/>
    <n v="1650000"/>
    <n v="1650000"/>
    <n v="1650000"/>
    <n v="1650000"/>
    <n v="1650000.0000000007"/>
    <n v="0"/>
    <n v="0"/>
    <n v="0"/>
  </r>
  <r>
    <n v="221218"/>
    <x v="2"/>
    <s v="15O290"/>
    <n v="1541"/>
    <n v="1"/>
    <n v="1"/>
    <s v="00"/>
    <m/>
    <x v="1"/>
    <n v="935000"/>
    <n v="835000"/>
    <n v="835000"/>
    <n v="835000"/>
    <n v="835000"/>
    <n v="835000"/>
    <n v="0"/>
    <n v="0"/>
    <n v="0"/>
  </r>
  <r>
    <n v="221218"/>
    <x v="2"/>
    <s v="15O290"/>
    <n v="1541"/>
    <n v="1"/>
    <n v="2"/>
    <n v="18"/>
    <m/>
    <x v="1"/>
    <n v="3805589"/>
    <n v="3805589"/>
    <n v="3805589"/>
    <n v="3805589"/>
    <n v="3805589"/>
    <n v="3805589"/>
    <n v="0"/>
    <n v="0"/>
    <n v="0"/>
  </r>
  <r>
    <n v="221218"/>
    <x v="2"/>
    <s v="15O290"/>
    <n v="1541"/>
    <n v="2"/>
    <n v="1"/>
    <s v="00"/>
    <m/>
    <x v="1"/>
    <n v="465869"/>
    <n v="582064"/>
    <n v="582064"/>
    <n v="582064"/>
    <n v="582064"/>
    <n v="582064"/>
    <n v="0"/>
    <n v="0"/>
    <n v="0"/>
  </r>
  <r>
    <n v="221218"/>
    <x v="2"/>
    <s v="15O290"/>
    <n v="1541"/>
    <n v="2"/>
    <n v="2"/>
    <s v="08"/>
    <m/>
    <x v="1"/>
    <n v="345890"/>
    <n v="345890"/>
    <n v="345890"/>
    <n v="345890"/>
    <n v="345890"/>
    <n v="345890"/>
    <n v="0"/>
    <n v="0"/>
    <n v="0"/>
  </r>
  <r>
    <n v="221218"/>
    <x v="2"/>
    <s v="15O290"/>
    <n v="1541"/>
    <n v="2"/>
    <n v="2"/>
    <n v="18"/>
    <m/>
    <x v="1"/>
    <n v="1875000"/>
    <n v="1875000"/>
    <n v="1875000"/>
    <n v="1875000"/>
    <n v="1875000"/>
    <n v="1875000"/>
    <n v="0"/>
    <n v="0"/>
    <n v="0"/>
  </r>
  <r>
    <n v="221218"/>
    <x v="2"/>
    <s v="15O290"/>
    <n v="1544"/>
    <n v="1"/>
    <n v="1"/>
    <s v="00"/>
    <m/>
    <x v="1"/>
    <n v="1859696"/>
    <n v="1855045"/>
    <n v="1855045"/>
    <n v="1852603.79"/>
    <n v="1852603.79"/>
    <n v="1852603.79"/>
    <n v="2441.2099999999627"/>
    <n v="0"/>
    <n v="0"/>
  </r>
  <r>
    <n v="221218"/>
    <x v="2"/>
    <s v="15O290"/>
    <n v="1544"/>
    <n v="2"/>
    <n v="1"/>
    <s v="00"/>
    <m/>
    <x v="1"/>
    <n v="925890"/>
    <n v="925890"/>
    <n v="925890"/>
    <n v="925890"/>
    <n v="925890"/>
    <n v="925889.99999999988"/>
    <n v="0"/>
    <n v="0"/>
    <n v="0"/>
  </r>
  <r>
    <n v="221218"/>
    <x v="2"/>
    <s v="15O290"/>
    <n v="1545"/>
    <n v="1"/>
    <n v="1"/>
    <s v="00"/>
    <m/>
    <x v="1"/>
    <n v="369000"/>
    <n v="288772.69"/>
    <n v="288772.69"/>
    <n v="287856.49"/>
    <n v="287625.49"/>
    <n v="287625.49000000005"/>
    <n v="916.20000000001164"/>
    <n v="231"/>
    <n v="0"/>
  </r>
  <r>
    <n v="221218"/>
    <x v="2"/>
    <s v="15O290"/>
    <n v="1545"/>
    <n v="1"/>
    <n v="1"/>
    <s v="09"/>
    <m/>
    <x v="1"/>
    <n v="1547000"/>
    <n v="1547000"/>
    <n v="1547000"/>
    <n v="1544380.1"/>
    <n v="1544380.1"/>
    <n v="1544380.1"/>
    <n v="2619.8999999999069"/>
    <n v="0"/>
    <n v="0"/>
  </r>
  <r>
    <n v="221218"/>
    <x v="2"/>
    <s v="15O290"/>
    <n v="1545"/>
    <n v="1"/>
    <n v="1"/>
    <n v="10"/>
    <m/>
    <x v="1"/>
    <n v="689000"/>
    <n v="971435.48"/>
    <n v="971435.48"/>
    <n v="970143.9"/>
    <n v="970143.9"/>
    <n v="970143.9"/>
    <n v="1291.5799999999581"/>
    <n v="0"/>
    <n v="0"/>
  </r>
  <r>
    <n v="221218"/>
    <x v="2"/>
    <s v="15O290"/>
    <n v="1545"/>
    <n v="2"/>
    <n v="1"/>
    <s v="00"/>
    <m/>
    <x v="1"/>
    <n v="95523"/>
    <n v="95523"/>
    <n v="95523"/>
    <n v="95523"/>
    <n v="95523"/>
    <n v="95523"/>
    <n v="0"/>
    <n v="0"/>
    <n v="0"/>
  </r>
  <r>
    <n v="221218"/>
    <x v="2"/>
    <s v="15O290"/>
    <n v="1545"/>
    <n v="2"/>
    <n v="1"/>
    <s v="08"/>
    <m/>
    <x v="1"/>
    <n v="46980"/>
    <n v="12170.31"/>
    <n v="12170.31"/>
    <n v="12170.31"/>
    <n v="12170.31"/>
    <n v="12170.31"/>
    <n v="0"/>
    <n v="0"/>
    <n v="0"/>
  </r>
  <r>
    <n v="221218"/>
    <x v="2"/>
    <s v="15O290"/>
    <n v="1545"/>
    <n v="2"/>
    <n v="1"/>
    <s v="09"/>
    <m/>
    <x v="1"/>
    <n v="768890"/>
    <n v="767036.61"/>
    <n v="767036.61"/>
    <n v="767036.61"/>
    <n v="767036.61"/>
    <n v="767036.6100000001"/>
    <n v="0"/>
    <n v="0"/>
    <n v="0"/>
  </r>
  <r>
    <n v="221218"/>
    <x v="2"/>
    <s v="15O290"/>
    <n v="1545"/>
    <n v="2"/>
    <n v="1"/>
    <n v="10"/>
    <m/>
    <x v="1"/>
    <n v="1610610"/>
    <n v="1724377.68"/>
    <n v="1724377.68"/>
    <n v="1721391.84"/>
    <n v="1721391.84"/>
    <n v="1721391.8399999999"/>
    <n v="2985.839999999851"/>
    <n v="0"/>
    <n v="0"/>
  </r>
  <r>
    <n v="221218"/>
    <x v="2"/>
    <s v="15O290"/>
    <n v="1546"/>
    <n v="1"/>
    <n v="1"/>
    <s v="00"/>
    <m/>
    <x v="1"/>
    <n v="554000"/>
    <n v="553107.05000000005"/>
    <n v="553107.05000000005"/>
    <n v="552749.87"/>
    <n v="552749.87"/>
    <n v="552749.87"/>
    <n v="357.18000000005122"/>
    <n v="0"/>
    <n v="0"/>
  </r>
  <r>
    <n v="221218"/>
    <x v="2"/>
    <s v="15O290"/>
    <n v="1546"/>
    <n v="1"/>
    <n v="1"/>
    <n v="51"/>
    <m/>
    <x v="1"/>
    <n v="3158000"/>
    <n v="3158000"/>
    <n v="3158000"/>
    <n v="3158000"/>
    <n v="3158000"/>
    <n v="3158000"/>
    <n v="0"/>
    <n v="0"/>
    <n v="0"/>
  </r>
  <r>
    <n v="221218"/>
    <x v="2"/>
    <s v="15O290"/>
    <n v="1546"/>
    <n v="2"/>
    <n v="1"/>
    <s v="00"/>
    <m/>
    <x v="1"/>
    <n v="213129"/>
    <n v="213129"/>
    <n v="213129"/>
    <n v="213129"/>
    <n v="213129"/>
    <n v="213129"/>
    <n v="0"/>
    <n v="0"/>
    <n v="0"/>
  </r>
  <r>
    <n v="221218"/>
    <x v="2"/>
    <s v="15O290"/>
    <n v="1546"/>
    <n v="2"/>
    <n v="1"/>
    <n v="51"/>
    <m/>
    <x v="1"/>
    <n v="1589000"/>
    <n v="1589000"/>
    <n v="1589000"/>
    <n v="1589000"/>
    <n v="1589000"/>
    <n v="1589000"/>
    <n v="0"/>
    <n v="0"/>
    <n v="0"/>
  </r>
  <r>
    <n v="221218"/>
    <x v="2"/>
    <s v="15O290"/>
    <n v="1547"/>
    <n v="1"/>
    <n v="1"/>
    <s v="00"/>
    <m/>
    <x v="1"/>
    <n v="185963"/>
    <n v="183379"/>
    <n v="183379"/>
    <n v="183379"/>
    <n v="183379"/>
    <n v="183379"/>
    <n v="0"/>
    <n v="0"/>
    <n v="0"/>
  </r>
  <r>
    <n v="221218"/>
    <x v="2"/>
    <s v="15O290"/>
    <n v="1547"/>
    <n v="1"/>
    <n v="1"/>
    <s v="08"/>
    <m/>
    <x v="1"/>
    <n v="3860"/>
    <n v="0"/>
    <n v="0"/>
    <m/>
    <n v="0"/>
    <m/>
    <n v="0"/>
    <n v="0"/>
    <n v="0"/>
  </r>
  <r>
    <n v="221218"/>
    <x v="2"/>
    <s v="15O290"/>
    <n v="1547"/>
    <n v="2"/>
    <n v="1"/>
    <s v="00"/>
    <m/>
    <x v="1"/>
    <n v="93588"/>
    <n v="83588"/>
    <n v="83588"/>
    <n v="83588"/>
    <n v="83588"/>
    <n v="83588"/>
    <n v="0"/>
    <n v="0"/>
    <n v="0"/>
  </r>
  <r>
    <n v="221218"/>
    <x v="2"/>
    <s v="15O290"/>
    <n v="1548"/>
    <n v="1"/>
    <n v="1"/>
    <s v="00"/>
    <m/>
    <x v="1"/>
    <n v="2718525"/>
    <n v="10276547.800000001"/>
    <n v="10276547.800000001"/>
    <n v="10276547.800000001"/>
    <n v="10276547.800000001"/>
    <n v="10276547.800000001"/>
    <n v="0"/>
    <n v="0"/>
    <n v="0"/>
  </r>
  <r>
    <n v="221218"/>
    <x v="2"/>
    <s v="15O290"/>
    <n v="1548"/>
    <n v="2"/>
    <n v="1"/>
    <s v="00"/>
    <m/>
    <x v="1"/>
    <n v="1325589"/>
    <n v="2866664"/>
    <n v="2866664"/>
    <n v="2866664"/>
    <n v="2866664"/>
    <n v="2866664"/>
    <n v="0"/>
    <n v="0"/>
    <n v="0"/>
  </r>
  <r>
    <n v="221218"/>
    <x v="2"/>
    <s v="15O290"/>
    <n v="1551"/>
    <n v="1"/>
    <n v="1"/>
    <s v="00"/>
    <m/>
    <x v="1"/>
    <n v="5558"/>
    <n v="4713"/>
    <n v="4713"/>
    <n v="4713"/>
    <n v="4713"/>
    <n v="4713"/>
    <n v="0"/>
    <n v="0"/>
    <n v="0"/>
  </r>
  <r>
    <n v="221218"/>
    <x v="2"/>
    <s v="15O290"/>
    <n v="1551"/>
    <n v="2"/>
    <n v="1"/>
    <s v="00"/>
    <m/>
    <x v="1"/>
    <n v="3580"/>
    <n v="3580"/>
    <n v="3580"/>
    <n v="3580"/>
    <n v="3580"/>
    <n v="3580"/>
    <n v="0"/>
    <n v="0"/>
    <n v="0"/>
  </r>
  <r>
    <n v="221218"/>
    <x v="2"/>
    <s v="15O290"/>
    <n v="1591"/>
    <n v="1"/>
    <n v="1"/>
    <s v="00"/>
    <m/>
    <x v="1"/>
    <n v="8113839"/>
    <n v="14733240.390000001"/>
    <n v="14733240.390000001"/>
    <n v="14609828.390000001"/>
    <n v="14609828.390000001"/>
    <n v="14609828.390000001"/>
    <n v="123412"/>
    <n v="0"/>
    <n v="0"/>
  </r>
  <r>
    <n v="221218"/>
    <x v="2"/>
    <s v="15O290"/>
    <n v="1591"/>
    <n v="2"/>
    <n v="1"/>
    <s v="00"/>
    <m/>
    <x v="1"/>
    <n v="2972589"/>
    <n v="2972589"/>
    <n v="2972589"/>
    <n v="2961026"/>
    <n v="2961026"/>
    <n v="2961026"/>
    <n v="11563"/>
    <n v="0"/>
    <n v="0"/>
  </r>
  <r>
    <n v="221218"/>
    <x v="2"/>
    <s v="15O290"/>
    <n v="1599"/>
    <n v="1"/>
    <n v="1"/>
    <s v="00"/>
    <m/>
    <x v="1"/>
    <n v="525000"/>
    <n v="0"/>
    <n v="0"/>
    <m/>
    <n v="0"/>
    <m/>
    <n v="0"/>
    <n v="0"/>
    <n v="0"/>
  </r>
  <r>
    <n v="221218"/>
    <x v="2"/>
    <s v="15O290"/>
    <n v="1599"/>
    <n v="2"/>
    <n v="1"/>
    <s v="00"/>
    <m/>
    <x v="1"/>
    <n v="225000"/>
    <n v="0"/>
    <n v="0"/>
    <m/>
    <n v="0"/>
    <m/>
    <n v="0"/>
    <n v="0"/>
    <n v="0"/>
  </r>
  <r>
    <n v="221218"/>
    <x v="2"/>
    <s v="15O290"/>
    <n v="1714"/>
    <n v="1"/>
    <n v="1"/>
    <s v="00"/>
    <m/>
    <x v="1"/>
    <n v="1688000"/>
    <n v="1688000"/>
    <n v="1688000"/>
    <n v="1688000"/>
    <n v="1688000"/>
    <n v="1688000"/>
    <n v="0"/>
    <n v="0"/>
    <n v="0"/>
  </r>
  <r>
    <n v="221218"/>
    <x v="2"/>
    <s v="15O290"/>
    <n v="1714"/>
    <n v="2"/>
    <n v="1"/>
    <s v="00"/>
    <m/>
    <x v="1"/>
    <n v="1159589"/>
    <n v="1159589"/>
    <n v="1159589"/>
    <n v="1159589"/>
    <n v="1159589"/>
    <n v="1159589"/>
    <n v="0"/>
    <n v="0"/>
    <n v="0"/>
  </r>
  <r>
    <n v="221218"/>
    <x v="2"/>
    <s v="15O290"/>
    <n v="2411"/>
    <n v="1"/>
    <n v="1"/>
    <s v="00"/>
    <m/>
    <x v="0"/>
    <n v="12789103"/>
    <n v="12789103"/>
    <n v="12789103"/>
    <n v="12789103"/>
    <n v="0"/>
    <m/>
    <n v="0"/>
    <n v="12789103"/>
    <n v="0"/>
  </r>
  <r>
    <n v="221218"/>
    <x v="2"/>
    <s v="15O290"/>
    <n v="2411"/>
    <n v="2"/>
    <n v="2"/>
    <s v="00"/>
    <m/>
    <x v="0"/>
    <n v="0"/>
    <n v="1810119.24"/>
    <n v="1810119.24"/>
    <n v="1810119.24"/>
    <n v="1810119.24"/>
    <n v="1810119.24"/>
    <n v="0"/>
    <n v="0"/>
    <n v="0"/>
  </r>
  <r>
    <n v="221218"/>
    <x v="2"/>
    <s v="15O290"/>
    <n v="2611"/>
    <n v="1"/>
    <n v="2"/>
    <s v="00"/>
    <m/>
    <x v="0"/>
    <n v="12000000"/>
    <n v="10000000"/>
    <n v="10000000"/>
    <n v="10000000"/>
    <n v="10000000"/>
    <n v="10000000"/>
    <n v="0"/>
    <n v="0"/>
    <n v="0"/>
  </r>
  <r>
    <n v="221218"/>
    <x v="2"/>
    <s v="15O290"/>
    <n v="3981"/>
    <n v="1"/>
    <n v="2"/>
    <s v="00"/>
    <m/>
    <x v="2"/>
    <n v="2532006"/>
    <n v="2522538"/>
    <n v="2522538"/>
    <n v="2522538"/>
    <n v="2522538"/>
    <n v="2522538"/>
    <n v="0"/>
    <n v="0"/>
    <n v="0"/>
  </r>
  <r>
    <n v="221218"/>
    <x v="2"/>
    <s v="15O290"/>
    <n v="3981"/>
    <n v="1"/>
    <n v="2"/>
    <s v="08"/>
    <m/>
    <x v="2"/>
    <n v="38172"/>
    <n v="41543"/>
    <n v="41543"/>
    <n v="41543"/>
    <n v="41543"/>
    <n v="41543"/>
    <n v="0"/>
    <n v="0"/>
    <n v="0"/>
  </r>
  <r>
    <n v="221218"/>
    <x v="2"/>
    <s v="15O290"/>
    <n v="3982"/>
    <n v="1"/>
    <n v="1"/>
    <s v="00"/>
    <m/>
    <x v="2"/>
    <n v="1544079"/>
    <n v="1544079"/>
    <n v="1544079"/>
    <n v="1535686.6"/>
    <n v="1535686.6"/>
    <n v="1535686.6"/>
    <n v="8392.3999999999069"/>
    <n v="0"/>
    <n v="0"/>
  </r>
  <r>
    <n v="221218"/>
    <x v="2"/>
    <s v="15O290"/>
    <n v="3982"/>
    <n v="1"/>
    <n v="1"/>
    <s v="08"/>
    <m/>
    <x v="2"/>
    <n v="3819"/>
    <n v="0"/>
    <n v="0"/>
    <m/>
    <n v="0"/>
    <m/>
    <n v="0"/>
    <n v="0"/>
    <n v="0"/>
  </r>
  <r>
    <n v="221218"/>
    <x v="2"/>
    <s v="15O390"/>
    <n v="2411"/>
    <n v="2"/>
    <n v="2"/>
    <s v="00"/>
    <m/>
    <x v="0"/>
    <n v="0"/>
    <n v="4800000"/>
    <n v="4800000"/>
    <n v="4800000"/>
    <n v="4800000"/>
    <n v="4800000"/>
    <n v="0"/>
    <n v="0"/>
    <n v="0"/>
  </r>
  <r>
    <n v="221218"/>
    <x v="2"/>
    <s v="15O390"/>
    <n v="2611"/>
    <n v="1"/>
    <n v="1"/>
    <s v="00"/>
    <m/>
    <x v="0"/>
    <n v="0"/>
    <n v="1000000"/>
    <n v="1000000"/>
    <n v="1000000"/>
    <n v="999995.62"/>
    <n v="600100"/>
    <n v="0"/>
    <n v="4.3800000000046566"/>
    <n v="399895.62"/>
  </r>
  <r>
    <n v="221218"/>
    <x v="2"/>
    <s v="15O390"/>
    <n v="5412"/>
    <n v="2"/>
    <n v="1"/>
    <s v="00"/>
    <s v="A2D149036"/>
    <x v="4"/>
    <n v="0"/>
    <n v="923711.89"/>
    <n v="923711.89"/>
    <n v="923711.89"/>
    <n v="923711.88"/>
    <n v="3042.87"/>
    <n v="0"/>
    <n v="1.0000000009313226E-2"/>
    <n v="920669.01"/>
  </r>
  <r>
    <n v="221218"/>
    <x v="2"/>
    <s v="15O390"/>
    <n v="5412"/>
    <n v="2"/>
    <n v="2"/>
    <s v="00"/>
    <s v="A2D149036"/>
    <x v="4"/>
    <n v="0"/>
    <n v="0"/>
    <n v="0"/>
    <n v="0"/>
    <n v="0"/>
    <m/>
    <n v="0"/>
    <n v="0"/>
    <n v="0"/>
  </r>
  <r>
    <n v="221218"/>
    <x v="2"/>
    <s v="15O390"/>
    <n v="6141"/>
    <n v="2"/>
    <n v="1"/>
    <n v="65"/>
    <s v="O2D149050"/>
    <x v="5"/>
    <n v="0"/>
    <n v="6809420.7000000002"/>
    <n v="6809420.7000000002"/>
    <n v="6807004.6799999997"/>
    <n v="6807004.6799999997"/>
    <n v="1273411.8399999999"/>
    <n v="2416.0200000004843"/>
    <n v="0"/>
    <n v="5533592.8399999999"/>
  </r>
  <r>
    <n v="221218"/>
    <x v="2"/>
    <s v="15O490"/>
    <n v="5412"/>
    <n v="2"/>
    <n v="1"/>
    <s v="00"/>
    <s v="A2D149030"/>
    <x v="4"/>
    <n v="0"/>
    <n v="2185512.79"/>
    <n v="2185512.79"/>
    <n v="2185512.79"/>
    <n v="2185512.7799999998"/>
    <m/>
    <n v="0"/>
    <n v="1.0000000242143869E-2"/>
    <n v="2185512.7799999998"/>
  </r>
  <r>
    <n v="221218"/>
    <x v="2"/>
    <s v="15O490"/>
    <n v="5412"/>
    <n v="2"/>
    <n v="1"/>
    <s v="00"/>
    <s v="A2D149034"/>
    <x v="4"/>
    <n v="0"/>
    <n v="920668.98"/>
    <n v="920668.98"/>
    <n v="920668.98"/>
    <n v="920668.98"/>
    <m/>
    <n v="0"/>
    <n v="0"/>
    <n v="920668.98"/>
  </r>
  <r>
    <n v="221218"/>
    <x v="2"/>
    <s v="15O490"/>
    <n v="5412"/>
    <n v="2"/>
    <n v="2"/>
    <s v="00"/>
    <s v="A2D149030"/>
    <x v="4"/>
    <n v="0"/>
    <n v="0"/>
    <n v="0"/>
    <n v="0"/>
    <n v="0"/>
    <m/>
    <n v="0"/>
    <n v="0"/>
    <n v="0"/>
  </r>
  <r>
    <n v="221218"/>
    <x v="2"/>
    <s v="15O490"/>
    <n v="5412"/>
    <n v="2"/>
    <n v="2"/>
    <s v="00"/>
    <s v="A2D149034"/>
    <x v="4"/>
    <n v="0"/>
    <n v="0"/>
    <n v="0"/>
    <n v="0"/>
    <n v="0"/>
    <m/>
    <n v="0"/>
    <n v="0"/>
    <n v="0"/>
  </r>
  <r>
    <n v="221218"/>
    <x v="2"/>
    <s v="15O590"/>
    <n v="5412"/>
    <n v="2"/>
    <n v="1"/>
    <s v="00"/>
    <s v="A2D149036"/>
    <x v="4"/>
    <n v="0"/>
    <n v="469971.56"/>
    <n v="469971.56"/>
    <n v="469971.56"/>
    <n v="469971.56"/>
    <n v="469971.56000000006"/>
    <n v="0"/>
    <n v="0"/>
    <n v="0"/>
  </r>
  <r>
    <n v="221218"/>
    <x v="2"/>
    <s v="15O590"/>
    <n v="5412"/>
    <n v="2"/>
    <n v="1"/>
    <s v="00"/>
    <s v="A2D149037"/>
    <x v="4"/>
    <n v="0"/>
    <n v="920668.99"/>
    <n v="920668.99"/>
    <n v="920668.99"/>
    <n v="920668.99"/>
    <m/>
    <n v="0"/>
    <n v="0"/>
    <n v="920668.99"/>
  </r>
  <r>
    <n v="221218"/>
    <x v="2"/>
    <s v="15O590"/>
    <n v="5412"/>
    <n v="2"/>
    <n v="1"/>
    <s v="00"/>
    <s v="A2D149038"/>
    <x v="4"/>
    <n v="0"/>
    <n v="920668.99"/>
    <n v="920668.99"/>
    <n v="920668.99"/>
    <n v="920668.99"/>
    <m/>
    <n v="0"/>
    <n v="0"/>
    <n v="920668.99"/>
  </r>
  <r>
    <n v="221218"/>
    <x v="2"/>
    <s v="15O590"/>
    <n v="5412"/>
    <n v="2"/>
    <n v="2"/>
    <s v="00"/>
    <s v="A2D149036"/>
    <x v="4"/>
    <n v="0"/>
    <n v="0"/>
    <n v="0"/>
    <n v="0"/>
    <n v="0"/>
    <m/>
    <n v="0"/>
    <n v="0"/>
    <n v="0"/>
  </r>
  <r>
    <n v="221218"/>
    <x v="2"/>
    <s v="15O590"/>
    <n v="5412"/>
    <n v="2"/>
    <n v="2"/>
    <s v="00"/>
    <s v="A2D149037"/>
    <x v="4"/>
    <n v="0"/>
    <n v="0"/>
    <n v="0"/>
    <n v="0"/>
    <n v="0"/>
    <m/>
    <n v="0"/>
    <n v="0"/>
    <n v="0"/>
  </r>
  <r>
    <n v="221218"/>
    <x v="2"/>
    <s v="15O590"/>
    <n v="5412"/>
    <n v="2"/>
    <n v="2"/>
    <s v="00"/>
    <s v="A2D149038"/>
    <x v="4"/>
    <n v="0"/>
    <n v="0"/>
    <n v="0"/>
    <n v="0"/>
    <n v="0"/>
    <m/>
    <n v="0"/>
    <n v="0"/>
    <n v="0"/>
  </r>
  <r>
    <n v="221218"/>
    <x v="2"/>
    <s v="15O690"/>
    <n v="2161"/>
    <n v="1"/>
    <n v="1"/>
    <s v="00"/>
    <m/>
    <x v="0"/>
    <n v="0"/>
    <n v="50000"/>
    <n v="50000"/>
    <n v="49207.199999999997"/>
    <n v="49207.199999999997"/>
    <n v="49207.199999999997"/>
    <n v="792.80000000000291"/>
    <n v="0"/>
    <n v="0"/>
  </r>
  <r>
    <n v="221218"/>
    <x v="2"/>
    <s v="15O690"/>
    <n v="2511"/>
    <n v="1"/>
    <n v="1"/>
    <s v="00"/>
    <m/>
    <x v="0"/>
    <n v="0"/>
    <n v="800000"/>
    <n v="800000"/>
    <n v="800000"/>
    <n v="0"/>
    <m/>
    <n v="0"/>
    <n v="800000"/>
    <n v="0"/>
  </r>
  <r>
    <n v="221218"/>
    <x v="2"/>
    <s v="15O690"/>
    <n v="2561"/>
    <n v="1"/>
    <n v="1"/>
    <s v="00"/>
    <m/>
    <x v="0"/>
    <n v="0"/>
    <n v="80000"/>
    <n v="80000"/>
    <n v="77610.960000000006"/>
    <n v="77610.960000000006"/>
    <m/>
    <n v="2389.0399999999936"/>
    <n v="0"/>
    <n v="77610.960000000006"/>
  </r>
  <r>
    <n v="221218"/>
    <x v="2"/>
    <s v="15O690"/>
    <n v="2911"/>
    <n v="1"/>
    <n v="1"/>
    <s v="00"/>
    <m/>
    <x v="0"/>
    <n v="0"/>
    <n v="250000"/>
    <n v="250000"/>
    <n v="249139.93"/>
    <n v="249139.93"/>
    <n v="249139.93"/>
    <n v="860.07000000000698"/>
    <n v="0"/>
    <n v="0"/>
  </r>
  <r>
    <n v="221218"/>
    <x v="2"/>
    <s v="15O690"/>
    <n v="3331"/>
    <n v="1"/>
    <n v="1"/>
    <s v="00"/>
    <m/>
    <x v="2"/>
    <n v="0"/>
    <n v="700000"/>
    <n v="700000"/>
    <n v="700000"/>
    <n v="699157.52"/>
    <m/>
    <n v="0"/>
    <n v="842.47999999998137"/>
    <n v="699157.52"/>
  </r>
  <r>
    <n v="221218"/>
    <x v="2"/>
    <s v="15O690"/>
    <n v="5631"/>
    <n v="2"/>
    <n v="1"/>
    <s v="00"/>
    <s v="A2D149040"/>
    <x v="4"/>
    <n v="0"/>
    <n v="200000"/>
    <n v="200000"/>
    <n v="200000"/>
    <n v="0"/>
    <m/>
    <n v="0"/>
    <n v="200000"/>
    <n v="0"/>
  </r>
  <r>
    <n v="221218"/>
    <x v="2"/>
    <s v="15OB90"/>
    <n v="6141"/>
    <n v="2"/>
    <n v="1"/>
    <n v="65"/>
    <s v="O2D149001"/>
    <x v="5"/>
    <n v="25471181"/>
    <n v="0"/>
    <n v="0"/>
    <m/>
    <n v="0"/>
    <m/>
    <n v="0"/>
    <n v="0"/>
    <n v="0"/>
  </r>
  <r>
    <n v="221218"/>
    <x v="2"/>
    <s v="15OB90"/>
    <n v="6141"/>
    <n v="2"/>
    <n v="1"/>
    <n v="65"/>
    <s v="O2D149050"/>
    <x v="5"/>
    <n v="0"/>
    <n v="4539613.8"/>
    <n v="4539613.8"/>
    <n v="4532247.3099999996"/>
    <n v="4532247.3099999996"/>
    <n v="4532247.3099999996"/>
    <n v="7366.4900000002235"/>
    <n v="0"/>
    <n v="0"/>
  </r>
  <r>
    <n v="221218"/>
    <x v="2"/>
    <s v="15OI92"/>
    <n v="1131"/>
    <n v="1"/>
    <n v="1"/>
    <s v="00"/>
    <m/>
    <x v="1"/>
    <n v="0"/>
    <n v="49973"/>
    <n v="49973"/>
    <n v="49973"/>
    <n v="49973"/>
    <n v="49973"/>
    <n v="0"/>
    <n v="0"/>
    <n v="0"/>
  </r>
  <r>
    <n v="221218"/>
    <x v="2"/>
    <s v="15OI92"/>
    <n v="1321"/>
    <n v="1"/>
    <n v="1"/>
    <s v="00"/>
    <m/>
    <x v="1"/>
    <n v="0"/>
    <n v="1189.83"/>
    <n v="1189.83"/>
    <n v="1189.83"/>
    <n v="0"/>
    <m/>
    <n v="0"/>
    <n v="1189.83"/>
    <n v="0"/>
  </r>
  <r>
    <n v="221218"/>
    <x v="2"/>
    <s v="15OI92"/>
    <n v="1323"/>
    <n v="1"/>
    <n v="1"/>
    <s v="00"/>
    <m/>
    <x v="1"/>
    <n v="0"/>
    <n v="9518.67"/>
    <n v="9518.67"/>
    <n v="9518.67"/>
    <n v="9518.67"/>
    <n v="9518.67"/>
    <n v="0"/>
    <n v="0"/>
    <n v="0"/>
  </r>
  <r>
    <n v="221218"/>
    <x v="2"/>
    <s v="15OI92"/>
    <n v="1411"/>
    <n v="1"/>
    <n v="2"/>
    <s v="01"/>
    <m/>
    <x v="1"/>
    <n v="0"/>
    <n v="2921.55"/>
    <n v="2921.55"/>
    <n v="2921.55"/>
    <n v="2921.55"/>
    <n v="2921.5499999999997"/>
    <n v="0"/>
    <n v="0"/>
    <n v="0"/>
  </r>
  <r>
    <n v="221218"/>
    <x v="2"/>
    <s v="15OI92"/>
    <n v="1421"/>
    <n v="1"/>
    <n v="2"/>
    <s v="01"/>
    <m/>
    <x v="1"/>
    <n v="0"/>
    <n v="2498.64"/>
    <n v="2498.64"/>
    <n v="2498.64"/>
    <n v="2498.64"/>
    <n v="2498.6400000000003"/>
    <n v="0"/>
    <n v="0"/>
    <n v="0"/>
  </r>
  <r>
    <n v="221218"/>
    <x v="2"/>
    <s v="15OI92"/>
    <n v="1431"/>
    <n v="1"/>
    <n v="2"/>
    <s v="00"/>
    <m/>
    <x v="1"/>
    <n v="0"/>
    <n v="2585.66"/>
    <n v="2585.66"/>
    <n v="2585.66"/>
    <n v="2585.66"/>
    <n v="2585.66"/>
    <n v="0"/>
    <n v="0"/>
    <n v="0"/>
  </r>
  <r>
    <n v="221218"/>
    <x v="2"/>
    <s v="15OI92"/>
    <n v="1441"/>
    <n v="1"/>
    <n v="2"/>
    <s v="00"/>
    <m/>
    <x v="1"/>
    <n v="0"/>
    <n v="1699.08"/>
    <n v="1699.08"/>
    <n v="1699.08"/>
    <n v="1699.08"/>
    <n v="1699.08"/>
    <n v="0"/>
    <n v="0"/>
    <n v="0"/>
  </r>
  <r>
    <n v="221218"/>
    <x v="2"/>
    <s v="15OI92"/>
    <n v="1443"/>
    <n v="1"/>
    <n v="2"/>
    <s v="00"/>
    <m/>
    <x v="1"/>
    <n v="0"/>
    <n v="77.010000000000005"/>
    <n v="77.010000000000005"/>
    <n v="77.010000000000005"/>
    <n v="77.010000000000005"/>
    <n v="77.010000000000005"/>
    <n v="0"/>
    <n v="0"/>
    <n v="0"/>
  </r>
  <r>
    <n v="221218"/>
    <x v="2"/>
    <s v="15OI92"/>
    <n v="1511"/>
    <n v="1"/>
    <n v="2"/>
    <s v="00"/>
    <m/>
    <x v="1"/>
    <n v="0"/>
    <n v="5173"/>
    <n v="5173"/>
    <n v="5173"/>
    <n v="5173"/>
    <n v="5173"/>
    <n v="0"/>
    <n v="0"/>
    <n v="0"/>
  </r>
  <r>
    <n v="221218"/>
    <x v="2"/>
    <s v="15OI92"/>
    <n v="1541"/>
    <n v="1"/>
    <n v="1"/>
    <s v="00"/>
    <m/>
    <x v="1"/>
    <n v="0"/>
    <n v="4485"/>
    <n v="4485"/>
    <n v="4485"/>
    <n v="0"/>
    <m/>
    <n v="0"/>
    <n v="4485"/>
    <n v="0"/>
  </r>
  <r>
    <n v="221218"/>
    <x v="2"/>
    <s v="15OI92"/>
    <n v="1541"/>
    <n v="1"/>
    <n v="2"/>
    <n v="18"/>
    <m/>
    <x v="1"/>
    <n v="0"/>
    <n v="12351"/>
    <n v="12351"/>
    <n v="12351"/>
    <n v="12351"/>
    <n v="12351"/>
    <n v="0"/>
    <n v="0"/>
    <n v="0"/>
  </r>
  <r>
    <n v="221218"/>
    <x v="2"/>
    <s v="15OI92"/>
    <n v="1545"/>
    <n v="1"/>
    <n v="1"/>
    <s v="09"/>
    <m/>
    <x v="1"/>
    <n v="0"/>
    <n v="3032.72"/>
    <n v="3032.72"/>
    <n v="3032.72"/>
    <n v="0"/>
    <m/>
    <n v="0"/>
    <n v="3032.72"/>
    <n v="0"/>
  </r>
  <r>
    <n v="221218"/>
    <x v="2"/>
    <s v="15OI92"/>
    <n v="1546"/>
    <n v="1"/>
    <n v="1"/>
    <n v="51"/>
    <m/>
    <x v="1"/>
    <n v="0"/>
    <n v="6300"/>
    <n v="6300"/>
    <n v="6300"/>
    <n v="0"/>
    <m/>
    <n v="0"/>
    <n v="6300"/>
    <n v="0"/>
  </r>
  <r>
    <n v="221218"/>
    <x v="2"/>
    <s v="15OI92"/>
    <n v="3981"/>
    <n v="1"/>
    <n v="2"/>
    <s v="00"/>
    <m/>
    <x v="2"/>
    <n v="0"/>
    <n v="1607"/>
    <n v="1607"/>
    <n v="1607"/>
    <n v="1607"/>
    <n v="1607"/>
    <n v="0"/>
    <n v="0"/>
    <n v="0"/>
  </r>
  <r>
    <n v="221218"/>
    <x v="2"/>
    <s v="15OI92"/>
    <n v="3982"/>
    <n v="1"/>
    <n v="1"/>
    <s v="00"/>
    <m/>
    <x v="2"/>
    <n v="0"/>
    <n v="1205.56"/>
    <n v="1205.56"/>
    <n v="1205.56"/>
    <n v="1205.56"/>
    <n v="1205.56"/>
    <n v="0"/>
    <n v="0"/>
    <n v="0"/>
  </r>
  <r>
    <n v="221218"/>
    <x v="2"/>
    <s v="25P190"/>
    <n v="6141"/>
    <n v="2"/>
    <n v="1"/>
    <s v="00"/>
    <s v="O2D149022"/>
    <x v="5"/>
    <n v="20390092"/>
    <n v="0"/>
    <n v="0"/>
    <m/>
    <n v="0"/>
    <m/>
    <n v="0"/>
    <n v="0"/>
    <n v="0"/>
  </r>
  <r>
    <n v="221218"/>
    <x v="2"/>
    <s v="25P190"/>
    <n v="6141"/>
    <n v="2"/>
    <n v="1"/>
    <s v="00"/>
    <s v="O2D149030"/>
    <x v="5"/>
    <n v="0"/>
    <n v="6034454.5700000003"/>
    <n v="6034454.5700000003"/>
    <n v="6034454.5700000003"/>
    <n v="6034454.5700000003"/>
    <n v="6034454.5699999994"/>
    <n v="0"/>
    <n v="0"/>
    <n v="0"/>
  </r>
  <r>
    <n v="221218"/>
    <x v="2"/>
    <s v="25P190"/>
    <n v="6141"/>
    <n v="2"/>
    <n v="1"/>
    <s v="00"/>
    <s v="O2D149031"/>
    <x v="5"/>
    <n v="0"/>
    <n v="9691608.8399999999"/>
    <n v="9691608.8399999999"/>
    <n v="9691608.8399999999"/>
    <n v="9691608.8399999999"/>
    <n v="9691608.8399999999"/>
    <n v="0"/>
    <n v="0"/>
    <n v="0"/>
  </r>
  <r>
    <n v="221218"/>
    <x v="2"/>
    <s v="25P190"/>
    <n v="6141"/>
    <n v="2"/>
    <n v="1"/>
    <s v="00"/>
    <s v="O2D149060"/>
    <x v="5"/>
    <n v="0"/>
    <n v="606194.15"/>
    <n v="606194.15"/>
    <n v="606194.15"/>
    <n v="606194.15"/>
    <n v="606194.15000000014"/>
    <n v="0"/>
    <n v="0"/>
    <n v="0"/>
  </r>
  <r>
    <n v="221218"/>
    <x v="2"/>
    <s v="25P690"/>
    <n v="6141"/>
    <n v="2"/>
    <n v="1"/>
    <s v="00"/>
    <s v="O2D149022"/>
    <x v="5"/>
    <n v="44539173"/>
    <n v="0"/>
    <n v="0"/>
    <m/>
    <n v="0"/>
    <m/>
    <n v="0"/>
    <n v="0"/>
    <n v="0"/>
  </r>
  <r>
    <n v="221218"/>
    <x v="2"/>
    <s v="25P690"/>
    <n v="6141"/>
    <n v="2"/>
    <n v="1"/>
    <s v="00"/>
    <s v="O2D149042"/>
    <x v="5"/>
    <n v="0"/>
    <n v="13235239.800000001"/>
    <n v="13235239.800000001"/>
    <n v="13053255.640000001"/>
    <n v="13053255.640000001"/>
    <n v="13053255.639999997"/>
    <n v="181984.16000000015"/>
    <n v="0"/>
    <n v="0"/>
  </r>
  <r>
    <n v="221219"/>
    <x v="6"/>
    <n v="111190"/>
    <n v="2419"/>
    <n v="1"/>
    <n v="1"/>
    <s v="00"/>
    <m/>
    <x v="0"/>
    <n v="350000"/>
    <n v="350000"/>
    <n v="350000"/>
    <n v="190704"/>
    <n v="190704"/>
    <n v="190704"/>
    <n v="159296"/>
    <n v="0"/>
    <n v="0"/>
  </r>
  <r>
    <n v="221219"/>
    <x v="6"/>
    <n v="111190"/>
    <n v="2421"/>
    <n v="1"/>
    <n v="1"/>
    <s v="00"/>
    <m/>
    <x v="0"/>
    <n v="200000"/>
    <n v="200000"/>
    <n v="200000"/>
    <n v="200000"/>
    <n v="0"/>
    <m/>
    <n v="0"/>
    <n v="200000"/>
    <n v="0"/>
  </r>
  <r>
    <n v="221219"/>
    <x v="6"/>
    <n v="111190"/>
    <n v="2431"/>
    <n v="1"/>
    <n v="1"/>
    <s v="00"/>
    <m/>
    <x v="0"/>
    <n v="35000"/>
    <n v="35000"/>
    <n v="35000"/>
    <n v="35000"/>
    <n v="0"/>
    <m/>
    <n v="0"/>
    <n v="35000"/>
    <n v="0"/>
  </r>
  <r>
    <n v="221219"/>
    <x v="6"/>
    <n v="111190"/>
    <n v="2441"/>
    <n v="1"/>
    <n v="1"/>
    <s v="00"/>
    <m/>
    <x v="0"/>
    <n v="24000"/>
    <n v="24000"/>
    <n v="24000"/>
    <m/>
    <n v="0"/>
    <m/>
    <n v="24000"/>
    <n v="0"/>
    <n v="0"/>
  </r>
  <r>
    <n v="221219"/>
    <x v="6"/>
    <n v="111190"/>
    <n v="2911"/>
    <n v="1"/>
    <n v="1"/>
    <s v="00"/>
    <m/>
    <x v="0"/>
    <n v="616392"/>
    <n v="616392"/>
    <n v="616392"/>
    <n v="468272.32"/>
    <n v="453538.97"/>
    <n v="395242.01"/>
    <n v="148119.67999999999"/>
    <n v="14733.350000000035"/>
    <n v="58296.959999999963"/>
  </r>
  <r>
    <n v="221219"/>
    <x v="6"/>
    <s v="15O290"/>
    <n v="2491"/>
    <n v="1"/>
    <n v="1"/>
    <s v="00"/>
    <m/>
    <x v="0"/>
    <n v="0"/>
    <n v="2383780.19"/>
    <n v="2383780.19"/>
    <n v="1101124.19"/>
    <n v="1101124.19"/>
    <n v="1101124.19"/>
    <n v="1282656"/>
    <n v="0"/>
    <n v="0"/>
  </r>
  <r>
    <n v="221219"/>
    <x v="6"/>
    <s v="15O290"/>
    <n v="2611"/>
    <n v="1"/>
    <n v="2"/>
    <s v="00"/>
    <m/>
    <x v="0"/>
    <n v="4800000"/>
    <n v="4000000"/>
    <n v="4000000"/>
    <n v="4000000"/>
    <n v="4000000"/>
    <n v="4000000"/>
    <n v="0"/>
    <n v="0"/>
    <n v="0"/>
  </r>
  <r>
    <n v="221219"/>
    <x v="6"/>
    <s v="15O290"/>
    <n v="4419"/>
    <n v="1"/>
    <n v="1"/>
    <s v="00"/>
    <m/>
    <x v="3"/>
    <n v="3105000"/>
    <n v="3105000"/>
    <n v="3105000"/>
    <n v="3100652.1"/>
    <n v="3100652.1"/>
    <n v="771907.35"/>
    <n v="4347.8999999999069"/>
    <n v="0"/>
    <n v="2328744.75"/>
  </r>
  <r>
    <n v="221219"/>
    <x v="6"/>
    <s v="15O290"/>
    <n v="6141"/>
    <n v="2"/>
    <n v="1"/>
    <s v="00"/>
    <s v="O2D149065"/>
    <x v="5"/>
    <n v="0"/>
    <n v="716906.27"/>
    <n v="716906.27"/>
    <n v="716905.52"/>
    <n v="716905.52"/>
    <n v="716905.52"/>
    <n v="0.75"/>
    <n v="0"/>
    <n v="0"/>
  </r>
  <r>
    <n v="221219"/>
    <x v="6"/>
    <s v="15O390"/>
    <n v="6141"/>
    <n v="2"/>
    <n v="1"/>
    <s v="00"/>
    <s v="O2D149065"/>
    <x v="5"/>
    <n v="0"/>
    <n v="1127272.3600000001"/>
    <n v="1127272.3600000001"/>
    <n v="1127117.3"/>
    <n v="1127117.3"/>
    <n v="1127117.3"/>
    <n v="155.06000000005588"/>
    <n v="0"/>
    <n v="0"/>
  </r>
  <r>
    <n v="221219"/>
    <x v="6"/>
    <s v="15O390"/>
    <n v="6141"/>
    <n v="2"/>
    <n v="1"/>
    <n v="65"/>
    <s v="O2D149069"/>
    <x v="5"/>
    <n v="0"/>
    <n v="191230.58"/>
    <n v="191230.58"/>
    <n v="191230.54"/>
    <n v="191230.54"/>
    <n v="191230.54"/>
    <n v="3.9999999979045242E-2"/>
    <n v="0"/>
    <n v="0"/>
  </r>
  <r>
    <n v="221219"/>
    <x v="6"/>
    <s v="15O490"/>
    <n v="6141"/>
    <n v="2"/>
    <n v="1"/>
    <s v="00"/>
    <s v="O2D149022"/>
    <x v="5"/>
    <n v="27336490"/>
    <n v="0"/>
    <n v="0"/>
    <m/>
    <n v="0"/>
    <m/>
    <n v="0"/>
    <n v="0"/>
    <n v="0"/>
  </r>
  <r>
    <n v="221219"/>
    <x v="6"/>
    <s v="15O690"/>
    <n v="2491"/>
    <n v="1"/>
    <n v="1"/>
    <s v="00"/>
    <m/>
    <x v="0"/>
    <n v="0"/>
    <n v="2100000"/>
    <n v="2100000"/>
    <n v="2087533.6"/>
    <n v="2084799.48"/>
    <n v="1537160"/>
    <n v="12466.399999999907"/>
    <n v="2734.1200000001118"/>
    <n v="547639.48"/>
  </r>
  <r>
    <n v="221219"/>
    <x v="6"/>
    <s v="15O690"/>
    <n v="2561"/>
    <n v="1"/>
    <n v="1"/>
    <s v="00"/>
    <m/>
    <x v="0"/>
    <n v="0"/>
    <n v="50000"/>
    <n v="50000"/>
    <m/>
    <n v="0"/>
    <m/>
    <n v="50000"/>
    <n v="0"/>
    <n v="0"/>
  </r>
  <r>
    <n v="221219"/>
    <x v="6"/>
    <s v="15O690"/>
    <n v="6141"/>
    <n v="2"/>
    <n v="1"/>
    <s v="00"/>
    <s v="O2D149022"/>
    <x v="5"/>
    <n v="25232513"/>
    <n v="0"/>
    <n v="0"/>
    <m/>
    <n v="0"/>
    <m/>
    <n v="0"/>
    <n v="0"/>
    <n v="0"/>
  </r>
  <r>
    <n v="221219"/>
    <x v="6"/>
    <s v="15O690"/>
    <n v="6141"/>
    <n v="2"/>
    <n v="1"/>
    <s v="00"/>
    <s v="O2D149043"/>
    <x v="5"/>
    <n v="0"/>
    <n v="0"/>
    <n v="0"/>
    <m/>
    <n v="0"/>
    <m/>
    <n v="0"/>
    <n v="0"/>
    <n v="0"/>
  </r>
  <r>
    <n v="221219"/>
    <x v="6"/>
    <s v="15OB90"/>
    <n v="6141"/>
    <n v="2"/>
    <n v="1"/>
    <n v="65"/>
    <s v="O2D149001"/>
    <x v="5"/>
    <n v="13174748"/>
    <n v="0.36"/>
    <n v="0.36"/>
    <m/>
    <n v="0"/>
    <m/>
    <n v="0.36"/>
    <n v="0"/>
    <n v="0"/>
  </r>
  <r>
    <n v="221219"/>
    <x v="6"/>
    <s v="15OB90"/>
    <n v="6141"/>
    <n v="2"/>
    <n v="1"/>
    <n v="65"/>
    <s v="O2D149054"/>
    <x v="5"/>
    <n v="0"/>
    <n v="907922.76"/>
    <n v="907922.76"/>
    <n v="892031.43"/>
    <n v="892031.43"/>
    <n v="466790.94"/>
    <n v="15891.329999999958"/>
    <n v="0"/>
    <n v="425240.49000000005"/>
  </r>
  <r>
    <n v="221219"/>
    <x v="6"/>
    <s v="15OB90"/>
    <n v="6141"/>
    <n v="2"/>
    <n v="1"/>
    <n v="65"/>
    <s v="O2D149069"/>
    <x v="5"/>
    <n v="0"/>
    <n v="10833.06"/>
    <n v="10833.06"/>
    <n v="10833.03"/>
    <n v="10833.03"/>
    <n v="10833.029999999999"/>
    <n v="2.9999999998835847E-2"/>
    <n v="0"/>
    <n v="0"/>
  </r>
  <r>
    <n v="221219"/>
    <x v="6"/>
    <s v="15OC90"/>
    <n v="6141"/>
    <n v="2"/>
    <n v="1"/>
    <n v="65"/>
    <s v="O2D149052"/>
    <x v="5"/>
    <n v="0"/>
    <n v="453961.38"/>
    <n v="453961.38"/>
    <n v="448108.27"/>
    <n v="448108.27"/>
    <n v="22406.050000000003"/>
    <n v="5853.109999999986"/>
    <n v="0"/>
    <n v="425702.22000000003"/>
  </r>
  <r>
    <n v="221219"/>
    <x v="6"/>
    <s v="15OC90"/>
    <n v="6141"/>
    <n v="2"/>
    <n v="1"/>
    <n v="65"/>
    <s v="O2D149055"/>
    <x v="5"/>
    <n v="0"/>
    <n v="4539613.8"/>
    <n v="4539613.8"/>
    <n v="4289149.7699999996"/>
    <n v="4289149.7699999996"/>
    <n v="1683849.8499999999"/>
    <n v="250464.03000000026"/>
    <n v="0"/>
    <n v="2605299.92"/>
  </r>
  <r>
    <n v="221219"/>
    <x v="6"/>
    <s v="15OC90"/>
    <n v="6141"/>
    <n v="2"/>
    <n v="1"/>
    <n v="65"/>
    <s v="O2D149069"/>
    <x v="5"/>
    <n v="0"/>
    <n v="251897.74"/>
    <n v="251897.74"/>
    <n v="251897.69"/>
    <n v="251897.69"/>
    <n v="251897.69000000003"/>
    <n v="4.9999999988358468E-2"/>
    <n v="0"/>
    <n v="0"/>
  </r>
  <r>
    <n v="221219"/>
    <x v="6"/>
    <s v="25P190"/>
    <n v="2471"/>
    <n v="1"/>
    <n v="1"/>
    <s v="00"/>
    <m/>
    <x v="0"/>
    <n v="0"/>
    <n v="256739.96"/>
    <n v="256739.96"/>
    <n v="256739.96"/>
    <n v="256739.96"/>
    <n v="256739.96000000002"/>
    <n v="0"/>
    <n v="0"/>
    <n v="0"/>
  </r>
  <r>
    <n v="221219"/>
    <x v="6"/>
    <s v="25P190"/>
    <n v="6141"/>
    <n v="2"/>
    <n v="1"/>
    <s v="00"/>
    <s v="O2D149015"/>
    <x v="5"/>
    <n v="22187490"/>
    <n v="6105975.4900000002"/>
    <n v="6105975.4900000002"/>
    <n v="6105975.4900000002"/>
    <n v="6105975.4900000002"/>
    <n v="6105975.4900000012"/>
    <n v="0"/>
    <n v="0"/>
    <n v="0"/>
  </r>
  <r>
    <n v="221219"/>
    <x v="6"/>
    <s v="25P190"/>
    <n v="6141"/>
    <n v="2"/>
    <n v="1"/>
    <s v="00"/>
    <s v="O2D149038"/>
    <x v="5"/>
    <n v="0"/>
    <n v="708829.1"/>
    <n v="708829.1"/>
    <n v="708829.1"/>
    <n v="708829.1"/>
    <n v="708829.1"/>
    <n v="0"/>
    <n v="0"/>
    <n v="0"/>
  </r>
  <r>
    <n v="221219"/>
    <x v="6"/>
    <s v="25P190"/>
    <n v="6141"/>
    <n v="2"/>
    <n v="1"/>
    <s v="00"/>
    <s v="O2D149043"/>
    <x v="5"/>
    <n v="0"/>
    <n v="5357619.09"/>
    <n v="5357619.09"/>
    <n v="5357619.09"/>
    <n v="5357619.09"/>
    <n v="5357619.0900000008"/>
    <n v="0"/>
    <n v="0"/>
    <n v="0"/>
  </r>
  <r>
    <n v="221219"/>
    <x v="6"/>
    <s v="25P190"/>
    <n v="6141"/>
    <n v="2"/>
    <n v="1"/>
    <s v="00"/>
    <s v="O2D149059"/>
    <x v="5"/>
    <n v="0"/>
    <n v="300000"/>
    <n v="300000"/>
    <n v="300000"/>
    <n v="300000"/>
    <n v="300000"/>
    <n v="0"/>
    <n v="0"/>
    <n v="0"/>
  </r>
  <r>
    <n v="221219"/>
    <x v="6"/>
    <s v="25P190"/>
    <n v="6141"/>
    <n v="2"/>
    <n v="1"/>
    <s v="00"/>
    <s v="O2D149064"/>
    <x v="5"/>
    <n v="0"/>
    <n v="499128.58"/>
    <n v="499128.58"/>
    <n v="499128.58"/>
    <n v="499128.58"/>
    <n v="499128.57999999996"/>
    <n v="0"/>
    <n v="0"/>
    <n v="0"/>
  </r>
  <r>
    <n v="223212"/>
    <x v="2"/>
    <n v="111290"/>
    <n v="1211"/>
    <n v="1"/>
    <n v="1"/>
    <s v="00"/>
    <m/>
    <x v="1"/>
    <n v="16103321"/>
    <n v="16158877.199999999"/>
    <n v="16158877.199999999"/>
    <n v="16158877.199999999"/>
    <n v="3500850"/>
    <n v="-6119055.6899999995"/>
    <n v="0"/>
    <n v="12658027.199999999"/>
    <n v="9619905.6899999995"/>
  </r>
  <r>
    <n v="223212"/>
    <x v="2"/>
    <n v="111290"/>
    <n v="3362"/>
    <n v="1"/>
    <n v="1"/>
    <s v="00"/>
    <m/>
    <x v="2"/>
    <n v="140222"/>
    <n v="0"/>
    <n v="0"/>
    <m/>
    <n v="0"/>
    <m/>
    <n v="0"/>
    <n v="0"/>
    <n v="0"/>
  </r>
  <r>
    <n v="223212"/>
    <x v="2"/>
    <n v="111290"/>
    <n v="3411"/>
    <n v="1"/>
    <n v="1"/>
    <s v="00"/>
    <m/>
    <x v="2"/>
    <n v="18900"/>
    <n v="0"/>
    <n v="0"/>
    <m/>
    <n v="0"/>
    <m/>
    <n v="0"/>
    <n v="0"/>
    <n v="0"/>
  </r>
  <r>
    <n v="223212"/>
    <x v="2"/>
    <n v="111290"/>
    <n v="3439"/>
    <n v="1"/>
    <n v="1"/>
    <s v="00"/>
    <m/>
    <x v="2"/>
    <n v="126000"/>
    <n v="0"/>
    <n v="0"/>
    <m/>
    <n v="0"/>
    <m/>
    <n v="0"/>
    <n v="0"/>
    <n v="0"/>
  </r>
  <r>
    <n v="223212"/>
    <x v="2"/>
    <s v="15O290"/>
    <n v="3252"/>
    <n v="1"/>
    <n v="1"/>
    <s v="00"/>
    <m/>
    <x v="2"/>
    <n v="0"/>
    <n v="6196511.9000000004"/>
    <n v="6196511.9000000004"/>
    <n v="6194294.7999999998"/>
    <n v="6194294.7999999998"/>
    <n v="1417594.5"/>
    <n v="2217.1000000005588"/>
    <n v="0"/>
    <n v="4776700.3"/>
  </r>
  <r>
    <n v="223212"/>
    <x v="2"/>
    <s v="15O390"/>
    <n v="3362"/>
    <n v="1"/>
    <n v="1"/>
    <s v="00"/>
    <m/>
    <x v="2"/>
    <n v="0"/>
    <n v="1041721.6"/>
    <n v="1041721.6"/>
    <n v="1041721.6"/>
    <n v="1041721.6"/>
    <n v="540246.1"/>
    <n v="0"/>
    <n v="0"/>
    <n v="501475.5"/>
  </r>
  <r>
    <n v="223212"/>
    <x v="2"/>
    <s v="15O390"/>
    <n v="5412"/>
    <n v="2"/>
    <n v="1"/>
    <s v="00"/>
    <s v="A2D149039"/>
    <x v="4"/>
    <n v="0"/>
    <n v="4123804.26"/>
    <n v="4123804.26"/>
    <n v="4123804.26"/>
    <n v="4123804.26"/>
    <n v="4123804.26"/>
    <n v="0"/>
    <n v="0"/>
    <n v="0"/>
  </r>
  <r>
    <n v="223212"/>
    <x v="2"/>
    <s v="15O390"/>
    <n v="5412"/>
    <n v="2"/>
    <n v="2"/>
    <s v="00"/>
    <s v="A2D149039"/>
    <x v="4"/>
    <n v="0"/>
    <n v="0"/>
    <n v="0"/>
    <n v="0"/>
    <n v="0"/>
    <m/>
    <n v="0"/>
    <n v="0"/>
    <n v="0"/>
  </r>
  <r>
    <n v="223212"/>
    <x v="2"/>
    <s v="15O590"/>
    <n v="5412"/>
    <n v="2"/>
    <n v="1"/>
    <s v="00"/>
    <s v="A2D149036"/>
    <x v="4"/>
    <n v="0"/>
    <n v="16495217.039999999"/>
    <n v="16495217.039999999"/>
    <n v="16495217.039999999"/>
    <n v="16495217.039999999"/>
    <n v="16495217.039999999"/>
    <n v="0"/>
    <n v="0"/>
    <n v="0"/>
  </r>
  <r>
    <n v="223212"/>
    <x v="2"/>
    <s v="15O590"/>
    <n v="5412"/>
    <n v="2"/>
    <n v="2"/>
    <s v="00"/>
    <s v="A2D149036"/>
    <x v="4"/>
    <n v="0"/>
    <n v="0"/>
    <n v="0"/>
    <n v="0"/>
    <n v="0"/>
    <m/>
    <n v="0"/>
    <n v="0"/>
    <n v="0"/>
  </r>
  <r>
    <n v="223212"/>
    <x v="2"/>
    <s v="25P190"/>
    <n v="3252"/>
    <n v="1"/>
    <n v="1"/>
    <s v="00"/>
    <m/>
    <x v="2"/>
    <n v="135983508"/>
    <n v="146147318.53999999"/>
    <n v="146147318.53999999"/>
    <n v="146147318.53999999"/>
    <n v="146147318.53999999"/>
    <n v="146147318.53999999"/>
    <n v="0"/>
    <n v="0"/>
    <n v="0"/>
  </r>
  <r>
    <n v="223221"/>
    <x v="2"/>
    <s v="15O390"/>
    <n v="4451"/>
    <n v="1"/>
    <n v="1"/>
    <s v="00"/>
    <m/>
    <x v="3"/>
    <n v="4657500"/>
    <n v="0"/>
    <n v="0"/>
    <m/>
    <n v="0"/>
    <m/>
    <n v="0"/>
    <n v="0"/>
    <n v="0"/>
  </r>
  <r>
    <n v="223221"/>
    <x v="2"/>
    <s v="25P190"/>
    <n v="6141"/>
    <n v="2"/>
    <n v="1"/>
    <s v="00"/>
    <s v="O2D149016"/>
    <x v="5"/>
    <n v="5331696"/>
    <n v="17485023.93"/>
    <n v="17485023.93"/>
    <n v="17485023.93"/>
    <n v="17485023.93"/>
    <n v="17485023.929999992"/>
    <n v="0"/>
    <n v="0"/>
    <n v="0"/>
  </r>
  <r>
    <n v="223222"/>
    <x v="2"/>
    <n v="111190"/>
    <n v="2419"/>
    <n v="1"/>
    <n v="1"/>
    <s v="00"/>
    <m/>
    <x v="0"/>
    <n v="138000"/>
    <n v="68500"/>
    <n v="68500"/>
    <n v="68500"/>
    <n v="66221.5"/>
    <n v="66221.5"/>
    <n v="0"/>
    <n v="2278.5"/>
    <n v="0"/>
  </r>
  <r>
    <n v="223222"/>
    <x v="2"/>
    <n v="111190"/>
    <n v="2421"/>
    <n v="1"/>
    <n v="1"/>
    <s v="00"/>
    <m/>
    <x v="0"/>
    <n v="70000"/>
    <n v="139500"/>
    <n v="139500"/>
    <n v="135500"/>
    <n v="64623.02"/>
    <n v="64623.02"/>
    <n v="4000"/>
    <n v="70876.98000000001"/>
    <n v="0"/>
  </r>
  <r>
    <n v="223222"/>
    <x v="2"/>
    <n v="111190"/>
    <n v="2441"/>
    <n v="1"/>
    <n v="1"/>
    <s v="00"/>
    <m/>
    <x v="0"/>
    <n v="26000"/>
    <n v="26000"/>
    <n v="26000"/>
    <n v="25900"/>
    <n v="24847.200000000001"/>
    <n v="24847.200000000001"/>
    <n v="100"/>
    <n v="1052.7999999999993"/>
    <n v="0"/>
  </r>
  <r>
    <n v="223222"/>
    <x v="2"/>
    <n v="111190"/>
    <n v="2471"/>
    <n v="1"/>
    <n v="1"/>
    <s v="00"/>
    <m/>
    <x v="0"/>
    <n v="505000"/>
    <n v="505000"/>
    <n v="505000"/>
    <n v="505000"/>
    <n v="470000"/>
    <n v="164852.82"/>
    <n v="0"/>
    <n v="35000"/>
    <n v="305147.18"/>
  </r>
  <r>
    <n v="223222"/>
    <x v="2"/>
    <n v="111190"/>
    <n v="2561"/>
    <n v="1"/>
    <n v="1"/>
    <s v="00"/>
    <m/>
    <x v="0"/>
    <n v="600000"/>
    <n v="600000"/>
    <n v="600000"/>
    <n v="600000"/>
    <n v="600000"/>
    <n v="600000"/>
    <n v="0"/>
    <n v="0"/>
    <n v="0"/>
  </r>
  <r>
    <n v="223222"/>
    <x v="2"/>
    <n v="111190"/>
    <n v="2911"/>
    <n v="1"/>
    <n v="1"/>
    <s v="00"/>
    <m/>
    <x v="0"/>
    <n v="66000"/>
    <n v="66000"/>
    <n v="66000"/>
    <n v="62985.68"/>
    <n v="62985.68"/>
    <n v="62985.68"/>
    <n v="3014.3199999999997"/>
    <n v="0"/>
    <n v="0"/>
  </r>
  <r>
    <n v="223222"/>
    <x v="2"/>
    <n v="111190"/>
    <n v="2981"/>
    <n v="1"/>
    <n v="1"/>
    <s v="00"/>
    <m/>
    <x v="0"/>
    <n v="89496"/>
    <n v="89496"/>
    <n v="89496"/>
    <n v="89496"/>
    <n v="0"/>
    <m/>
    <n v="0"/>
    <n v="89496"/>
    <n v="0"/>
  </r>
  <r>
    <n v="223222"/>
    <x v="2"/>
    <n v="121190"/>
    <n v="6141"/>
    <n v="2"/>
    <n v="1"/>
    <s v="00"/>
    <s v="O2D149017"/>
    <x v="5"/>
    <n v="0"/>
    <n v="0"/>
    <n v="0"/>
    <m/>
    <n v="0"/>
    <m/>
    <n v="0"/>
    <n v="0"/>
    <n v="0"/>
  </r>
  <r>
    <n v="223222"/>
    <x v="2"/>
    <n v="121190"/>
    <n v="6141"/>
    <n v="2"/>
    <n v="1"/>
    <s v="00"/>
    <s v="O2D149040"/>
    <x v="5"/>
    <n v="0"/>
    <n v="6277157"/>
    <n v="6277157"/>
    <n v="5738089.8399999999"/>
    <n v="23719"/>
    <n v="23719"/>
    <n v="539067.16000000015"/>
    <n v="5714370.8399999999"/>
    <n v="0"/>
  </r>
  <r>
    <n v="223222"/>
    <x v="2"/>
    <s v="15O290"/>
    <n v="1221"/>
    <n v="1"/>
    <n v="1"/>
    <s v="08"/>
    <m/>
    <x v="1"/>
    <n v="3256603"/>
    <n v="3256603"/>
    <n v="3256603"/>
    <n v="3256603"/>
    <n v="3256603"/>
    <n v="3256603"/>
    <n v="0"/>
    <n v="0"/>
    <n v="0"/>
  </r>
  <r>
    <n v="223222"/>
    <x v="2"/>
    <s v="15O290"/>
    <n v="1221"/>
    <n v="2"/>
    <n v="1"/>
    <s v="08"/>
    <m/>
    <x v="1"/>
    <n v="4903535"/>
    <n v="3770618.03"/>
    <n v="3770618.03"/>
    <n v="3769008.53"/>
    <n v="3769008.53"/>
    <n v="3769008.5300000003"/>
    <n v="1609.5"/>
    <n v="0"/>
    <n v="0"/>
  </r>
  <r>
    <n v="223222"/>
    <x v="2"/>
    <s v="15O290"/>
    <n v="1323"/>
    <n v="2"/>
    <n v="1"/>
    <s v="08"/>
    <m/>
    <x v="1"/>
    <n v="53085"/>
    <n v="53085"/>
    <n v="53085"/>
    <n v="53085"/>
    <n v="53085"/>
    <n v="53085"/>
    <n v="0"/>
    <n v="0"/>
    <n v="0"/>
  </r>
  <r>
    <n v="223222"/>
    <x v="2"/>
    <s v="15O290"/>
    <n v="1332"/>
    <n v="2"/>
    <n v="1"/>
    <s v="00"/>
    <m/>
    <x v="1"/>
    <n v="1067490"/>
    <n v="1067490"/>
    <n v="1067490"/>
    <n v="1067490"/>
    <n v="1067490"/>
    <n v="1067490"/>
    <n v="0"/>
    <n v="0"/>
    <n v="0"/>
  </r>
  <r>
    <n v="223222"/>
    <x v="2"/>
    <s v="15O290"/>
    <n v="1343"/>
    <n v="2"/>
    <n v="1"/>
    <s v="00"/>
    <m/>
    <x v="1"/>
    <n v="2227711"/>
    <n v="2227711"/>
    <n v="2227711"/>
    <n v="2227711"/>
    <n v="2227711"/>
    <n v="2227711"/>
    <n v="0"/>
    <n v="0"/>
    <n v="0"/>
  </r>
  <r>
    <n v="223222"/>
    <x v="2"/>
    <s v="15O290"/>
    <n v="1411"/>
    <n v="2"/>
    <n v="2"/>
    <s v="08"/>
    <m/>
    <x v="1"/>
    <n v="69285"/>
    <n v="69285"/>
    <n v="69285"/>
    <n v="69285"/>
    <n v="69285"/>
    <n v="69285"/>
    <n v="0"/>
    <n v="0"/>
    <n v="0"/>
  </r>
  <r>
    <n v="223222"/>
    <x v="2"/>
    <s v="15O290"/>
    <n v="1541"/>
    <n v="2"/>
    <n v="1"/>
    <s v="00"/>
    <m/>
    <x v="1"/>
    <n v="689171"/>
    <n v="689171"/>
    <n v="689171"/>
    <n v="689171"/>
    <n v="689171"/>
    <n v="689171"/>
    <n v="0"/>
    <n v="0"/>
    <n v="0"/>
  </r>
  <r>
    <n v="223222"/>
    <x v="2"/>
    <s v="15O290"/>
    <n v="1541"/>
    <n v="2"/>
    <n v="2"/>
    <s v="08"/>
    <m/>
    <x v="1"/>
    <n v="205985"/>
    <n v="205985"/>
    <n v="205985"/>
    <n v="205985"/>
    <n v="205985"/>
    <n v="205985"/>
    <n v="0"/>
    <n v="0"/>
    <n v="0"/>
  </r>
  <r>
    <n v="223222"/>
    <x v="2"/>
    <s v="15O290"/>
    <n v="1544"/>
    <n v="2"/>
    <n v="1"/>
    <s v="00"/>
    <m/>
    <x v="1"/>
    <n v="895585"/>
    <n v="895585"/>
    <n v="895585"/>
    <n v="895585"/>
    <n v="895585"/>
    <n v="895585"/>
    <n v="0"/>
    <n v="0"/>
    <n v="0"/>
  </r>
  <r>
    <n v="223222"/>
    <x v="2"/>
    <s v="15O290"/>
    <n v="1545"/>
    <n v="2"/>
    <n v="1"/>
    <s v="00"/>
    <m/>
    <x v="1"/>
    <n v="96911"/>
    <n v="95994"/>
    <n v="95994"/>
    <n v="95994"/>
    <n v="95994"/>
    <n v="95994"/>
    <n v="0"/>
    <n v="0"/>
    <n v="0"/>
  </r>
  <r>
    <n v="223222"/>
    <x v="2"/>
    <s v="15O290"/>
    <n v="1545"/>
    <n v="2"/>
    <n v="1"/>
    <s v="08"/>
    <m/>
    <x v="1"/>
    <n v="29615"/>
    <n v="177119.17"/>
    <n v="177119.17"/>
    <n v="177052.42"/>
    <n v="176942.02"/>
    <n v="176942.01999999996"/>
    <n v="66.75"/>
    <n v="110.40000000002328"/>
    <n v="0"/>
  </r>
  <r>
    <n v="223222"/>
    <x v="2"/>
    <s v="15O290"/>
    <n v="1547"/>
    <n v="1"/>
    <n v="1"/>
    <s v="08"/>
    <m/>
    <x v="1"/>
    <n v="3219"/>
    <n v="0"/>
    <n v="0"/>
    <m/>
    <n v="0"/>
    <m/>
    <n v="0"/>
    <n v="0"/>
    <n v="0"/>
  </r>
  <r>
    <n v="223222"/>
    <x v="2"/>
    <s v="15O290"/>
    <n v="3291"/>
    <n v="1"/>
    <n v="1"/>
    <s v="00"/>
    <m/>
    <x v="2"/>
    <n v="4798538"/>
    <n v="0"/>
    <n v="0"/>
    <m/>
    <n v="0"/>
    <m/>
    <n v="0"/>
    <n v="0"/>
    <n v="0"/>
  </r>
  <r>
    <n v="223222"/>
    <x v="2"/>
    <s v="15O290"/>
    <n v="3553"/>
    <n v="1"/>
    <n v="1"/>
    <s v="00"/>
    <m/>
    <x v="2"/>
    <n v="4396478"/>
    <n v="0"/>
    <n v="0"/>
    <m/>
    <n v="0"/>
    <m/>
    <n v="0"/>
    <n v="0"/>
    <n v="0"/>
  </r>
  <r>
    <n v="223222"/>
    <x v="2"/>
    <s v="15O290"/>
    <n v="3981"/>
    <n v="1"/>
    <n v="2"/>
    <s v="08"/>
    <m/>
    <x v="2"/>
    <n v="22200"/>
    <n v="25069"/>
    <n v="25069"/>
    <n v="25069"/>
    <n v="25069"/>
    <n v="25069"/>
    <n v="0"/>
    <n v="0"/>
    <n v="0"/>
  </r>
  <r>
    <n v="223222"/>
    <x v="2"/>
    <s v="15O290"/>
    <n v="3982"/>
    <n v="1"/>
    <n v="1"/>
    <s v="08"/>
    <m/>
    <x v="2"/>
    <n v="30656"/>
    <n v="0"/>
    <n v="0"/>
    <m/>
    <n v="0"/>
    <m/>
    <n v="0"/>
    <n v="0"/>
    <n v="0"/>
  </r>
  <r>
    <n v="223222"/>
    <x v="2"/>
    <s v="15O690"/>
    <n v="2111"/>
    <n v="1"/>
    <n v="1"/>
    <s v="00"/>
    <m/>
    <x v="0"/>
    <n v="0"/>
    <n v="6950.66"/>
    <n v="6950.66"/>
    <n v="6948.4"/>
    <n v="6948.4"/>
    <n v="6948.4"/>
    <n v="2.2600000000002183"/>
    <n v="0"/>
    <n v="0"/>
  </r>
  <r>
    <n v="223222"/>
    <x v="2"/>
    <s v="15O690"/>
    <n v="2151"/>
    <n v="1"/>
    <n v="1"/>
    <s v="00"/>
    <m/>
    <x v="0"/>
    <n v="0"/>
    <n v="75000"/>
    <n v="75000"/>
    <n v="74994"/>
    <n v="74994"/>
    <n v="74994"/>
    <n v="6"/>
    <n v="0"/>
    <n v="0"/>
  </r>
  <r>
    <n v="223222"/>
    <x v="2"/>
    <s v="15O690"/>
    <n v="2421"/>
    <n v="1"/>
    <n v="1"/>
    <s v="00"/>
    <m/>
    <x v="0"/>
    <n v="0"/>
    <n v="186500"/>
    <n v="186500"/>
    <m/>
    <n v="0"/>
    <m/>
    <n v="186500"/>
    <n v="0"/>
    <n v="0"/>
  </r>
  <r>
    <n v="223222"/>
    <x v="2"/>
    <s v="15O690"/>
    <n v="2441"/>
    <n v="1"/>
    <n v="1"/>
    <s v="00"/>
    <m/>
    <x v="0"/>
    <n v="0"/>
    <n v="2350"/>
    <n v="2350"/>
    <n v="1682.43"/>
    <n v="1682.43"/>
    <m/>
    <n v="667.56999999999994"/>
    <n v="0"/>
    <n v="1682.43"/>
  </r>
  <r>
    <n v="223222"/>
    <x v="2"/>
    <s v="15O690"/>
    <n v="2471"/>
    <n v="1"/>
    <n v="1"/>
    <s v="00"/>
    <m/>
    <x v="0"/>
    <n v="0"/>
    <n v="3616150"/>
    <n v="3616150"/>
    <n v="2352741.6"/>
    <n v="2351762.9500000002"/>
    <m/>
    <n v="1263408.3999999999"/>
    <n v="978.64999999990687"/>
    <n v="2351762.9500000002"/>
  </r>
  <r>
    <n v="223222"/>
    <x v="2"/>
    <s v="15O690"/>
    <n v="2561"/>
    <n v="1"/>
    <n v="1"/>
    <s v="00"/>
    <m/>
    <x v="0"/>
    <n v="0"/>
    <n v="998650"/>
    <n v="998650"/>
    <n v="998650"/>
    <n v="997146"/>
    <n v="997146"/>
    <n v="0"/>
    <n v="1504"/>
    <n v="0"/>
  </r>
  <r>
    <n v="223222"/>
    <x v="2"/>
    <s v="15O690"/>
    <n v="2911"/>
    <n v="1"/>
    <n v="1"/>
    <s v="00"/>
    <m/>
    <x v="0"/>
    <n v="0"/>
    <n v="575650"/>
    <n v="575650"/>
    <n v="575490.6"/>
    <n v="428645.6"/>
    <n v="428645.6"/>
    <n v="159.40000000002328"/>
    <n v="146845"/>
    <n v="0"/>
  </r>
  <r>
    <n v="223222"/>
    <x v="2"/>
    <s v="15O690"/>
    <n v="2961"/>
    <n v="1"/>
    <n v="1"/>
    <s v="00"/>
    <m/>
    <x v="0"/>
    <n v="0"/>
    <n v="414600"/>
    <n v="414600"/>
    <n v="414600"/>
    <n v="414588.45"/>
    <m/>
    <n v="0"/>
    <n v="11.549999999988358"/>
    <n v="414588.45"/>
  </r>
  <r>
    <n v="223222"/>
    <x v="2"/>
    <s v="15O690"/>
    <n v="2981"/>
    <n v="1"/>
    <n v="1"/>
    <s v="00"/>
    <m/>
    <x v="0"/>
    <n v="0"/>
    <n v="30504"/>
    <n v="30504"/>
    <n v="29838.22"/>
    <n v="29838.22"/>
    <m/>
    <n v="665.77999999999884"/>
    <n v="0"/>
    <n v="29838.22"/>
  </r>
  <r>
    <n v="223222"/>
    <x v="2"/>
    <s v="15O690"/>
    <n v="2991"/>
    <n v="1"/>
    <n v="1"/>
    <s v="00"/>
    <m/>
    <x v="0"/>
    <n v="0"/>
    <n v="953000"/>
    <n v="953000"/>
    <n v="952872.67"/>
    <n v="952872.67"/>
    <n v="52872.800000000003"/>
    <n v="127.32999999995809"/>
    <n v="0"/>
    <n v="899999.87"/>
  </r>
  <r>
    <n v="223222"/>
    <x v="2"/>
    <s v="15OB90"/>
    <n v="6141"/>
    <n v="2"/>
    <n v="1"/>
    <n v="65"/>
    <s v="O2D149001"/>
    <x v="5"/>
    <n v="2634950"/>
    <n v="0"/>
    <n v="0"/>
    <m/>
    <n v="0"/>
    <m/>
    <n v="0"/>
    <n v="0"/>
    <n v="0"/>
  </r>
  <r>
    <n v="223222"/>
    <x v="2"/>
    <s v="15OC90"/>
    <n v="6141"/>
    <n v="2"/>
    <n v="1"/>
    <n v="65"/>
    <s v="O2D149045"/>
    <x v="5"/>
    <n v="0"/>
    <n v="1815845.52"/>
    <n v="1815845.52"/>
    <n v="1736610.8"/>
    <n v="1736610.8"/>
    <n v="943450.44000000006"/>
    <n v="79234.719999999972"/>
    <n v="0"/>
    <n v="793160.36"/>
  </r>
  <r>
    <n v="223222"/>
    <x v="2"/>
    <s v="25P190"/>
    <n v="6141"/>
    <n v="2"/>
    <n v="1"/>
    <s v="00"/>
    <s v="O2D149017"/>
    <x v="5"/>
    <n v="10155443"/>
    <n v="9887394.1699999999"/>
    <n v="9887394.1699999999"/>
    <n v="9887394.0600000005"/>
    <n v="9871613.5899999999"/>
    <n v="9871613.5900000036"/>
    <n v="0.10999999940395355"/>
    <n v="15780.470000000671"/>
    <n v="0"/>
  </r>
  <r>
    <n v="224223"/>
    <x v="4"/>
    <n v="111190"/>
    <n v="1221"/>
    <n v="2"/>
    <n v="1"/>
    <s v="08"/>
    <m/>
    <x v="1"/>
    <n v="0"/>
    <n v="6572133"/>
    <n v="6572133"/>
    <n v="6572133"/>
    <n v="6572133"/>
    <n v="6572133"/>
    <n v="0"/>
    <n v="0"/>
    <n v="0"/>
  </r>
  <r>
    <n v="224223"/>
    <x v="4"/>
    <n v="111190"/>
    <n v="1591"/>
    <n v="1"/>
    <n v="1"/>
    <s v="00"/>
    <m/>
    <x v="1"/>
    <n v="0"/>
    <n v="2100000"/>
    <n v="2100000"/>
    <n v="2100000"/>
    <n v="2100000"/>
    <n v="2100000"/>
    <n v="0"/>
    <n v="0"/>
    <n v="0"/>
  </r>
  <r>
    <n v="224223"/>
    <x v="4"/>
    <n v="111190"/>
    <n v="3722"/>
    <n v="1"/>
    <n v="1"/>
    <s v="00"/>
    <m/>
    <x v="2"/>
    <n v="96162"/>
    <n v="96162"/>
    <n v="96162"/>
    <n v="96162"/>
    <n v="96162"/>
    <m/>
    <n v="0"/>
    <n v="0"/>
    <n v="96162"/>
  </r>
  <r>
    <n v="224223"/>
    <x v="4"/>
    <s v="15O290"/>
    <n v="1132"/>
    <n v="2"/>
    <n v="1"/>
    <s v="00"/>
    <m/>
    <x v="1"/>
    <n v="2682281"/>
    <n v="2682281"/>
    <n v="2682281"/>
    <n v="2682281"/>
    <n v="2682281"/>
    <n v="2682281"/>
    <n v="0"/>
    <n v="0"/>
    <n v="0"/>
  </r>
  <r>
    <n v="224223"/>
    <x v="4"/>
    <s v="15O290"/>
    <n v="1221"/>
    <n v="2"/>
    <n v="1"/>
    <s v="08"/>
    <m/>
    <x v="1"/>
    <n v="1065986"/>
    <n v="1064376.5"/>
    <n v="1064376.5"/>
    <n v="1064376.5"/>
    <n v="1064376.5"/>
    <n v="1064376.5"/>
    <n v="0"/>
    <n v="0"/>
    <n v="0"/>
  </r>
  <r>
    <n v="224223"/>
    <x v="4"/>
    <s v="15O290"/>
    <n v="1323"/>
    <n v="2"/>
    <n v="1"/>
    <s v="08"/>
    <m/>
    <x v="1"/>
    <n v="159111"/>
    <n v="196111"/>
    <n v="196111"/>
    <n v="196111"/>
    <n v="196111"/>
    <n v="196111"/>
    <n v="0"/>
    <n v="0"/>
    <n v="0"/>
  </r>
  <r>
    <n v="224223"/>
    <x v="4"/>
    <s v="15O290"/>
    <n v="1343"/>
    <n v="1"/>
    <n v="1"/>
    <s v="00"/>
    <m/>
    <x v="1"/>
    <n v="0"/>
    <n v="4318605.84"/>
    <n v="4318605.84"/>
    <n v="4317012.9400000004"/>
    <n v="4317012.9400000004"/>
    <n v="4317012.9399999995"/>
    <n v="1592.8999999994412"/>
    <n v="0"/>
    <n v="0"/>
  </r>
  <r>
    <n v="224223"/>
    <x v="4"/>
    <s v="15O290"/>
    <n v="1411"/>
    <n v="2"/>
    <n v="2"/>
    <s v="08"/>
    <m/>
    <x v="1"/>
    <n v="112249"/>
    <n v="112249"/>
    <n v="112249"/>
    <n v="112249"/>
    <n v="112249"/>
    <n v="112248.99999999999"/>
    <n v="0"/>
    <n v="0"/>
    <n v="0"/>
  </r>
  <r>
    <n v="224223"/>
    <x v="4"/>
    <s v="15O290"/>
    <n v="1541"/>
    <n v="2"/>
    <n v="2"/>
    <s v="08"/>
    <m/>
    <x v="1"/>
    <n v="320008"/>
    <n v="320008"/>
    <n v="320008"/>
    <n v="320008"/>
    <n v="320008"/>
    <n v="320008"/>
    <n v="0"/>
    <n v="0"/>
    <n v="0"/>
  </r>
  <r>
    <n v="224223"/>
    <x v="4"/>
    <s v="15O290"/>
    <n v="1545"/>
    <n v="2"/>
    <n v="1"/>
    <s v="09"/>
    <m/>
    <x v="1"/>
    <n v="927442"/>
    <n v="927442"/>
    <n v="927442"/>
    <n v="927056.47"/>
    <n v="927056.47"/>
    <n v="927056.47"/>
    <n v="385.53000000002794"/>
    <n v="0"/>
    <n v="0"/>
  </r>
  <r>
    <n v="224223"/>
    <x v="4"/>
    <s v="15O290"/>
    <n v="1546"/>
    <n v="2"/>
    <n v="1"/>
    <s v="00"/>
    <m/>
    <x v="1"/>
    <n v="359050"/>
    <n v="359050"/>
    <n v="359050"/>
    <n v="359050"/>
    <n v="359050"/>
    <n v="359050.00000000006"/>
    <n v="0"/>
    <n v="0"/>
    <n v="0"/>
  </r>
  <r>
    <n v="224223"/>
    <x v="4"/>
    <s v="15O290"/>
    <n v="1546"/>
    <n v="2"/>
    <n v="1"/>
    <n v="51"/>
    <m/>
    <x v="1"/>
    <n v="1825579"/>
    <n v="2640562"/>
    <n v="2640562"/>
    <n v="2639662"/>
    <n v="2639662"/>
    <n v="2639662"/>
    <n v="900"/>
    <n v="0"/>
    <n v="0"/>
  </r>
  <r>
    <n v="224223"/>
    <x v="4"/>
    <s v="15O290"/>
    <n v="1547"/>
    <n v="1"/>
    <n v="1"/>
    <s v="08"/>
    <m/>
    <x v="1"/>
    <n v="4294"/>
    <n v="0"/>
    <n v="0"/>
    <m/>
    <n v="0"/>
    <m/>
    <n v="0"/>
    <n v="0"/>
    <n v="0"/>
  </r>
  <r>
    <n v="224223"/>
    <x v="4"/>
    <s v="15O290"/>
    <n v="1547"/>
    <n v="2"/>
    <n v="1"/>
    <s v="00"/>
    <m/>
    <x v="1"/>
    <n v="84594"/>
    <n v="74594"/>
    <n v="74594"/>
    <n v="74594"/>
    <n v="74594"/>
    <n v="74594"/>
    <n v="0"/>
    <n v="0"/>
    <n v="0"/>
  </r>
  <r>
    <n v="224223"/>
    <x v="4"/>
    <s v="15O290"/>
    <n v="1549"/>
    <n v="2"/>
    <n v="1"/>
    <s v="06"/>
    <m/>
    <x v="1"/>
    <n v="577259"/>
    <n v="577259"/>
    <n v="577259"/>
    <n v="549978.23"/>
    <n v="549978.23"/>
    <n v="549978.23"/>
    <n v="27280.770000000019"/>
    <n v="0"/>
    <n v="0"/>
  </r>
  <r>
    <n v="224223"/>
    <x v="4"/>
    <s v="15O290"/>
    <n v="1551"/>
    <n v="2"/>
    <n v="1"/>
    <s v="00"/>
    <m/>
    <x v="1"/>
    <n v="2177"/>
    <n v="2177"/>
    <n v="2177"/>
    <n v="2177"/>
    <n v="2177"/>
    <n v="2177"/>
    <n v="0"/>
    <n v="0"/>
    <n v="0"/>
  </r>
  <r>
    <n v="224223"/>
    <x v="4"/>
    <s v="15O290"/>
    <n v="1591"/>
    <n v="1"/>
    <n v="1"/>
    <s v="00"/>
    <m/>
    <x v="1"/>
    <n v="0"/>
    <n v="12635941"/>
    <n v="12635941"/>
    <n v="12624378"/>
    <n v="12624378"/>
    <n v="12624378"/>
    <n v="11563"/>
    <n v="0"/>
    <n v="0"/>
  </r>
  <r>
    <n v="224223"/>
    <x v="4"/>
    <s v="15O290"/>
    <n v="1591"/>
    <n v="2"/>
    <n v="1"/>
    <s v="00"/>
    <m/>
    <x v="1"/>
    <n v="6591954"/>
    <n v="7485333.5"/>
    <n v="7485333.5"/>
    <n v="7485333.5"/>
    <n v="7485333.5"/>
    <n v="7485333.5"/>
    <n v="0"/>
    <n v="0"/>
    <n v="0"/>
  </r>
  <r>
    <n v="224223"/>
    <x v="4"/>
    <s v="15O290"/>
    <n v="1599"/>
    <n v="2"/>
    <n v="1"/>
    <s v="00"/>
    <m/>
    <x v="1"/>
    <n v="238866"/>
    <n v="0"/>
    <n v="0"/>
    <m/>
    <n v="0"/>
    <m/>
    <n v="0"/>
    <n v="0"/>
    <n v="0"/>
  </r>
  <r>
    <n v="224223"/>
    <x v="4"/>
    <s v="15O290"/>
    <n v="1711"/>
    <n v="2"/>
    <n v="1"/>
    <s v="00"/>
    <m/>
    <x v="1"/>
    <n v="101481"/>
    <n v="197192"/>
    <n v="197192"/>
    <n v="197192"/>
    <n v="197192"/>
    <n v="197192"/>
    <n v="0"/>
    <n v="0"/>
    <n v="0"/>
  </r>
  <r>
    <n v="224223"/>
    <x v="4"/>
    <s v="15O290"/>
    <n v="1714"/>
    <n v="2"/>
    <n v="1"/>
    <s v="00"/>
    <m/>
    <x v="1"/>
    <n v="1245455"/>
    <n v="2240337.1"/>
    <n v="2240337.1"/>
    <n v="2240337.1"/>
    <n v="2240337.1"/>
    <n v="2240337.1"/>
    <n v="0"/>
    <n v="0"/>
    <n v="0"/>
  </r>
  <r>
    <n v="224223"/>
    <x v="4"/>
    <s v="15O290"/>
    <n v="2461"/>
    <n v="1"/>
    <n v="1"/>
    <s v="00"/>
    <m/>
    <x v="0"/>
    <n v="3410010"/>
    <n v="2851345.87"/>
    <n v="2851345.87"/>
    <n v="2171976.31"/>
    <n v="2171976.31"/>
    <m/>
    <n v="679369.56"/>
    <n v="0"/>
    <n v="2171976.31"/>
  </r>
  <r>
    <n v="224223"/>
    <x v="4"/>
    <s v="15O290"/>
    <n v="3521"/>
    <n v="1"/>
    <n v="1"/>
    <s v="00"/>
    <m/>
    <x v="2"/>
    <n v="1023084"/>
    <n v="0"/>
    <n v="0"/>
    <m/>
    <n v="0"/>
    <m/>
    <n v="0"/>
    <n v="0"/>
    <n v="0"/>
  </r>
  <r>
    <n v="224223"/>
    <x v="4"/>
    <s v="15O290"/>
    <n v="3981"/>
    <n v="1"/>
    <n v="2"/>
    <s v="08"/>
    <m/>
    <x v="2"/>
    <n v="35536"/>
    <n v="39328"/>
    <n v="39328"/>
    <n v="39328"/>
    <n v="39328"/>
    <n v="39328"/>
    <n v="0"/>
    <n v="0"/>
    <n v="0"/>
  </r>
  <r>
    <n v="224223"/>
    <x v="4"/>
    <s v="15O290"/>
    <n v="3982"/>
    <n v="1"/>
    <n v="1"/>
    <s v="08"/>
    <m/>
    <x v="2"/>
    <n v="4089"/>
    <n v="0"/>
    <n v="0"/>
    <m/>
    <n v="0"/>
    <m/>
    <n v="0"/>
    <n v="0"/>
    <n v="0"/>
  </r>
  <r>
    <n v="224223"/>
    <x v="4"/>
    <s v="15O390"/>
    <n v="2461"/>
    <n v="2"/>
    <n v="1"/>
    <s v="00"/>
    <m/>
    <x v="0"/>
    <n v="0"/>
    <n v="1054411.55"/>
    <n v="1054411.55"/>
    <n v="1020154.2"/>
    <n v="1020154.2"/>
    <n v="1020154.2"/>
    <n v="34257.350000000093"/>
    <n v="0"/>
    <n v="0"/>
  </r>
  <r>
    <n v="224223"/>
    <x v="4"/>
    <s v="15O390"/>
    <n v="3722"/>
    <n v="1"/>
    <n v="1"/>
    <s v="00"/>
    <m/>
    <x v="2"/>
    <n v="0"/>
    <n v="362715.32"/>
    <n v="362715.32"/>
    <n v="362715.32"/>
    <n v="362715.32"/>
    <n v="176429.22"/>
    <n v="0"/>
    <n v="0"/>
    <n v="186286.1"/>
  </r>
  <r>
    <n v="224223"/>
    <x v="4"/>
    <s v="15O390"/>
    <n v="6141"/>
    <n v="2"/>
    <n v="1"/>
    <n v="65"/>
    <s v="O2D149051"/>
    <x v="5"/>
    <n v="0"/>
    <n v="4993575.18"/>
    <n v="4993575.18"/>
    <n v="4907018.93"/>
    <n v="4907018.93"/>
    <n v="2048332.58"/>
    <n v="86556.25"/>
    <n v="0"/>
    <n v="2858686.3499999996"/>
  </r>
  <r>
    <n v="224223"/>
    <x v="4"/>
    <s v="15O690"/>
    <n v="2911"/>
    <n v="1"/>
    <n v="1"/>
    <s v="00"/>
    <m/>
    <x v="0"/>
    <n v="0"/>
    <n v="150000"/>
    <n v="150000"/>
    <n v="149806.46"/>
    <n v="0"/>
    <m/>
    <n v="193.54000000000815"/>
    <n v="149806.46"/>
    <n v="0"/>
  </r>
  <r>
    <n v="224223"/>
    <x v="4"/>
    <s v="15O690"/>
    <n v="6141"/>
    <n v="2"/>
    <n v="1"/>
    <s v="00"/>
    <s v="O2D149022"/>
    <x v="5"/>
    <n v="3787014"/>
    <n v="0"/>
    <n v="0"/>
    <m/>
    <n v="0"/>
    <m/>
    <n v="0"/>
    <n v="0"/>
    <n v="0"/>
  </r>
  <r>
    <n v="224223"/>
    <x v="4"/>
    <s v="15OB90"/>
    <n v="2461"/>
    <n v="2"/>
    <n v="1"/>
    <n v="65"/>
    <m/>
    <x v="0"/>
    <n v="0"/>
    <n v="1815845.52"/>
    <n v="1815845.52"/>
    <n v="1815845.52"/>
    <n v="1808635.22"/>
    <n v="1808635.22"/>
    <n v="0"/>
    <n v="7210.3000000000466"/>
    <n v="0"/>
  </r>
  <r>
    <n v="224223"/>
    <x v="4"/>
    <s v="15OC90"/>
    <n v="6141"/>
    <n v="2"/>
    <n v="1"/>
    <s v="00"/>
    <s v="O2D149022"/>
    <x v="5"/>
    <n v="686370"/>
    <n v="0"/>
    <n v="0"/>
    <m/>
    <n v="0"/>
    <m/>
    <n v="0"/>
    <n v="0"/>
    <n v="0"/>
  </r>
  <r>
    <n v="224223"/>
    <x v="4"/>
    <s v="25P190"/>
    <n v="2461"/>
    <n v="1"/>
    <n v="1"/>
    <s v="00"/>
    <m/>
    <x v="0"/>
    <n v="0"/>
    <n v="3163682.44"/>
    <n v="3163682.44"/>
    <n v="3163682.44"/>
    <n v="3163682.44"/>
    <n v="3163682.44"/>
    <n v="0"/>
    <n v="0"/>
    <n v="0"/>
  </r>
  <r>
    <n v="224223"/>
    <x v="4"/>
    <s v="25P190"/>
    <n v="2461"/>
    <n v="2"/>
    <n v="1"/>
    <s v="00"/>
    <m/>
    <x v="0"/>
    <n v="0"/>
    <n v="52223471"/>
    <n v="52223471"/>
    <n v="52223471"/>
    <n v="52223471"/>
    <n v="52223471"/>
    <n v="0"/>
    <n v="0"/>
    <n v="0"/>
  </r>
  <r>
    <n v="224223"/>
    <x v="4"/>
    <s v="25P190"/>
    <n v="2471"/>
    <n v="1"/>
    <n v="1"/>
    <s v="00"/>
    <m/>
    <x v="0"/>
    <n v="0"/>
    <n v="639171.6"/>
    <n v="639171.6"/>
    <n v="639171.6"/>
    <n v="639171.6"/>
    <n v="639171.6"/>
    <n v="0"/>
    <n v="0"/>
    <n v="0"/>
  </r>
  <r>
    <n v="225224"/>
    <x v="0"/>
    <s v="15O290"/>
    <n v="1131"/>
    <n v="1"/>
    <n v="1"/>
    <s v="00"/>
    <m/>
    <x v="1"/>
    <n v="7915619"/>
    <n v="7334967.0999999996"/>
    <n v="7334967.0999999996"/>
    <n v="7334967.0999999996"/>
    <n v="7334967.0999999996"/>
    <n v="7334967.0999999996"/>
    <n v="0"/>
    <n v="0"/>
    <n v="0"/>
  </r>
  <r>
    <n v="225224"/>
    <x v="0"/>
    <s v="15O290"/>
    <n v="1131"/>
    <n v="2"/>
    <n v="1"/>
    <s v="00"/>
    <m/>
    <x v="1"/>
    <n v="4843051"/>
    <n v="26153114.129999999"/>
    <n v="26153114.129999999"/>
    <n v="26153114.129999999"/>
    <n v="26153114.129999999"/>
    <n v="26153114.129999999"/>
    <n v="0"/>
    <n v="0"/>
    <n v="0"/>
  </r>
  <r>
    <n v="225224"/>
    <x v="0"/>
    <s v="15O290"/>
    <n v="1132"/>
    <n v="1"/>
    <n v="1"/>
    <s v="00"/>
    <m/>
    <x v="1"/>
    <n v="10742268"/>
    <n v="17284888.469999999"/>
    <n v="17284888.469999999"/>
    <n v="17280731.140000001"/>
    <n v="17280731.140000001"/>
    <n v="17280731.140000001"/>
    <n v="4157.3299999982119"/>
    <n v="0"/>
    <n v="0"/>
  </r>
  <r>
    <n v="225224"/>
    <x v="0"/>
    <s v="15O290"/>
    <n v="1132"/>
    <n v="2"/>
    <n v="1"/>
    <s v="00"/>
    <m/>
    <x v="1"/>
    <n v="8032590"/>
    <n v="19087100.530000001"/>
    <n v="19087100.530000001"/>
    <n v="19087100.530000001"/>
    <n v="19087100.530000001"/>
    <n v="19087100.530000001"/>
    <n v="0"/>
    <n v="0"/>
    <n v="0"/>
  </r>
  <r>
    <n v="225224"/>
    <x v="0"/>
    <s v="15O290"/>
    <n v="1311"/>
    <n v="1"/>
    <n v="1"/>
    <s v="00"/>
    <m/>
    <x v="1"/>
    <n v="202620"/>
    <n v="202620"/>
    <n v="202620"/>
    <n v="202470"/>
    <n v="202470"/>
    <n v="202470"/>
    <n v="150"/>
    <n v="0"/>
    <n v="0"/>
  </r>
  <r>
    <n v="225224"/>
    <x v="0"/>
    <s v="15O290"/>
    <n v="1311"/>
    <n v="2"/>
    <n v="1"/>
    <s v="00"/>
    <m/>
    <x v="1"/>
    <n v="134178"/>
    <n v="181443"/>
    <n v="181443"/>
    <n v="181443"/>
    <n v="181443"/>
    <n v="181443"/>
    <n v="0"/>
    <n v="0"/>
    <n v="0"/>
  </r>
  <r>
    <n v="225224"/>
    <x v="0"/>
    <s v="15O290"/>
    <n v="1321"/>
    <n v="1"/>
    <n v="1"/>
    <s v="00"/>
    <m/>
    <x v="1"/>
    <n v="548987"/>
    <n v="548987"/>
    <n v="548987"/>
    <n v="548987"/>
    <n v="548987"/>
    <n v="548987"/>
    <n v="0"/>
    <n v="0"/>
    <n v="0"/>
  </r>
  <r>
    <n v="225224"/>
    <x v="0"/>
    <s v="15O290"/>
    <n v="1321"/>
    <n v="2"/>
    <n v="1"/>
    <s v="00"/>
    <m/>
    <x v="1"/>
    <n v="365124"/>
    <n v="365124"/>
    <n v="365124"/>
    <n v="365124"/>
    <n v="365124"/>
    <n v="365124"/>
    <n v="0"/>
    <n v="0"/>
    <n v="0"/>
  </r>
  <r>
    <n v="225224"/>
    <x v="0"/>
    <s v="15O290"/>
    <n v="1322"/>
    <n v="1"/>
    <n v="1"/>
    <s v="00"/>
    <m/>
    <x v="1"/>
    <n v="11416"/>
    <n v="11416"/>
    <n v="11416"/>
    <n v="11416"/>
    <n v="11416"/>
    <n v="11416.000000000002"/>
    <n v="0"/>
    <n v="0"/>
    <n v="0"/>
  </r>
  <r>
    <n v="225224"/>
    <x v="0"/>
    <s v="15O290"/>
    <n v="1322"/>
    <n v="2"/>
    <n v="1"/>
    <s v="00"/>
    <m/>
    <x v="1"/>
    <n v="7546"/>
    <n v="7546"/>
    <n v="7546"/>
    <n v="7546"/>
    <n v="7546"/>
    <n v="7546"/>
    <n v="0"/>
    <n v="0"/>
    <n v="0"/>
  </r>
  <r>
    <n v="225224"/>
    <x v="0"/>
    <s v="15O290"/>
    <n v="1323"/>
    <n v="1"/>
    <n v="1"/>
    <s v="00"/>
    <m/>
    <x v="1"/>
    <n v="2810965"/>
    <n v="2810965"/>
    <n v="2810965"/>
    <n v="2810965"/>
    <n v="2810965"/>
    <n v="2810965"/>
    <n v="0"/>
    <n v="0"/>
    <n v="0"/>
  </r>
  <r>
    <n v="225224"/>
    <x v="0"/>
    <s v="15O290"/>
    <n v="1323"/>
    <n v="2"/>
    <n v="1"/>
    <s v="00"/>
    <m/>
    <x v="1"/>
    <n v="1873333"/>
    <n v="4873333"/>
    <n v="4873333"/>
    <n v="4873333"/>
    <n v="4873333"/>
    <n v="4873333"/>
    <n v="0"/>
    <n v="0"/>
    <n v="0"/>
  </r>
  <r>
    <n v="225224"/>
    <x v="0"/>
    <s v="15O290"/>
    <n v="1331"/>
    <n v="1"/>
    <n v="1"/>
    <s v="00"/>
    <m/>
    <x v="1"/>
    <n v="1905957"/>
    <n v="1905957"/>
    <n v="1905957"/>
    <n v="1905437.33"/>
    <n v="1905437.33"/>
    <n v="1905437.33"/>
    <n v="519.66999999992549"/>
    <n v="0"/>
    <n v="0"/>
  </r>
  <r>
    <n v="225224"/>
    <x v="0"/>
    <s v="15O290"/>
    <n v="1331"/>
    <n v="2"/>
    <n v="1"/>
    <s v="00"/>
    <m/>
    <x v="1"/>
    <n v="1270638"/>
    <n v="1959966"/>
    <n v="1959966"/>
    <n v="1959966"/>
    <n v="1959966"/>
    <n v="1959966"/>
    <n v="0"/>
    <n v="0"/>
    <n v="0"/>
  </r>
  <r>
    <n v="225224"/>
    <x v="0"/>
    <s v="15O290"/>
    <n v="1332"/>
    <n v="1"/>
    <n v="1"/>
    <s v="00"/>
    <m/>
    <x v="1"/>
    <n v="1097988"/>
    <n v="1097988"/>
    <n v="1097988"/>
    <n v="1097988"/>
    <n v="1097988"/>
    <n v="1097988"/>
    <n v="0"/>
    <n v="0"/>
    <n v="0"/>
  </r>
  <r>
    <n v="225224"/>
    <x v="0"/>
    <s v="15O290"/>
    <n v="1332"/>
    <n v="2"/>
    <n v="1"/>
    <s v="00"/>
    <m/>
    <x v="1"/>
    <n v="731992"/>
    <n v="731992"/>
    <n v="731992"/>
    <n v="731992"/>
    <n v="731992"/>
    <n v="731992"/>
    <n v="0"/>
    <n v="0"/>
    <n v="0"/>
  </r>
  <r>
    <n v="225224"/>
    <x v="0"/>
    <s v="15O290"/>
    <n v="1341"/>
    <n v="1"/>
    <n v="1"/>
    <s v="00"/>
    <m/>
    <x v="1"/>
    <n v="144879"/>
    <n v="77566.990000000005"/>
    <n v="77566.990000000005"/>
    <n v="77566.990000000005"/>
    <n v="76937.679999999993"/>
    <n v="76937.680000000008"/>
    <n v="0"/>
    <n v="629.31000000001222"/>
    <n v="0"/>
  </r>
  <r>
    <n v="225224"/>
    <x v="0"/>
    <s v="15O290"/>
    <n v="1343"/>
    <n v="1"/>
    <n v="1"/>
    <s v="00"/>
    <m/>
    <x v="1"/>
    <n v="1509878"/>
    <n v="1509878"/>
    <n v="1509878"/>
    <n v="1509098.5"/>
    <n v="1509098.5"/>
    <n v="1509098.5"/>
    <n v="779.5"/>
    <n v="0"/>
    <n v="0"/>
  </r>
  <r>
    <n v="225224"/>
    <x v="0"/>
    <s v="15O290"/>
    <n v="1343"/>
    <n v="2"/>
    <n v="1"/>
    <s v="00"/>
    <m/>
    <x v="1"/>
    <n v="1006506"/>
    <n v="1026506"/>
    <n v="1026506"/>
    <n v="1026506"/>
    <n v="1026506"/>
    <n v="1026506"/>
    <n v="0"/>
    <n v="0"/>
    <n v="0"/>
  </r>
  <r>
    <n v="225224"/>
    <x v="0"/>
    <s v="15O290"/>
    <n v="1411"/>
    <n v="1"/>
    <n v="2"/>
    <s v="01"/>
    <m/>
    <x v="1"/>
    <n v="2074528"/>
    <n v="1840273.76"/>
    <n v="1840273.76"/>
    <n v="1840273.76"/>
    <n v="1840273.76"/>
    <n v="1840273.76"/>
    <n v="0"/>
    <n v="0"/>
    <n v="0"/>
  </r>
  <r>
    <n v="225224"/>
    <x v="0"/>
    <s v="15O290"/>
    <n v="1411"/>
    <n v="1"/>
    <n v="2"/>
    <s v="03"/>
    <m/>
    <x v="1"/>
    <n v="931178"/>
    <n v="846504.04"/>
    <n v="846504.04"/>
    <n v="846504.04"/>
    <n v="846504.04"/>
    <n v="846504.04"/>
    <n v="0"/>
    <n v="0"/>
    <n v="0"/>
  </r>
  <r>
    <n v="225224"/>
    <x v="0"/>
    <s v="15O290"/>
    <n v="1411"/>
    <n v="2"/>
    <n v="2"/>
    <s v="01"/>
    <m/>
    <x v="1"/>
    <n v="1383620"/>
    <n v="1227382.08"/>
    <n v="1227382.08"/>
    <n v="1227382.08"/>
    <n v="1227382.08"/>
    <n v="1227382.0800000003"/>
    <n v="0"/>
    <n v="0"/>
    <n v="0"/>
  </r>
  <r>
    <n v="225224"/>
    <x v="0"/>
    <s v="15O290"/>
    <n v="1411"/>
    <n v="2"/>
    <n v="2"/>
    <s v="03"/>
    <m/>
    <x v="1"/>
    <n v="620230"/>
    <n v="563830.97"/>
    <n v="563830.97"/>
    <n v="563830.97"/>
    <n v="563830.97"/>
    <n v="563830.97"/>
    <n v="0"/>
    <n v="0"/>
    <n v="0"/>
  </r>
  <r>
    <n v="225224"/>
    <x v="0"/>
    <s v="15O290"/>
    <n v="1421"/>
    <n v="1"/>
    <n v="2"/>
    <s v="01"/>
    <m/>
    <x v="1"/>
    <n v="346507"/>
    <n v="346507"/>
    <n v="346507"/>
    <n v="346507"/>
    <n v="346507"/>
    <n v="346506.99999999994"/>
    <n v="0"/>
    <n v="0"/>
    <n v="0"/>
  </r>
  <r>
    <n v="225224"/>
    <x v="0"/>
    <s v="15O290"/>
    <n v="1421"/>
    <n v="1"/>
    <n v="2"/>
    <s v="03"/>
    <m/>
    <x v="1"/>
    <n v="689843"/>
    <n v="668062.77"/>
    <n v="668062.77"/>
    <n v="668062.77"/>
    <n v="668062.77"/>
    <n v="668062.77"/>
    <n v="0"/>
    <n v="0"/>
    <n v="0"/>
  </r>
  <r>
    <n v="225224"/>
    <x v="0"/>
    <s v="15O290"/>
    <n v="1421"/>
    <n v="2"/>
    <n v="2"/>
    <s v="01"/>
    <m/>
    <x v="1"/>
    <n v="230625"/>
    <n v="230625"/>
    <n v="230625"/>
    <n v="230625"/>
    <n v="230625"/>
    <n v="230625"/>
    <n v="0"/>
    <n v="0"/>
    <n v="0"/>
  </r>
  <r>
    <n v="225224"/>
    <x v="0"/>
    <s v="15O290"/>
    <n v="1421"/>
    <n v="2"/>
    <n v="2"/>
    <s v="03"/>
    <m/>
    <x v="1"/>
    <n v="459059"/>
    <n v="444565.17"/>
    <n v="444565.17"/>
    <n v="444565.17"/>
    <n v="444565.17"/>
    <n v="444565.1700000001"/>
    <n v="0"/>
    <n v="0"/>
    <n v="0"/>
  </r>
  <r>
    <n v="225224"/>
    <x v="0"/>
    <s v="15O290"/>
    <n v="1431"/>
    <n v="1"/>
    <n v="2"/>
    <s v="00"/>
    <m/>
    <x v="1"/>
    <n v="494845"/>
    <n v="494845"/>
    <n v="494845"/>
    <n v="494845"/>
    <n v="494845"/>
    <n v="494845"/>
    <n v="0"/>
    <n v="0"/>
    <n v="0"/>
  </r>
  <r>
    <n v="225224"/>
    <x v="0"/>
    <s v="15O290"/>
    <n v="1431"/>
    <n v="2"/>
    <n v="2"/>
    <s v="00"/>
    <m/>
    <x v="1"/>
    <n v="329509"/>
    <n v="329509"/>
    <n v="329509"/>
    <n v="329509"/>
    <n v="329509"/>
    <n v="329509.00000000006"/>
    <n v="0"/>
    <n v="0"/>
    <n v="0"/>
  </r>
  <r>
    <n v="225224"/>
    <x v="0"/>
    <s v="15O290"/>
    <n v="1441"/>
    <n v="1"/>
    <n v="2"/>
    <s v="00"/>
    <m/>
    <x v="1"/>
    <n v="760417"/>
    <n v="760417"/>
    <n v="760417"/>
    <n v="760417"/>
    <n v="760417"/>
    <n v="760417"/>
    <n v="0"/>
    <n v="0"/>
    <n v="0"/>
  </r>
  <r>
    <n v="225224"/>
    <x v="0"/>
    <s v="15O290"/>
    <n v="1441"/>
    <n v="2"/>
    <n v="2"/>
    <s v="00"/>
    <m/>
    <x v="1"/>
    <n v="507351"/>
    <n v="507351"/>
    <n v="507351"/>
    <n v="507351"/>
    <n v="507351"/>
    <n v="507350.99999999994"/>
    <n v="0"/>
    <n v="0"/>
    <n v="0"/>
  </r>
  <r>
    <n v="225224"/>
    <x v="0"/>
    <s v="15O290"/>
    <n v="1443"/>
    <n v="1"/>
    <n v="2"/>
    <s v="00"/>
    <m/>
    <x v="1"/>
    <n v="201578"/>
    <n v="124136.18"/>
    <n v="124136.18"/>
    <n v="124136.18"/>
    <n v="124136.18"/>
    <n v="124136.18000000002"/>
    <n v="0"/>
    <n v="0"/>
    <n v="0"/>
  </r>
  <r>
    <n v="225224"/>
    <x v="0"/>
    <s v="15O290"/>
    <n v="1443"/>
    <n v="2"/>
    <n v="2"/>
    <s v="00"/>
    <m/>
    <x v="1"/>
    <n v="134278"/>
    <n v="82690.960000000006"/>
    <n v="82690.960000000006"/>
    <n v="82690.960000000006"/>
    <n v="82690.960000000006"/>
    <n v="82690.959999999992"/>
    <n v="0"/>
    <n v="0"/>
    <n v="0"/>
  </r>
  <r>
    <n v="225224"/>
    <x v="0"/>
    <s v="15O290"/>
    <n v="1511"/>
    <n v="1"/>
    <n v="2"/>
    <s v="00"/>
    <m/>
    <x v="1"/>
    <n v="1994845"/>
    <n v="1994845"/>
    <n v="1994845"/>
    <n v="1994845"/>
    <n v="1994845"/>
    <n v="1994844.9999999998"/>
    <n v="0"/>
    <n v="0"/>
    <n v="0"/>
  </r>
  <r>
    <n v="225224"/>
    <x v="0"/>
    <s v="15O290"/>
    <n v="1511"/>
    <n v="2"/>
    <n v="2"/>
    <s v="00"/>
    <m/>
    <x v="1"/>
    <n v="1329351"/>
    <n v="1329351"/>
    <n v="1329351"/>
    <n v="1329351"/>
    <n v="1329351"/>
    <n v="1329351"/>
    <n v="0"/>
    <n v="0"/>
    <n v="0"/>
  </r>
  <r>
    <n v="225224"/>
    <x v="0"/>
    <s v="15O290"/>
    <n v="1541"/>
    <n v="1"/>
    <n v="1"/>
    <s v="00"/>
    <m/>
    <x v="1"/>
    <n v="568789"/>
    <n v="508789"/>
    <n v="508789"/>
    <n v="508789"/>
    <n v="508789"/>
    <n v="508789"/>
    <n v="0"/>
    <n v="0"/>
    <n v="0"/>
  </r>
  <r>
    <n v="225224"/>
    <x v="0"/>
    <s v="15O290"/>
    <n v="1541"/>
    <n v="1"/>
    <n v="2"/>
    <n v="18"/>
    <m/>
    <x v="1"/>
    <n v="1919481"/>
    <n v="1919481"/>
    <n v="1919481"/>
    <n v="1919481"/>
    <n v="1919481"/>
    <n v="1919481"/>
    <n v="0"/>
    <n v="0"/>
    <n v="0"/>
  </r>
  <r>
    <n v="225224"/>
    <x v="0"/>
    <s v="15O290"/>
    <n v="1541"/>
    <n v="2"/>
    <n v="1"/>
    <s v="00"/>
    <m/>
    <x v="1"/>
    <n v="378568"/>
    <n v="338568"/>
    <n v="338568"/>
    <n v="338568"/>
    <n v="338568"/>
    <n v="338568"/>
    <n v="0"/>
    <n v="0"/>
    <n v="0"/>
  </r>
  <r>
    <n v="225224"/>
    <x v="0"/>
    <s v="15O290"/>
    <n v="1541"/>
    <n v="2"/>
    <n v="2"/>
    <n v="18"/>
    <m/>
    <x v="1"/>
    <n v="1535294"/>
    <n v="1535294"/>
    <n v="1535294"/>
    <n v="1535294"/>
    <n v="1535294"/>
    <n v="1535294"/>
    <n v="0"/>
    <n v="0"/>
    <n v="0"/>
  </r>
  <r>
    <n v="225224"/>
    <x v="0"/>
    <s v="15O290"/>
    <n v="1544"/>
    <n v="1"/>
    <n v="1"/>
    <s v="00"/>
    <m/>
    <x v="1"/>
    <n v="1137859"/>
    <n v="1137859"/>
    <n v="1137859"/>
    <n v="1136662.2"/>
    <n v="1136662.2"/>
    <n v="1136662.2"/>
    <n v="1196.8000000000466"/>
    <n v="0"/>
    <n v="0"/>
  </r>
  <r>
    <n v="225224"/>
    <x v="0"/>
    <s v="15O290"/>
    <n v="1544"/>
    <n v="2"/>
    <n v="1"/>
    <s v="00"/>
    <m/>
    <x v="1"/>
    <n v="758371"/>
    <n v="758371"/>
    <n v="758371"/>
    <n v="758371"/>
    <n v="758371"/>
    <n v="758371"/>
    <n v="0"/>
    <n v="0"/>
    <n v="0"/>
  </r>
  <r>
    <n v="225224"/>
    <x v="0"/>
    <s v="15O290"/>
    <n v="1545"/>
    <n v="1"/>
    <n v="1"/>
    <s v="00"/>
    <m/>
    <x v="1"/>
    <n v="174018"/>
    <n v="174018"/>
    <n v="174018"/>
    <n v="174018"/>
    <n v="174018"/>
    <n v="174018"/>
    <n v="0"/>
    <n v="0"/>
    <n v="0"/>
  </r>
  <r>
    <n v="225224"/>
    <x v="0"/>
    <s v="15O290"/>
    <n v="1545"/>
    <n v="1"/>
    <n v="1"/>
    <s v="09"/>
    <m/>
    <x v="1"/>
    <n v="956267"/>
    <n v="951495.3"/>
    <n v="951495.3"/>
    <n v="951495.3"/>
    <n v="951495.3"/>
    <n v="951495.3"/>
    <n v="0"/>
    <n v="0"/>
    <n v="0"/>
  </r>
  <r>
    <n v="225224"/>
    <x v="0"/>
    <s v="15O290"/>
    <n v="1545"/>
    <n v="1"/>
    <n v="1"/>
    <n v="10"/>
    <m/>
    <x v="1"/>
    <n v="568019"/>
    <n v="568019"/>
    <n v="568019"/>
    <n v="568019"/>
    <n v="568019"/>
    <n v="568019"/>
    <n v="0"/>
    <n v="0"/>
    <n v="0"/>
  </r>
  <r>
    <n v="225224"/>
    <x v="0"/>
    <s v="15O290"/>
    <n v="1545"/>
    <n v="2"/>
    <n v="1"/>
    <s v="00"/>
    <m/>
    <x v="1"/>
    <n v="89444"/>
    <n v="89444"/>
    <n v="89444"/>
    <n v="89444"/>
    <n v="89444"/>
    <n v="89444"/>
    <n v="0"/>
    <n v="0"/>
    <n v="0"/>
  </r>
  <r>
    <n v="225224"/>
    <x v="0"/>
    <s v="15O290"/>
    <n v="1545"/>
    <n v="2"/>
    <n v="1"/>
    <s v="09"/>
    <m/>
    <x v="1"/>
    <n v="630419"/>
    <n v="337700.64"/>
    <n v="337700.64"/>
    <n v="337700.64"/>
    <n v="337700.64"/>
    <n v="337700.64"/>
    <n v="0"/>
    <n v="0"/>
    <n v="0"/>
  </r>
  <r>
    <n v="225224"/>
    <x v="0"/>
    <s v="15O290"/>
    <n v="1545"/>
    <n v="2"/>
    <n v="1"/>
    <n v="10"/>
    <m/>
    <x v="1"/>
    <n v="79679"/>
    <n v="79679"/>
    <n v="79679"/>
    <n v="79679"/>
    <n v="79679"/>
    <n v="79679"/>
    <n v="0"/>
    <n v="0"/>
    <n v="0"/>
  </r>
  <r>
    <n v="225224"/>
    <x v="0"/>
    <s v="15O290"/>
    <n v="1546"/>
    <n v="1"/>
    <n v="1"/>
    <s v="00"/>
    <m/>
    <x v="1"/>
    <n v="298860"/>
    <n v="298860"/>
    <n v="298860"/>
    <n v="298860"/>
    <n v="298860"/>
    <n v="298860"/>
    <n v="0"/>
    <n v="0"/>
    <n v="0"/>
  </r>
  <r>
    <n v="225224"/>
    <x v="0"/>
    <s v="15O290"/>
    <n v="1546"/>
    <n v="1"/>
    <n v="1"/>
    <n v="51"/>
    <m/>
    <x v="1"/>
    <n v="2060636"/>
    <n v="2059736"/>
    <n v="2059736"/>
    <n v="2059736"/>
    <n v="2059736"/>
    <n v="2059736"/>
    <n v="0"/>
    <n v="0"/>
    <n v="0"/>
  </r>
  <r>
    <n v="225224"/>
    <x v="0"/>
    <s v="15O290"/>
    <n v="1546"/>
    <n v="2"/>
    <n v="1"/>
    <s v="00"/>
    <m/>
    <x v="1"/>
    <n v="148363"/>
    <n v="327473"/>
    <n v="327473"/>
    <n v="327473"/>
    <n v="327473"/>
    <n v="327473"/>
    <n v="0"/>
    <n v="0"/>
    <n v="0"/>
  </r>
  <r>
    <n v="225224"/>
    <x v="0"/>
    <s v="15O290"/>
    <n v="1546"/>
    <n v="2"/>
    <n v="1"/>
    <n v="51"/>
    <m/>
    <x v="1"/>
    <n v="1278647"/>
    <n v="1278647"/>
    <n v="1278647"/>
    <n v="1278647"/>
    <n v="1278647"/>
    <n v="1278647"/>
    <n v="0"/>
    <n v="0"/>
    <n v="0"/>
  </r>
  <r>
    <n v="225224"/>
    <x v="0"/>
    <s v="15O290"/>
    <n v="1547"/>
    <n v="1"/>
    <n v="1"/>
    <s v="00"/>
    <m/>
    <x v="1"/>
    <n v="125908"/>
    <n v="120908"/>
    <n v="120908"/>
    <n v="120908"/>
    <n v="120908"/>
    <n v="120908"/>
    <n v="0"/>
    <n v="0"/>
    <n v="0"/>
  </r>
  <r>
    <n v="225224"/>
    <x v="0"/>
    <s v="15O290"/>
    <n v="1547"/>
    <n v="2"/>
    <n v="1"/>
    <s v="00"/>
    <m/>
    <x v="1"/>
    <n v="79307"/>
    <n v="69307"/>
    <n v="69307"/>
    <n v="69307"/>
    <n v="69307"/>
    <n v="69307"/>
    <n v="0"/>
    <n v="0"/>
    <n v="0"/>
  </r>
  <r>
    <n v="225224"/>
    <x v="0"/>
    <s v="15O290"/>
    <n v="1548"/>
    <n v="1"/>
    <n v="1"/>
    <s v="00"/>
    <m/>
    <x v="1"/>
    <n v="1988715"/>
    <n v="1988715"/>
    <n v="1988715"/>
    <n v="1988715"/>
    <n v="1988715"/>
    <n v="1988715"/>
    <n v="0"/>
    <n v="0"/>
    <n v="0"/>
  </r>
  <r>
    <n v="225224"/>
    <x v="0"/>
    <s v="15O290"/>
    <n v="1548"/>
    <n v="2"/>
    <n v="1"/>
    <s v="00"/>
    <m/>
    <x v="1"/>
    <n v="1386556"/>
    <n v="1386556"/>
    <n v="1386556"/>
    <n v="1386556"/>
    <n v="1386556"/>
    <n v="1386556"/>
    <n v="0"/>
    <n v="0"/>
    <n v="0"/>
  </r>
  <r>
    <n v="225224"/>
    <x v="0"/>
    <s v="15O290"/>
    <n v="1551"/>
    <n v="1"/>
    <n v="1"/>
    <s v="00"/>
    <m/>
    <x v="1"/>
    <n v="4599"/>
    <n v="4599"/>
    <n v="4599"/>
    <n v="4599"/>
    <n v="4599"/>
    <n v="4599"/>
    <n v="0"/>
    <n v="0"/>
    <n v="0"/>
  </r>
  <r>
    <n v="225224"/>
    <x v="0"/>
    <s v="15O290"/>
    <n v="1551"/>
    <n v="2"/>
    <n v="1"/>
    <s v="00"/>
    <m/>
    <x v="1"/>
    <n v="3589"/>
    <n v="6694"/>
    <n v="6694"/>
    <n v="6694"/>
    <n v="6694"/>
    <n v="6694"/>
    <n v="0"/>
    <n v="0"/>
    <n v="0"/>
  </r>
  <r>
    <n v="225224"/>
    <x v="0"/>
    <s v="15O290"/>
    <n v="1591"/>
    <n v="1"/>
    <n v="1"/>
    <s v="00"/>
    <m/>
    <x v="1"/>
    <n v="3650970"/>
    <n v="3650970"/>
    <n v="3650970"/>
    <n v="3590325.1"/>
    <n v="3590325.1"/>
    <n v="3590325.1"/>
    <n v="60644.899999999907"/>
    <n v="0"/>
    <n v="0"/>
  </r>
  <r>
    <n v="225224"/>
    <x v="0"/>
    <s v="15O290"/>
    <n v="1591"/>
    <n v="2"/>
    <n v="1"/>
    <s v="00"/>
    <m/>
    <x v="1"/>
    <n v="258665"/>
    <n v="258665"/>
    <n v="258665"/>
    <n v="258665"/>
    <n v="258665"/>
    <n v="258665"/>
    <n v="0"/>
    <n v="0"/>
    <n v="0"/>
  </r>
  <r>
    <n v="225224"/>
    <x v="0"/>
    <s v="15O290"/>
    <n v="1599"/>
    <n v="1"/>
    <n v="1"/>
    <s v="00"/>
    <m/>
    <x v="1"/>
    <n v="295591"/>
    <n v="0"/>
    <n v="0"/>
    <m/>
    <n v="0"/>
    <m/>
    <n v="0"/>
    <n v="0"/>
    <n v="0"/>
  </r>
  <r>
    <n v="225224"/>
    <x v="0"/>
    <s v="15O290"/>
    <n v="1599"/>
    <n v="2"/>
    <n v="1"/>
    <s v="00"/>
    <m/>
    <x v="1"/>
    <n v="165349"/>
    <n v="0"/>
    <n v="0"/>
    <m/>
    <n v="0"/>
    <m/>
    <n v="0"/>
    <n v="0"/>
    <n v="0"/>
  </r>
  <r>
    <n v="225224"/>
    <x v="0"/>
    <s v="15O290"/>
    <n v="1714"/>
    <n v="1"/>
    <n v="1"/>
    <s v="00"/>
    <m/>
    <x v="1"/>
    <n v="1812191"/>
    <n v="1138836.6399999999"/>
    <n v="1138836.6399999999"/>
    <n v="1138836.6399999999"/>
    <n v="1138836.6399999999"/>
    <n v="1138836.6400000001"/>
    <n v="0"/>
    <n v="0"/>
    <n v="0"/>
  </r>
  <r>
    <n v="225224"/>
    <x v="0"/>
    <s v="15O290"/>
    <n v="1714"/>
    <n v="2"/>
    <n v="1"/>
    <s v="00"/>
    <m/>
    <x v="1"/>
    <n v="745216"/>
    <n v="60000"/>
    <n v="60000"/>
    <n v="60000"/>
    <n v="60000"/>
    <n v="60000"/>
    <n v="0"/>
    <n v="0"/>
    <n v="0"/>
  </r>
  <r>
    <n v="225224"/>
    <x v="0"/>
    <s v="15O290"/>
    <n v="3981"/>
    <n v="1"/>
    <n v="2"/>
    <s v="00"/>
    <m/>
    <x v="2"/>
    <n v="1700526"/>
    <n v="1694167"/>
    <n v="1694167"/>
    <n v="1694167"/>
    <n v="1694167"/>
    <n v="1694167"/>
    <n v="0"/>
    <n v="0"/>
    <n v="0"/>
  </r>
  <r>
    <n v="225224"/>
    <x v="0"/>
    <s v="15O290"/>
    <n v="3982"/>
    <n v="1"/>
    <n v="1"/>
    <s v="00"/>
    <m/>
    <x v="2"/>
    <n v="1029385"/>
    <n v="775513.59999999998"/>
    <n v="775513.59999999998"/>
    <n v="775513.59999999998"/>
    <n v="775513.59999999998"/>
    <n v="775513.59999999998"/>
    <n v="0"/>
    <n v="0"/>
    <n v="0"/>
  </r>
  <r>
    <n v="225224"/>
    <x v="0"/>
    <s v="15O290"/>
    <n v="4419"/>
    <n v="1"/>
    <n v="1"/>
    <s v="00"/>
    <m/>
    <x v="3"/>
    <n v="41737552"/>
    <n v="6000000"/>
    <n v="6000000"/>
    <n v="6000000"/>
    <n v="6000000"/>
    <n v="4801870.67"/>
    <n v="0"/>
    <n v="0"/>
    <n v="1198129.33"/>
  </r>
  <r>
    <n v="225224"/>
    <x v="0"/>
    <s v="15O390"/>
    <n v="4419"/>
    <n v="1"/>
    <n v="1"/>
    <s v="00"/>
    <m/>
    <x v="3"/>
    <n v="102410074"/>
    <n v="0"/>
    <n v="0"/>
    <m/>
    <n v="0"/>
    <m/>
    <n v="0"/>
    <n v="0"/>
    <n v="0"/>
  </r>
  <r>
    <n v="225224"/>
    <x v="0"/>
    <s v="15O390"/>
    <n v="4419"/>
    <n v="1"/>
    <n v="1"/>
    <n v="65"/>
    <m/>
    <x v="3"/>
    <n v="0"/>
    <n v="9533188.9800000004"/>
    <n v="9533188.9800000004"/>
    <n v="9533188.9800000004"/>
    <n v="9533188.9800000004"/>
    <n v="9533188.9800000004"/>
    <n v="0"/>
    <n v="0"/>
    <n v="0"/>
  </r>
  <r>
    <n v="225224"/>
    <x v="0"/>
    <s v="15OB90"/>
    <n v="4419"/>
    <n v="1"/>
    <n v="1"/>
    <n v="65"/>
    <m/>
    <x v="3"/>
    <n v="0"/>
    <n v="24059953.140000001"/>
    <n v="24059953.140000001"/>
    <n v="9504835.6699999999"/>
    <n v="9504835.6699999999"/>
    <n v="9504835.6699999999"/>
    <n v="14555117.470000001"/>
    <n v="0"/>
    <n v="0"/>
  </r>
  <r>
    <n v="225224"/>
    <x v="0"/>
    <s v="25P690"/>
    <n v="4412"/>
    <n v="1"/>
    <n v="1"/>
    <s v="00"/>
    <m/>
    <x v="3"/>
    <n v="26185954"/>
    <n v="26185954"/>
    <n v="26185954"/>
    <n v="26114824.829999998"/>
    <n v="26114824.829999998"/>
    <n v="26114824.829999998"/>
    <n v="71129.170000001788"/>
    <n v="0"/>
    <n v="0"/>
  </r>
  <r>
    <n v="226203"/>
    <x v="7"/>
    <n v="111190"/>
    <n v="2531"/>
    <n v="1"/>
    <n v="1"/>
    <s v="00"/>
    <m/>
    <x v="0"/>
    <n v="400500"/>
    <n v="400500"/>
    <n v="400500"/>
    <n v="400463.1"/>
    <n v="400463.1"/>
    <m/>
    <n v="36.900000000023283"/>
    <n v="0"/>
    <n v="400463.1"/>
  </r>
  <r>
    <n v="226203"/>
    <x v="7"/>
    <n v="111190"/>
    <n v="2541"/>
    <n v="1"/>
    <n v="1"/>
    <s v="00"/>
    <m/>
    <x v="0"/>
    <n v="117000"/>
    <n v="117000"/>
    <n v="117000"/>
    <n v="117000"/>
    <n v="116994.12"/>
    <n v="116994.12"/>
    <n v="0"/>
    <n v="5.8800000000046566"/>
    <n v="0"/>
  </r>
  <r>
    <n v="226203"/>
    <x v="7"/>
    <n v="111190"/>
    <n v="3362"/>
    <n v="1"/>
    <n v="1"/>
    <s v="00"/>
    <m/>
    <x v="2"/>
    <n v="6903"/>
    <n v="0"/>
    <n v="0"/>
    <m/>
    <n v="0"/>
    <m/>
    <n v="0"/>
    <n v="0"/>
    <n v="0"/>
  </r>
  <r>
    <n v="226203"/>
    <x v="7"/>
    <s v="15O290"/>
    <n v="4412"/>
    <n v="1"/>
    <n v="1"/>
    <s v="00"/>
    <m/>
    <x v="3"/>
    <n v="1707750"/>
    <n v="1707728"/>
    <n v="1707728"/>
    <n v="1698208"/>
    <n v="1698208"/>
    <n v="417417.5"/>
    <n v="9520"/>
    <n v="0"/>
    <n v="1280790.5"/>
  </r>
  <r>
    <n v="226203"/>
    <x v="7"/>
    <s v="15O390"/>
    <n v="2221"/>
    <n v="1"/>
    <n v="1"/>
    <s v="00"/>
    <m/>
    <x v="0"/>
    <n v="0"/>
    <n v="0"/>
    <n v="0"/>
    <m/>
    <n v="0"/>
    <m/>
    <n v="0"/>
    <n v="0"/>
    <n v="0"/>
  </r>
  <r>
    <n v="226203"/>
    <x v="7"/>
    <s v="15O390"/>
    <n v="2531"/>
    <n v="1"/>
    <n v="1"/>
    <s v="00"/>
    <m/>
    <x v="0"/>
    <n v="0"/>
    <n v="199500"/>
    <n v="199500"/>
    <n v="199500"/>
    <n v="199491.6"/>
    <n v="199491.6"/>
    <n v="0"/>
    <n v="8.3999999999941792"/>
    <n v="0"/>
  </r>
  <r>
    <n v="226203"/>
    <x v="7"/>
    <s v="15O390"/>
    <n v="2541"/>
    <n v="1"/>
    <n v="1"/>
    <s v="00"/>
    <m/>
    <x v="0"/>
    <n v="0"/>
    <n v="283000"/>
    <n v="283000"/>
    <n v="283000"/>
    <n v="282994.76"/>
    <n v="282994.76"/>
    <n v="0"/>
    <n v="5.2399999999906868"/>
    <n v="0"/>
  </r>
  <r>
    <n v="226203"/>
    <x v="7"/>
    <s v="15O390"/>
    <n v="3362"/>
    <n v="1"/>
    <n v="1"/>
    <s v="00"/>
    <m/>
    <x v="2"/>
    <n v="0"/>
    <n v="44486"/>
    <n v="44486"/>
    <n v="40187.199999999997"/>
    <n v="40187.199999999997"/>
    <n v="40187.199999999997"/>
    <n v="4298.8000000000029"/>
    <n v="0"/>
    <n v="0"/>
  </r>
  <r>
    <n v="226203"/>
    <x v="7"/>
    <s v="15O390"/>
    <n v="5111"/>
    <n v="2"/>
    <n v="1"/>
    <s v="00"/>
    <s v="A2D149014"/>
    <x v="4"/>
    <n v="3000"/>
    <n v="0"/>
    <n v="0"/>
    <m/>
    <n v="0"/>
    <m/>
    <n v="0"/>
    <n v="0"/>
    <n v="0"/>
  </r>
  <r>
    <n v="226203"/>
    <x v="7"/>
    <s v="15O390"/>
    <n v="5111"/>
    <n v="2"/>
    <n v="1"/>
    <s v="00"/>
    <s v="A2D149020"/>
    <x v="4"/>
    <n v="0"/>
    <n v="3000"/>
    <n v="3000"/>
    <m/>
    <n v="0"/>
    <m/>
    <n v="3000"/>
    <n v="0"/>
    <n v="0"/>
  </r>
  <r>
    <n v="226203"/>
    <x v="7"/>
    <s v="15O390"/>
    <n v="5151"/>
    <n v="2"/>
    <n v="1"/>
    <s v="00"/>
    <s v="A2D149014"/>
    <x v="4"/>
    <n v="26589"/>
    <n v="0"/>
    <n v="0"/>
    <m/>
    <n v="0"/>
    <m/>
    <n v="0"/>
    <n v="0"/>
    <n v="0"/>
  </r>
  <r>
    <n v="226203"/>
    <x v="7"/>
    <s v="15O390"/>
    <n v="5151"/>
    <n v="2"/>
    <n v="1"/>
    <s v="00"/>
    <s v="A2D149020"/>
    <x v="4"/>
    <n v="0"/>
    <n v="26589"/>
    <n v="26589"/>
    <m/>
    <n v="0"/>
    <m/>
    <n v="26589"/>
    <n v="0"/>
    <n v="0"/>
  </r>
  <r>
    <n v="226203"/>
    <x v="7"/>
    <s v="15O390"/>
    <n v="5291"/>
    <n v="2"/>
    <n v="1"/>
    <s v="00"/>
    <s v="A2D149013"/>
    <x v="4"/>
    <n v="2320"/>
    <n v="0"/>
    <n v="0"/>
    <m/>
    <n v="0"/>
    <m/>
    <n v="0"/>
    <n v="0"/>
    <n v="0"/>
  </r>
  <r>
    <n v="226203"/>
    <x v="7"/>
    <s v="15O390"/>
    <n v="5291"/>
    <n v="2"/>
    <n v="1"/>
    <s v="00"/>
    <s v="A2D149020"/>
    <x v="4"/>
    <n v="0"/>
    <n v="2320"/>
    <n v="2320"/>
    <m/>
    <n v="0"/>
    <m/>
    <n v="2320"/>
    <n v="0"/>
    <n v="0"/>
  </r>
  <r>
    <n v="226203"/>
    <x v="7"/>
    <s v="15O390"/>
    <n v="5311"/>
    <n v="2"/>
    <n v="1"/>
    <s v="00"/>
    <s v="A2D149013"/>
    <x v="4"/>
    <n v="20500"/>
    <n v="0"/>
    <n v="0"/>
    <m/>
    <n v="0"/>
    <m/>
    <n v="0"/>
    <n v="0"/>
    <n v="0"/>
  </r>
  <r>
    <n v="226203"/>
    <x v="7"/>
    <s v="15O390"/>
    <n v="5311"/>
    <n v="2"/>
    <n v="1"/>
    <s v="00"/>
    <s v="A2D149020"/>
    <x v="4"/>
    <n v="0"/>
    <n v="20500"/>
    <n v="20500"/>
    <m/>
    <n v="0"/>
    <m/>
    <n v="20500"/>
    <n v="0"/>
    <n v="0"/>
  </r>
  <r>
    <n v="226203"/>
    <x v="7"/>
    <s v="15O390"/>
    <n v="5321"/>
    <n v="2"/>
    <n v="1"/>
    <s v="00"/>
    <s v="A2D149014"/>
    <x v="4"/>
    <n v="45000"/>
    <n v="0"/>
    <n v="0"/>
    <m/>
    <n v="0"/>
    <m/>
    <n v="0"/>
    <n v="0"/>
    <n v="0"/>
  </r>
  <r>
    <n v="226203"/>
    <x v="7"/>
    <s v="15O390"/>
    <n v="5321"/>
    <n v="2"/>
    <n v="1"/>
    <s v="00"/>
    <s v="A2D149020"/>
    <x v="4"/>
    <n v="0"/>
    <n v="45000"/>
    <n v="45000"/>
    <m/>
    <n v="0"/>
    <m/>
    <n v="45000"/>
    <n v="0"/>
    <n v="0"/>
  </r>
  <r>
    <n v="226203"/>
    <x v="7"/>
    <s v="15O390"/>
    <n v="5651"/>
    <n v="2"/>
    <n v="1"/>
    <s v="00"/>
    <s v="A2D149013"/>
    <x v="4"/>
    <n v="10500"/>
    <n v="0"/>
    <n v="0"/>
    <m/>
    <n v="0"/>
    <m/>
    <n v="0"/>
    <n v="0"/>
    <n v="0"/>
  </r>
  <r>
    <n v="226203"/>
    <x v="7"/>
    <s v="15O390"/>
    <n v="5651"/>
    <n v="2"/>
    <n v="1"/>
    <s v="00"/>
    <s v="A2D149020"/>
    <x v="4"/>
    <n v="0"/>
    <n v="10500"/>
    <n v="10500"/>
    <m/>
    <n v="0"/>
    <m/>
    <n v="10500"/>
    <n v="0"/>
    <n v="0"/>
  </r>
  <r>
    <n v="226204"/>
    <x v="1"/>
    <s v="15O390"/>
    <n v="3121"/>
    <n v="1"/>
    <n v="1"/>
    <s v="00"/>
    <m/>
    <x v="2"/>
    <n v="0"/>
    <n v="3212561.2"/>
    <n v="3212561.2"/>
    <n v="2801979.44"/>
    <n v="2801979.44"/>
    <n v="1049338.03"/>
    <n v="410581.76000000024"/>
    <n v="0"/>
    <n v="1752641.41"/>
  </r>
  <r>
    <n v="226225"/>
    <x v="1"/>
    <n v="111190"/>
    <n v="3121"/>
    <n v="1"/>
    <n v="1"/>
    <s v="00"/>
    <m/>
    <x v="2"/>
    <n v="306103"/>
    <n v="0"/>
    <n v="0"/>
    <m/>
    <n v="0"/>
    <m/>
    <n v="0"/>
    <n v="0"/>
    <n v="0"/>
  </r>
  <r>
    <n v="226225"/>
    <x v="1"/>
    <n v="111192"/>
    <n v="3511"/>
    <n v="1"/>
    <n v="1"/>
    <s v="00"/>
    <m/>
    <x v="2"/>
    <n v="0"/>
    <n v="700000"/>
    <n v="700000"/>
    <n v="700000"/>
    <n v="700000"/>
    <n v="700000"/>
    <n v="0"/>
    <n v="0"/>
    <n v="0"/>
  </r>
  <r>
    <n v="226225"/>
    <x v="1"/>
    <n v="111290"/>
    <n v="3121"/>
    <n v="1"/>
    <n v="1"/>
    <s v="00"/>
    <m/>
    <x v="2"/>
    <n v="315000"/>
    <n v="0"/>
    <n v="0"/>
    <m/>
    <n v="0"/>
    <m/>
    <n v="0"/>
    <n v="0"/>
    <n v="0"/>
  </r>
  <r>
    <n v="226225"/>
    <x v="1"/>
    <n v="111290"/>
    <n v="3511"/>
    <n v="1"/>
    <n v="1"/>
    <s v="00"/>
    <m/>
    <x v="2"/>
    <n v="66528"/>
    <n v="0"/>
    <n v="0"/>
    <m/>
    <n v="0"/>
    <m/>
    <n v="0"/>
    <n v="0"/>
    <n v="0"/>
  </r>
  <r>
    <n v="226225"/>
    <x v="1"/>
    <n v="111290"/>
    <n v="3571"/>
    <n v="1"/>
    <n v="1"/>
    <s v="00"/>
    <m/>
    <x v="2"/>
    <n v="94500"/>
    <n v="0"/>
    <n v="0"/>
    <m/>
    <n v="0"/>
    <m/>
    <n v="0"/>
    <n v="0"/>
    <n v="0"/>
  </r>
  <r>
    <n v="226225"/>
    <x v="1"/>
    <s v="15O290"/>
    <n v="1221"/>
    <n v="2"/>
    <n v="1"/>
    <s v="08"/>
    <m/>
    <x v="1"/>
    <n v="475812"/>
    <n v="1367812"/>
    <n v="1367812"/>
    <n v="1367812"/>
    <n v="1367812"/>
    <n v="1367812"/>
    <n v="0"/>
    <n v="0"/>
    <n v="0"/>
  </r>
  <r>
    <n v="226225"/>
    <x v="1"/>
    <s v="15O290"/>
    <n v="1323"/>
    <n v="2"/>
    <n v="1"/>
    <s v="08"/>
    <m/>
    <x v="1"/>
    <n v="74720"/>
    <n v="74720"/>
    <n v="74720"/>
    <n v="74720"/>
    <n v="74720"/>
    <n v="74720"/>
    <n v="0"/>
    <n v="0"/>
    <n v="0"/>
  </r>
  <r>
    <n v="226225"/>
    <x v="1"/>
    <s v="15O290"/>
    <n v="1411"/>
    <n v="2"/>
    <n v="2"/>
    <s v="08"/>
    <m/>
    <x v="1"/>
    <n v="49720"/>
    <n v="49720"/>
    <n v="49720"/>
    <n v="49720"/>
    <n v="49720"/>
    <n v="49719.999999999985"/>
    <n v="0"/>
    <n v="0"/>
    <n v="0"/>
  </r>
  <r>
    <n v="226225"/>
    <x v="1"/>
    <s v="15O290"/>
    <n v="1541"/>
    <n v="2"/>
    <n v="2"/>
    <s v="08"/>
    <m/>
    <x v="1"/>
    <n v="114475"/>
    <n v="114475"/>
    <n v="114475"/>
    <n v="114475"/>
    <n v="114475"/>
    <n v="114475"/>
    <n v="0"/>
    <n v="0"/>
    <n v="0"/>
  </r>
  <r>
    <n v="226225"/>
    <x v="1"/>
    <s v="15O290"/>
    <n v="1545"/>
    <n v="2"/>
    <n v="1"/>
    <s v="08"/>
    <m/>
    <x v="1"/>
    <n v="19473"/>
    <n v="5000"/>
    <n v="5000"/>
    <n v="5000"/>
    <n v="5000"/>
    <n v="5000"/>
    <n v="0"/>
    <n v="0"/>
    <n v="0"/>
  </r>
  <r>
    <n v="226225"/>
    <x v="1"/>
    <s v="15O290"/>
    <n v="1547"/>
    <n v="1"/>
    <n v="1"/>
    <s v="08"/>
    <m/>
    <x v="1"/>
    <n v="2595"/>
    <n v="0"/>
    <n v="0"/>
    <m/>
    <n v="0"/>
    <m/>
    <n v="0"/>
    <n v="0"/>
    <n v="0"/>
  </r>
  <r>
    <n v="226225"/>
    <x v="1"/>
    <s v="15O290"/>
    <n v="3981"/>
    <n v="1"/>
    <n v="2"/>
    <s v="08"/>
    <m/>
    <x v="2"/>
    <n v="15790"/>
    <n v="18115"/>
    <n v="18115"/>
    <n v="18115"/>
    <n v="18115"/>
    <n v="18115"/>
    <n v="0"/>
    <n v="0"/>
    <n v="0"/>
  </r>
  <r>
    <n v="226225"/>
    <x v="1"/>
    <s v="15O290"/>
    <n v="3982"/>
    <n v="1"/>
    <n v="1"/>
    <s v="08"/>
    <m/>
    <x v="2"/>
    <n v="1662"/>
    <n v="0"/>
    <n v="0"/>
    <m/>
    <n v="0"/>
    <m/>
    <n v="0"/>
    <n v="0"/>
    <n v="0"/>
  </r>
  <r>
    <n v="231205"/>
    <x v="7"/>
    <n v="111190"/>
    <n v="2531"/>
    <n v="1"/>
    <n v="1"/>
    <s v="00"/>
    <m/>
    <x v="0"/>
    <n v="200000"/>
    <n v="200000"/>
    <n v="200000"/>
    <n v="200000"/>
    <n v="199565"/>
    <n v="199565"/>
    <n v="0"/>
    <n v="435"/>
    <n v="0"/>
  </r>
  <r>
    <n v="231205"/>
    <x v="7"/>
    <n v="111190"/>
    <n v="2541"/>
    <n v="1"/>
    <n v="1"/>
    <s v="00"/>
    <m/>
    <x v="0"/>
    <n v="110500"/>
    <n v="110500"/>
    <n v="110500"/>
    <n v="110500"/>
    <n v="110075.1"/>
    <n v="110075.09999999999"/>
    <n v="0"/>
    <n v="424.89999999999418"/>
    <n v="0"/>
  </r>
  <r>
    <n v="231205"/>
    <x v="7"/>
    <n v="111190"/>
    <n v="3722"/>
    <n v="1"/>
    <n v="1"/>
    <s v="00"/>
    <m/>
    <x v="2"/>
    <n v="87975"/>
    <n v="87975"/>
    <n v="87975"/>
    <n v="87975"/>
    <n v="87975"/>
    <m/>
    <n v="0"/>
    <n v="0"/>
    <n v="87975"/>
  </r>
  <r>
    <n v="231205"/>
    <x v="7"/>
    <s v="15O390"/>
    <n v="2171"/>
    <n v="1"/>
    <n v="1"/>
    <s v="00"/>
    <m/>
    <x v="0"/>
    <n v="0"/>
    <n v="200000"/>
    <n v="200000"/>
    <n v="200000"/>
    <n v="199995.97"/>
    <n v="199995.97"/>
    <n v="0"/>
    <n v="4.0299999999988358"/>
    <n v="0"/>
  </r>
  <r>
    <n v="231205"/>
    <x v="7"/>
    <s v="15O390"/>
    <n v="2531"/>
    <n v="1"/>
    <n v="1"/>
    <s v="00"/>
    <m/>
    <x v="0"/>
    <n v="0"/>
    <n v="700000"/>
    <n v="700000"/>
    <n v="700000"/>
    <n v="699896"/>
    <n v="699896"/>
    <n v="0"/>
    <n v="104"/>
    <n v="0"/>
  </r>
  <r>
    <n v="231205"/>
    <x v="7"/>
    <s v="15O390"/>
    <n v="2541"/>
    <n v="1"/>
    <n v="1"/>
    <s v="00"/>
    <m/>
    <x v="0"/>
    <n v="0"/>
    <n v="800000"/>
    <n v="800000"/>
    <n v="800000"/>
    <n v="800000"/>
    <n v="800000"/>
    <n v="0"/>
    <n v="0"/>
    <n v="0"/>
  </r>
  <r>
    <n v="231205"/>
    <x v="7"/>
    <s v="15O390"/>
    <n v="4419"/>
    <n v="1"/>
    <n v="1"/>
    <s v="00"/>
    <m/>
    <x v="3"/>
    <n v="0"/>
    <n v="5000000"/>
    <n v="5000000"/>
    <n v="5000000"/>
    <n v="5000000"/>
    <m/>
    <n v="0"/>
    <n v="0"/>
    <n v="5000000"/>
  </r>
  <r>
    <n v="231205"/>
    <x v="7"/>
    <s v="15O390"/>
    <n v="5111"/>
    <n v="2"/>
    <n v="1"/>
    <s v="00"/>
    <s v="A2D149013"/>
    <x v="4"/>
    <n v="55000"/>
    <n v="0"/>
    <n v="0"/>
    <m/>
    <n v="0"/>
    <m/>
    <n v="0"/>
    <n v="0"/>
    <n v="0"/>
  </r>
  <r>
    <n v="231205"/>
    <x v="7"/>
    <s v="15O390"/>
    <n v="5151"/>
    <n v="2"/>
    <n v="1"/>
    <s v="00"/>
    <s v="A2D149013"/>
    <x v="4"/>
    <n v="178000"/>
    <n v="0"/>
    <n v="0"/>
    <m/>
    <n v="0"/>
    <m/>
    <n v="0"/>
    <n v="0"/>
    <n v="0"/>
  </r>
  <r>
    <n v="231205"/>
    <x v="7"/>
    <s v="15O390"/>
    <n v="5151"/>
    <n v="2"/>
    <n v="1"/>
    <s v="00"/>
    <s v="A2D149021"/>
    <x v="4"/>
    <n v="0"/>
    <n v="150000"/>
    <n v="150000"/>
    <m/>
    <n v="0"/>
    <m/>
    <n v="150000"/>
    <n v="0"/>
    <n v="0"/>
  </r>
  <r>
    <n v="231205"/>
    <x v="7"/>
    <s v="15O390"/>
    <n v="5211"/>
    <n v="2"/>
    <n v="1"/>
    <s v="00"/>
    <s v="A2D149013"/>
    <x v="4"/>
    <n v="52000"/>
    <n v="0"/>
    <n v="0"/>
    <m/>
    <n v="0"/>
    <m/>
    <n v="0"/>
    <n v="0"/>
    <n v="0"/>
  </r>
  <r>
    <n v="231205"/>
    <x v="7"/>
    <s v="15O390"/>
    <n v="5291"/>
    <n v="2"/>
    <n v="1"/>
    <s v="00"/>
    <s v="A2D149012"/>
    <x v="4"/>
    <n v="16500"/>
    <n v="0"/>
    <n v="0"/>
    <m/>
    <n v="0"/>
    <m/>
    <n v="0"/>
    <n v="0"/>
    <n v="0"/>
  </r>
  <r>
    <n v="231205"/>
    <x v="7"/>
    <s v="15O390"/>
    <n v="5291"/>
    <n v="2"/>
    <n v="1"/>
    <s v="00"/>
    <s v="A2D149021"/>
    <x v="4"/>
    <n v="0"/>
    <n v="53500"/>
    <n v="53500"/>
    <m/>
    <n v="0"/>
    <m/>
    <n v="53500"/>
    <n v="0"/>
    <n v="0"/>
  </r>
  <r>
    <n v="231205"/>
    <x v="7"/>
    <s v="15O390"/>
    <n v="5311"/>
    <n v="2"/>
    <n v="1"/>
    <s v="00"/>
    <s v="A2D149013"/>
    <x v="4"/>
    <n v="309826"/>
    <n v="0"/>
    <n v="0"/>
    <m/>
    <n v="0"/>
    <m/>
    <n v="0"/>
    <n v="0"/>
    <n v="0"/>
  </r>
  <r>
    <n v="231205"/>
    <x v="7"/>
    <s v="15O390"/>
    <n v="5311"/>
    <n v="2"/>
    <n v="1"/>
    <s v="00"/>
    <s v="A2D149021"/>
    <x v="4"/>
    <n v="0"/>
    <n v="200000"/>
    <n v="200000"/>
    <m/>
    <n v="0"/>
    <m/>
    <n v="200000"/>
    <n v="0"/>
    <n v="0"/>
  </r>
  <r>
    <n v="231205"/>
    <x v="7"/>
    <s v="15O390"/>
    <n v="5321"/>
    <n v="2"/>
    <n v="1"/>
    <s v="00"/>
    <s v="A2D149013"/>
    <x v="4"/>
    <n v="35000"/>
    <n v="0"/>
    <n v="0"/>
    <m/>
    <n v="0"/>
    <m/>
    <n v="0"/>
    <n v="0"/>
    <n v="0"/>
  </r>
  <r>
    <n v="231205"/>
    <x v="7"/>
    <s v="15O390"/>
    <n v="5321"/>
    <n v="2"/>
    <n v="1"/>
    <s v="00"/>
    <s v="A2D149021"/>
    <x v="4"/>
    <n v="0"/>
    <n v="352826"/>
    <n v="352826"/>
    <m/>
    <n v="0"/>
    <m/>
    <n v="352826"/>
    <n v="0"/>
    <n v="0"/>
  </r>
  <r>
    <n v="231205"/>
    <x v="7"/>
    <s v="15O390"/>
    <n v="5651"/>
    <n v="2"/>
    <n v="1"/>
    <s v="00"/>
    <s v="A2D149003"/>
    <x v="4"/>
    <n v="110000"/>
    <n v="0"/>
    <n v="0"/>
    <m/>
    <n v="0"/>
    <m/>
    <n v="0"/>
    <n v="0"/>
    <n v="0"/>
  </r>
  <r>
    <n v="241211"/>
    <x v="7"/>
    <n v="111190"/>
    <n v="2711"/>
    <n v="1"/>
    <n v="1"/>
    <s v="00"/>
    <m/>
    <x v="0"/>
    <n v="720000"/>
    <n v="97568.92"/>
    <n v="97568.92"/>
    <n v="26680"/>
    <n v="26680"/>
    <n v="26680"/>
    <n v="70888.92"/>
    <n v="0"/>
    <n v="0"/>
  </r>
  <r>
    <n v="241211"/>
    <x v="7"/>
    <n v="111190"/>
    <n v="3553"/>
    <n v="1"/>
    <n v="1"/>
    <s v="00"/>
    <m/>
    <x v="2"/>
    <n v="160696"/>
    <n v="0"/>
    <n v="0"/>
    <m/>
    <n v="0"/>
    <m/>
    <n v="0"/>
    <n v="0"/>
    <n v="0"/>
  </r>
  <r>
    <n v="241211"/>
    <x v="7"/>
    <n v="111190"/>
    <n v="3571"/>
    <n v="1"/>
    <n v="1"/>
    <s v="00"/>
    <m/>
    <x v="2"/>
    <n v="0"/>
    <n v="238454"/>
    <n v="238454"/>
    <m/>
    <n v="0"/>
    <m/>
    <n v="238454"/>
    <n v="0"/>
    <n v="0"/>
  </r>
  <r>
    <n v="241211"/>
    <x v="7"/>
    <n v="111290"/>
    <n v="1211"/>
    <n v="1"/>
    <n v="1"/>
    <s v="00"/>
    <m/>
    <x v="1"/>
    <n v="11273817"/>
    <n v="18585188.16"/>
    <n v="18585188.16"/>
    <n v="18585188.16"/>
    <n v="4157273"/>
    <n v="-6968410.0700000003"/>
    <n v="0"/>
    <n v="14427915.16"/>
    <n v="11125683.07"/>
  </r>
  <r>
    <n v="241211"/>
    <x v="7"/>
    <n v="111290"/>
    <n v="2461"/>
    <n v="1"/>
    <n v="1"/>
    <s v="00"/>
    <m/>
    <x v="0"/>
    <n v="4323924"/>
    <n v="0"/>
    <n v="0"/>
    <m/>
    <n v="0"/>
    <m/>
    <n v="0"/>
    <n v="0"/>
    <n v="0"/>
  </r>
  <r>
    <n v="241211"/>
    <x v="7"/>
    <n v="111290"/>
    <n v="2511"/>
    <n v="1"/>
    <n v="1"/>
    <s v="00"/>
    <m/>
    <x v="0"/>
    <n v="5621724"/>
    <n v="1133013.9099999999"/>
    <n v="1133013.9099999999"/>
    <n v="1133013.9099999999"/>
    <n v="0"/>
    <m/>
    <n v="0"/>
    <n v="1133013.9099999999"/>
    <n v="0"/>
  </r>
  <r>
    <n v="241211"/>
    <x v="7"/>
    <n v="111290"/>
    <n v="2561"/>
    <n v="1"/>
    <n v="1"/>
    <s v="00"/>
    <m/>
    <x v="0"/>
    <n v="31500"/>
    <n v="0"/>
    <n v="0"/>
    <m/>
    <n v="0"/>
    <m/>
    <n v="0"/>
    <n v="0"/>
    <n v="0"/>
  </r>
  <r>
    <n v="241211"/>
    <x v="7"/>
    <n v="111290"/>
    <n v="2711"/>
    <n v="1"/>
    <n v="1"/>
    <s v="00"/>
    <m/>
    <x v="0"/>
    <n v="82500"/>
    <n v="0"/>
    <n v="0"/>
    <m/>
    <n v="0"/>
    <m/>
    <n v="0"/>
    <n v="0"/>
    <n v="0"/>
  </r>
  <r>
    <n v="241211"/>
    <x v="7"/>
    <n v="111290"/>
    <n v="2731"/>
    <n v="1"/>
    <n v="1"/>
    <s v="00"/>
    <m/>
    <x v="0"/>
    <n v="90136"/>
    <n v="0"/>
    <n v="0"/>
    <m/>
    <n v="0"/>
    <m/>
    <n v="0"/>
    <n v="0"/>
    <n v="0"/>
  </r>
  <r>
    <n v="241211"/>
    <x v="7"/>
    <n v="111290"/>
    <n v="3362"/>
    <n v="1"/>
    <n v="1"/>
    <s v="00"/>
    <m/>
    <x v="2"/>
    <n v="157500"/>
    <n v="0"/>
    <n v="0"/>
    <m/>
    <n v="0"/>
    <m/>
    <n v="0"/>
    <n v="0"/>
    <n v="0"/>
  </r>
  <r>
    <n v="241211"/>
    <x v="7"/>
    <n v="111290"/>
    <n v="3571"/>
    <n v="1"/>
    <n v="1"/>
    <s v="00"/>
    <m/>
    <x v="2"/>
    <n v="615810"/>
    <n v="0"/>
    <n v="0"/>
    <m/>
    <n v="0"/>
    <m/>
    <n v="0"/>
    <n v="0"/>
    <n v="0"/>
  </r>
  <r>
    <n v="241211"/>
    <x v="7"/>
    <n v="111290"/>
    <n v="3581"/>
    <n v="1"/>
    <n v="1"/>
    <s v="00"/>
    <m/>
    <x v="2"/>
    <n v="63000"/>
    <n v="0"/>
    <n v="0"/>
    <m/>
    <n v="0"/>
    <m/>
    <n v="0"/>
    <n v="0"/>
    <n v="0"/>
  </r>
  <r>
    <n v="241211"/>
    <x v="7"/>
    <n v="111290"/>
    <n v="3991"/>
    <n v="1"/>
    <n v="1"/>
    <s v="00"/>
    <m/>
    <x v="2"/>
    <n v="3106"/>
    <n v="30809.599999999999"/>
    <n v="30809.599999999999"/>
    <n v="30809.599999999999"/>
    <n v="0"/>
    <m/>
    <n v="0"/>
    <n v="30809.599999999999"/>
    <n v="0"/>
  </r>
  <r>
    <n v="241211"/>
    <x v="7"/>
    <s v="15O290"/>
    <n v="1221"/>
    <n v="2"/>
    <n v="1"/>
    <s v="08"/>
    <m/>
    <x v="1"/>
    <n v="7913655"/>
    <n v="359471"/>
    <n v="359471"/>
    <n v="359471"/>
    <n v="359471"/>
    <n v="359471"/>
    <n v="0"/>
    <n v="0"/>
    <n v="0"/>
  </r>
  <r>
    <n v="241211"/>
    <x v="7"/>
    <s v="15O290"/>
    <n v="1323"/>
    <n v="2"/>
    <n v="1"/>
    <s v="08"/>
    <m/>
    <x v="1"/>
    <n v="875301"/>
    <n v="875301"/>
    <n v="875301"/>
    <n v="875301"/>
    <n v="875301"/>
    <n v="875301"/>
    <n v="0"/>
    <n v="0"/>
    <n v="0"/>
  </r>
  <r>
    <n v="241211"/>
    <x v="7"/>
    <s v="15O290"/>
    <n v="1411"/>
    <n v="2"/>
    <n v="2"/>
    <s v="08"/>
    <m/>
    <x v="1"/>
    <n v="159421"/>
    <n v="159421"/>
    <n v="159421"/>
    <n v="159421"/>
    <n v="159421"/>
    <n v="159421.00000000006"/>
    <n v="0"/>
    <n v="0"/>
    <n v="0"/>
  </r>
  <r>
    <n v="241211"/>
    <x v="7"/>
    <s v="15O290"/>
    <n v="1541"/>
    <n v="2"/>
    <n v="2"/>
    <s v="08"/>
    <m/>
    <x v="1"/>
    <n v="398305"/>
    <n v="398305"/>
    <n v="398305"/>
    <n v="398305"/>
    <n v="398305"/>
    <n v="398305"/>
    <n v="0"/>
    <n v="0"/>
    <n v="0"/>
  </r>
  <r>
    <n v="241211"/>
    <x v="7"/>
    <s v="15O290"/>
    <n v="1545"/>
    <n v="2"/>
    <n v="1"/>
    <s v="08"/>
    <m/>
    <x v="1"/>
    <n v="59326"/>
    <n v="7444"/>
    <n v="7444"/>
    <n v="7444"/>
    <n v="7444"/>
    <n v="7444"/>
    <n v="0"/>
    <n v="0"/>
    <n v="0"/>
  </r>
  <r>
    <n v="241211"/>
    <x v="7"/>
    <s v="15O290"/>
    <n v="1547"/>
    <n v="1"/>
    <n v="1"/>
    <s v="08"/>
    <m/>
    <x v="1"/>
    <n v="5789"/>
    <n v="0"/>
    <n v="0"/>
    <m/>
    <n v="0"/>
    <m/>
    <n v="0"/>
    <n v="0"/>
    <n v="0"/>
  </r>
  <r>
    <n v="241211"/>
    <x v="7"/>
    <s v="15O290"/>
    <n v="2152"/>
    <n v="1"/>
    <n v="1"/>
    <s v="00"/>
    <m/>
    <x v="0"/>
    <n v="0"/>
    <n v="1435402.48"/>
    <n v="1435402.48"/>
    <n v="1435344.3"/>
    <n v="1435001.32"/>
    <n v="92769.38"/>
    <n v="58.179999999934807"/>
    <n v="342.97999999998137"/>
    <n v="1342231.94"/>
  </r>
  <r>
    <n v="241211"/>
    <x v="7"/>
    <s v="15O290"/>
    <n v="3531"/>
    <n v="1"/>
    <n v="1"/>
    <s v="00"/>
    <m/>
    <x v="2"/>
    <n v="439648"/>
    <n v="195335.88"/>
    <n v="195335.88"/>
    <n v="195335.88"/>
    <n v="195335.88"/>
    <m/>
    <n v="0"/>
    <n v="0"/>
    <n v="195335.88"/>
  </r>
  <r>
    <n v="241211"/>
    <x v="7"/>
    <s v="15O290"/>
    <n v="3571"/>
    <n v="1"/>
    <n v="1"/>
    <s v="00"/>
    <m/>
    <x v="2"/>
    <n v="0"/>
    <n v="3121364.59"/>
    <n v="3121364.59"/>
    <n v="2879661.86"/>
    <n v="2879661.86"/>
    <m/>
    <n v="241702.72999999998"/>
    <n v="0"/>
    <n v="2879661.86"/>
  </r>
  <r>
    <n v="241211"/>
    <x v="7"/>
    <s v="15O290"/>
    <n v="3981"/>
    <n v="1"/>
    <n v="2"/>
    <s v="08"/>
    <m/>
    <x v="2"/>
    <n v="47368"/>
    <n v="52483"/>
    <n v="52483"/>
    <n v="52483"/>
    <n v="52483"/>
    <n v="52483"/>
    <n v="0"/>
    <n v="0"/>
    <n v="0"/>
  </r>
  <r>
    <n v="241211"/>
    <x v="7"/>
    <s v="15O290"/>
    <n v="3982"/>
    <n v="1"/>
    <n v="1"/>
    <s v="08"/>
    <m/>
    <x v="2"/>
    <n v="5706"/>
    <n v="5098.3599999999997"/>
    <n v="5098.3599999999997"/>
    <n v="5098.3599999999997"/>
    <n v="5098.3599999999997"/>
    <n v="5098.3599999999997"/>
    <n v="0"/>
    <n v="0"/>
    <n v="0"/>
  </r>
  <r>
    <n v="241211"/>
    <x v="7"/>
    <s v="15O290"/>
    <n v="4411"/>
    <n v="1"/>
    <n v="1"/>
    <s v="00"/>
    <m/>
    <x v="3"/>
    <n v="0"/>
    <n v="450000"/>
    <n v="450000"/>
    <n v="440995.4"/>
    <n v="440995.4"/>
    <n v="129995.4"/>
    <n v="9004.5999999999767"/>
    <n v="0"/>
    <n v="311000"/>
  </r>
  <r>
    <n v="241211"/>
    <x v="7"/>
    <s v="15O290"/>
    <n v="4412"/>
    <n v="1"/>
    <n v="1"/>
    <s v="00"/>
    <m/>
    <x v="3"/>
    <n v="20600"/>
    <n v="20000"/>
    <n v="20000"/>
    <n v="20000"/>
    <n v="20000"/>
    <m/>
    <n v="0"/>
    <n v="0"/>
    <n v="20000"/>
  </r>
  <r>
    <n v="241211"/>
    <x v="7"/>
    <s v="15O390"/>
    <n v="2152"/>
    <n v="1"/>
    <n v="1"/>
    <s v="00"/>
    <m/>
    <x v="0"/>
    <n v="0"/>
    <n v="521909.98"/>
    <n v="521909.98"/>
    <n v="521909.98"/>
    <n v="510309.98"/>
    <n v="510309.98"/>
    <n v="0"/>
    <n v="11600"/>
    <n v="0"/>
  </r>
  <r>
    <n v="241211"/>
    <x v="7"/>
    <s v="15O390"/>
    <n v="2181"/>
    <n v="1"/>
    <n v="1"/>
    <s v="00"/>
    <m/>
    <x v="0"/>
    <n v="0"/>
    <n v="150000"/>
    <n v="150000"/>
    <m/>
    <n v="0"/>
    <m/>
    <n v="150000"/>
    <n v="0"/>
    <n v="0"/>
  </r>
  <r>
    <n v="241211"/>
    <x v="7"/>
    <s v="15O390"/>
    <n v="2211"/>
    <n v="1"/>
    <n v="1"/>
    <s v="00"/>
    <m/>
    <x v="0"/>
    <n v="0"/>
    <n v="250000"/>
    <n v="250000"/>
    <n v="250000"/>
    <n v="249805"/>
    <n v="199810"/>
    <n v="0"/>
    <n v="195"/>
    <n v="49995"/>
  </r>
  <r>
    <n v="241211"/>
    <x v="7"/>
    <s v="15O390"/>
    <n v="2531"/>
    <n v="1"/>
    <n v="1"/>
    <s v="00"/>
    <m/>
    <x v="0"/>
    <n v="0"/>
    <n v="25000"/>
    <n v="25000"/>
    <n v="25000"/>
    <n v="0"/>
    <m/>
    <n v="0"/>
    <n v="25000"/>
    <n v="0"/>
  </r>
  <r>
    <n v="241211"/>
    <x v="7"/>
    <s v="15O390"/>
    <n v="2541"/>
    <n v="1"/>
    <n v="1"/>
    <s v="00"/>
    <m/>
    <x v="0"/>
    <n v="0"/>
    <n v="0"/>
    <n v="0"/>
    <m/>
    <n v="0"/>
    <m/>
    <n v="0"/>
    <n v="0"/>
    <n v="0"/>
  </r>
  <r>
    <n v="241211"/>
    <x v="7"/>
    <s v="15O390"/>
    <n v="2731"/>
    <n v="1"/>
    <n v="1"/>
    <s v="00"/>
    <m/>
    <x v="0"/>
    <n v="0"/>
    <n v="400832"/>
    <n v="400832"/>
    <n v="400832"/>
    <n v="400200"/>
    <n v="400200"/>
    <n v="0"/>
    <n v="632"/>
    <n v="0"/>
  </r>
  <r>
    <n v="241211"/>
    <x v="7"/>
    <s v="15O390"/>
    <n v="3571"/>
    <n v="1"/>
    <n v="1"/>
    <s v="00"/>
    <m/>
    <x v="2"/>
    <n v="0"/>
    <n v="20300"/>
    <n v="20300"/>
    <m/>
    <n v="0"/>
    <m/>
    <n v="20300"/>
    <n v="0"/>
    <n v="0"/>
  </r>
  <r>
    <n v="241211"/>
    <x v="7"/>
    <s v="15O390"/>
    <n v="4419"/>
    <n v="1"/>
    <n v="1"/>
    <s v="00"/>
    <m/>
    <x v="3"/>
    <n v="6054850"/>
    <n v="7279850"/>
    <n v="7279850"/>
    <n v="7262236"/>
    <n v="7262236"/>
    <n v="1671108.48"/>
    <n v="17614"/>
    <n v="0"/>
    <n v="5591127.5199999996"/>
  </r>
  <r>
    <n v="241211"/>
    <x v="7"/>
    <s v="15O390"/>
    <n v="5221"/>
    <n v="2"/>
    <n v="1"/>
    <s v="00"/>
    <s v="A2D149012"/>
    <x v="4"/>
    <n v="200000"/>
    <n v="0"/>
    <n v="0"/>
    <m/>
    <n v="0"/>
    <m/>
    <n v="0"/>
    <n v="0"/>
    <n v="0"/>
  </r>
  <r>
    <n v="241211"/>
    <x v="7"/>
    <s v="15O390"/>
    <n v="5221"/>
    <n v="2"/>
    <n v="1"/>
    <s v="00"/>
    <s v="A2D149019"/>
    <x v="4"/>
    <n v="0"/>
    <n v="683235"/>
    <n v="683235"/>
    <n v="682829.36"/>
    <n v="682829.36"/>
    <m/>
    <n v="405.64000000001397"/>
    <n v="0"/>
    <n v="682829.36"/>
  </r>
  <r>
    <n v="241211"/>
    <x v="7"/>
    <s v="15O390"/>
    <n v="5291"/>
    <n v="2"/>
    <n v="1"/>
    <s v="00"/>
    <s v="A2D149011"/>
    <x v="4"/>
    <n v="753235"/>
    <n v="0"/>
    <n v="0"/>
    <m/>
    <n v="0"/>
    <m/>
    <n v="0"/>
    <n v="0"/>
    <n v="0"/>
  </r>
  <r>
    <n v="241211"/>
    <x v="7"/>
    <s v="15O390"/>
    <n v="5291"/>
    <n v="2"/>
    <n v="1"/>
    <s v="00"/>
    <s v="A2D149019"/>
    <x v="4"/>
    <n v="0"/>
    <n v="215000"/>
    <n v="215000"/>
    <m/>
    <n v="0"/>
    <m/>
    <n v="215000"/>
    <n v="0"/>
    <n v="0"/>
  </r>
  <r>
    <n v="241211"/>
    <x v="7"/>
    <s v="15O390"/>
    <n v="5661"/>
    <n v="2"/>
    <n v="1"/>
    <s v="00"/>
    <s v="A2D149019"/>
    <x v="4"/>
    <n v="0"/>
    <n v="55000"/>
    <n v="55000"/>
    <n v="54664.95"/>
    <n v="54664.95"/>
    <n v="54664.95"/>
    <n v="335.05000000000291"/>
    <n v="0"/>
    <n v="0"/>
  </r>
  <r>
    <n v="241212"/>
    <x v="2"/>
    <n v="111192"/>
    <n v="3571"/>
    <n v="1"/>
    <n v="1"/>
    <s v="00"/>
    <m/>
    <x v="2"/>
    <n v="0"/>
    <n v="2120337.06"/>
    <n v="2120337.06"/>
    <n v="2120337.06"/>
    <n v="2120337.06"/>
    <m/>
    <n v="0"/>
    <n v="0"/>
    <n v="2120337.06"/>
  </r>
  <r>
    <n v="241212"/>
    <x v="2"/>
    <s v="15O390"/>
    <n v="2161"/>
    <n v="1"/>
    <n v="1"/>
    <s v="00"/>
    <m/>
    <x v="0"/>
    <n v="0"/>
    <n v="100000"/>
    <n v="100000"/>
    <n v="100000"/>
    <n v="99960.21"/>
    <n v="99960.21"/>
    <n v="0"/>
    <n v="39.789999999993597"/>
    <n v="0"/>
  </r>
  <r>
    <n v="241212"/>
    <x v="2"/>
    <s v="15O390"/>
    <n v="2911"/>
    <n v="1"/>
    <n v="1"/>
    <s v="00"/>
    <m/>
    <x v="0"/>
    <n v="0"/>
    <n v="93100"/>
    <n v="93100"/>
    <n v="93100"/>
    <n v="38100"/>
    <n v="38100"/>
    <n v="0"/>
    <n v="55000"/>
    <n v="0"/>
  </r>
  <r>
    <n v="241212"/>
    <x v="2"/>
    <s v="15O390"/>
    <n v="6121"/>
    <n v="2"/>
    <n v="1"/>
    <n v="65"/>
    <s v="O2D149001"/>
    <x v="5"/>
    <n v="6148216"/>
    <n v="0"/>
    <n v="0"/>
    <m/>
    <n v="0"/>
    <m/>
    <n v="0"/>
    <n v="0"/>
    <n v="0"/>
  </r>
  <r>
    <n v="241212"/>
    <x v="2"/>
    <s v="25P190"/>
    <n v="6121"/>
    <n v="2"/>
    <n v="1"/>
    <s v="00"/>
    <s v="O2D149019"/>
    <x v="5"/>
    <n v="16330929"/>
    <n v="0"/>
    <n v="0"/>
    <m/>
    <n v="0"/>
    <m/>
    <n v="0"/>
    <n v="0"/>
    <n v="0"/>
  </r>
  <r>
    <n v="241212"/>
    <x v="2"/>
    <s v="25P190"/>
    <n v="6121"/>
    <n v="2"/>
    <n v="1"/>
    <s v="00"/>
    <s v="O2D149032"/>
    <x v="5"/>
    <n v="0"/>
    <n v="14530237.73"/>
    <n v="14530237.73"/>
    <n v="14530237.73"/>
    <n v="14530237.73"/>
    <n v="14530237.730000002"/>
    <n v="0"/>
    <n v="0"/>
    <n v="0"/>
  </r>
  <r>
    <n v="242214"/>
    <x v="2"/>
    <n v="111190"/>
    <n v="2419"/>
    <n v="1"/>
    <n v="1"/>
    <s v="00"/>
    <m/>
    <x v="0"/>
    <n v="105841"/>
    <n v="74550"/>
    <n v="74550"/>
    <n v="74489.399999999994"/>
    <n v="74489.399999999994"/>
    <n v="74489.399999999994"/>
    <n v="60.600000000005821"/>
    <n v="0"/>
    <n v="0"/>
  </r>
  <r>
    <n v="242214"/>
    <x v="2"/>
    <n v="111190"/>
    <n v="2461"/>
    <n v="1"/>
    <n v="1"/>
    <s v="00"/>
    <m/>
    <x v="0"/>
    <n v="0"/>
    <n v="29636"/>
    <n v="29636"/>
    <m/>
    <n v="0"/>
    <m/>
    <n v="29636"/>
    <n v="0"/>
    <n v="0"/>
  </r>
  <r>
    <n v="242214"/>
    <x v="2"/>
    <n v="111190"/>
    <n v="2471"/>
    <n v="1"/>
    <n v="1"/>
    <s v="00"/>
    <m/>
    <x v="0"/>
    <n v="157219"/>
    <n v="60883"/>
    <n v="60883"/>
    <n v="60800"/>
    <n v="60799.95"/>
    <m/>
    <n v="83"/>
    <n v="5.0000000002910383E-2"/>
    <n v="60799.95"/>
  </r>
  <r>
    <n v="242214"/>
    <x v="2"/>
    <n v="111190"/>
    <n v="2491"/>
    <n v="1"/>
    <n v="1"/>
    <s v="00"/>
    <m/>
    <x v="0"/>
    <n v="49512"/>
    <n v="185000"/>
    <n v="185000"/>
    <n v="183582"/>
    <n v="183541"/>
    <n v="135459"/>
    <n v="1418"/>
    <n v="41"/>
    <n v="48082"/>
  </r>
  <r>
    <n v="242214"/>
    <x v="2"/>
    <n v="111190"/>
    <n v="2511"/>
    <n v="1"/>
    <n v="1"/>
    <s v="00"/>
    <m/>
    <x v="0"/>
    <n v="73134"/>
    <n v="0"/>
    <n v="0"/>
    <m/>
    <n v="0"/>
    <m/>
    <n v="0"/>
    <n v="0"/>
    <n v="0"/>
  </r>
  <r>
    <n v="242214"/>
    <x v="2"/>
    <n v="111190"/>
    <n v="2561"/>
    <n v="1"/>
    <n v="1"/>
    <s v="00"/>
    <m/>
    <x v="0"/>
    <n v="0"/>
    <n v="35637"/>
    <n v="35637"/>
    <n v="35637"/>
    <n v="35636.43"/>
    <n v="35636.43"/>
    <n v="0"/>
    <n v="0.56999999999970896"/>
    <n v="0"/>
  </r>
  <r>
    <n v="242214"/>
    <x v="2"/>
    <s v="15O290"/>
    <n v="2461"/>
    <n v="1"/>
    <n v="1"/>
    <s v="00"/>
    <m/>
    <x v="0"/>
    <n v="60364"/>
    <n v="60364"/>
    <n v="60364"/>
    <n v="45041.09"/>
    <n v="45041.09"/>
    <m/>
    <n v="15322.910000000003"/>
    <n v="0"/>
    <n v="45041.09"/>
  </r>
  <r>
    <n v="242214"/>
    <x v="2"/>
    <s v="15O390"/>
    <n v="5111"/>
    <n v="2"/>
    <n v="1"/>
    <s v="00"/>
    <s v="A2D149005"/>
    <x v="4"/>
    <n v="455000"/>
    <n v="455000"/>
    <n v="455000"/>
    <m/>
    <n v="0"/>
    <m/>
    <n v="455000"/>
    <n v="0"/>
    <n v="0"/>
  </r>
  <r>
    <n v="242214"/>
    <x v="2"/>
    <s v="15O390"/>
    <n v="5412"/>
    <n v="2"/>
    <n v="2"/>
    <s v="00"/>
    <s v="A2D149006"/>
    <x v="4"/>
    <n v="1350000"/>
    <n v="0"/>
    <n v="0"/>
    <n v="0"/>
    <n v="0"/>
    <m/>
    <n v="0"/>
    <n v="0"/>
    <n v="0"/>
  </r>
  <r>
    <n v="242214"/>
    <x v="2"/>
    <s v="15O390"/>
    <n v="5621"/>
    <n v="2"/>
    <n v="1"/>
    <s v="00"/>
    <s v="A2D149007"/>
    <x v="4"/>
    <n v="60000"/>
    <n v="60000"/>
    <n v="60000"/>
    <n v="35271.68"/>
    <n v="35271.68"/>
    <n v="35271.68"/>
    <n v="24728.32"/>
    <n v="0"/>
    <n v="0"/>
  </r>
  <r>
    <n v="242214"/>
    <x v="2"/>
    <s v="15O390"/>
    <n v="5661"/>
    <n v="2"/>
    <n v="1"/>
    <s v="00"/>
    <s v="A2D149008"/>
    <x v="4"/>
    <n v="40000"/>
    <n v="40000"/>
    <n v="40000"/>
    <m/>
    <n v="0"/>
    <m/>
    <n v="40000"/>
    <n v="0"/>
    <n v="0"/>
  </r>
  <r>
    <n v="242214"/>
    <x v="2"/>
    <s v="15O390"/>
    <n v="5671"/>
    <n v="2"/>
    <n v="1"/>
    <s v="00"/>
    <s v="A2D149007"/>
    <x v="4"/>
    <n v="165000"/>
    <n v="165000"/>
    <n v="165000"/>
    <n v="165000"/>
    <n v="165000"/>
    <n v="165000"/>
    <n v="0"/>
    <n v="0"/>
    <n v="0"/>
  </r>
  <r>
    <n v="242214"/>
    <x v="2"/>
    <s v="15O590"/>
    <n v="6121"/>
    <n v="2"/>
    <n v="1"/>
    <s v="00"/>
    <s v="O2D149067"/>
    <x v="5"/>
    <n v="0"/>
    <n v="10777943.539999999"/>
    <n v="10777943.539999999"/>
    <n v="10777943.539999999"/>
    <n v="10777943.539999999"/>
    <n v="1060701.1800000002"/>
    <n v="0"/>
    <n v="0"/>
    <n v="9717242.3599999994"/>
  </r>
  <r>
    <n v="242214"/>
    <x v="2"/>
    <s v="25P190"/>
    <n v="6121"/>
    <n v="2"/>
    <n v="1"/>
    <s v="00"/>
    <s v="O2D149063"/>
    <x v="5"/>
    <n v="0"/>
    <n v="266685.77"/>
    <n v="266685.77"/>
    <n v="266685.77"/>
    <n v="266685.77"/>
    <n v="266685.77"/>
    <n v="0"/>
    <n v="0"/>
    <n v="0"/>
  </r>
  <r>
    <n v="242215"/>
    <x v="8"/>
    <n v="111190"/>
    <n v="2111"/>
    <n v="1"/>
    <n v="1"/>
    <s v="00"/>
    <m/>
    <x v="0"/>
    <n v="0"/>
    <n v="29900"/>
    <n v="29900"/>
    <n v="29900"/>
    <n v="0"/>
    <m/>
    <n v="0"/>
    <n v="29900"/>
    <n v="0"/>
  </r>
  <r>
    <n v="242215"/>
    <x v="8"/>
    <n v="111190"/>
    <n v="2141"/>
    <n v="1"/>
    <n v="1"/>
    <s v="00"/>
    <m/>
    <x v="0"/>
    <n v="0"/>
    <n v="920"/>
    <n v="920"/>
    <n v="920"/>
    <n v="0"/>
    <m/>
    <n v="0"/>
    <n v="920"/>
    <n v="0"/>
  </r>
  <r>
    <n v="242215"/>
    <x v="8"/>
    <n v="111190"/>
    <n v="2151"/>
    <n v="1"/>
    <n v="1"/>
    <s v="00"/>
    <m/>
    <x v="0"/>
    <n v="16510"/>
    <n v="16510"/>
    <n v="16510"/>
    <n v="3292.38"/>
    <n v="3292.38"/>
    <n v="3292.38"/>
    <n v="13217.619999999999"/>
    <n v="0"/>
    <n v="0"/>
  </r>
  <r>
    <n v="242215"/>
    <x v="8"/>
    <n v="111190"/>
    <n v="2171"/>
    <n v="1"/>
    <n v="1"/>
    <s v="00"/>
    <m/>
    <x v="0"/>
    <n v="212500"/>
    <n v="45107.519999999997"/>
    <n v="45107.519999999997"/>
    <n v="45100.44"/>
    <n v="1492.92"/>
    <n v="1492.92"/>
    <n v="7.0799999999944703"/>
    <n v="43607.520000000004"/>
    <n v="0"/>
  </r>
  <r>
    <n v="242215"/>
    <x v="8"/>
    <n v="111190"/>
    <n v="2211"/>
    <n v="1"/>
    <n v="1"/>
    <s v="00"/>
    <m/>
    <x v="0"/>
    <n v="0"/>
    <n v="89500"/>
    <n v="89500"/>
    <n v="89500"/>
    <n v="87346.98"/>
    <m/>
    <n v="0"/>
    <n v="2153.0200000000041"/>
    <n v="87346.98"/>
  </r>
  <r>
    <n v="242215"/>
    <x v="8"/>
    <n v="111190"/>
    <n v="2441"/>
    <n v="1"/>
    <n v="1"/>
    <s v="00"/>
    <m/>
    <x v="0"/>
    <n v="0"/>
    <n v="2800"/>
    <n v="2800"/>
    <n v="2800"/>
    <n v="0"/>
    <m/>
    <n v="0"/>
    <n v="2800"/>
    <n v="0"/>
  </r>
  <r>
    <n v="242215"/>
    <x v="8"/>
    <n v="111190"/>
    <n v="2471"/>
    <n v="1"/>
    <n v="1"/>
    <s v="00"/>
    <m/>
    <x v="0"/>
    <n v="850"/>
    <n v="20850"/>
    <n v="20850"/>
    <m/>
    <n v="0"/>
    <m/>
    <n v="20850"/>
    <n v="0"/>
    <n v="0"/>
  </r>
  <r>
    <n v="242215"/>
    <x v="8"/>
    <n v="111190"/>
    <n v="2481"/>
    <n v="1"/>
    <n v="1"/>
    <s v="00"/>
    <m/>
    <x v="0"/>
    <n v="10200"/>
    <n v="10200"/>
    <n v="10200"/>
    <n v="1392"/>
    <n v="1392"/>
    <n v="1392"/>
    <n v="8808"/>
    <n v="0"/>
    <n v="0"/>
  </r>
  <r>
    <n v="242215"/>
    <x v="8"/>
    <n v="111190"/>
    <n v="2491"/>
    <n v="1"/>
    <n v="1"/>
    <s v="00"/>
    <m/>
    <x v="0"/>
    <n v="19704"/>
    <n v="43976.480000000003"/>
    <n v="43976.480000000003"/>
    <n v="42938.080000000002"/>
    <n v="42860.94"/>
    <n v="33900.81"/>
    <n v="1038.4000000000015"/>
    <n v="77.139999999999418"/>
    <n v="8960.1300000000047"/>
  </r>
  <r>
    <n v="242215"/>
    <x v="8"/>
    <n v="111190"/>
    <n v="2721"/>
    <n v="1"/>
    <n v="1"/>
    <s v="00"/>
    <m/>
    <x v="0"/>
    <n v="25000"/>
    <n v="25000"/>
    <n v="25000"/>
    <n v="24982.93"/>
    <n v="4880.3599999999997"/>
    <n v="3684.1099999999997"/>
    <n v="17.069999999999709"/>
    <n v="20102.57"/>
    <n v="1196.25"/>
  </r>
  <r>
    <n v="242215"/>
    <x v="8"/>
    <n v="111190"/>
    <n v="2731"/>
    <n v="1"/>
    <n v="1"/>
    <s v="00"/>
    <m/>
    <x v="0"/>
    <n v="90850"/>
    <n v="90850"/>
    <n v="90850"/>
    <m/>
    <n v="0"/>
    <m/>
    <n v="90850"/>
    <n v="0"/>
    <n v="0"/>
  </r>
  <r>
    <n v="242215"/>
    <x v="8"/>
    <n v="111190"/>
    <n v="2911"/>
    <n v="1"/>
    <n v="1"/>
    <s v="00"/>
    <m/>
    <x v="0"/>
    <n v="123154"/>
    <n v="123154"/>
    <n v="123154"/>
    <n v="1937.61"/>
    <n v="737.61"/>
    <n v="737.61"/>
    <n v="121216.39"/>
    <n v="1200"/>
    <n v="0"/>
  </r>
  <r>
    <n v="242215"/>
    <x v="8"/>
    <n v="111190"/>
    <n v="3651"/>
    <n v="1"/>
    <n v="1"/>
    <s v="00"/>
    <m/>
    <x v="2"/>
    <n v="437750"/>
    <n v="437750"/>
    <n v="437750"/>
    <n v="437750"/>
    <n v="428999.99"/>
    <m/>
    <n v="0"/>
    <n v="8750.0100000000093"/>
    <n v="428999.99"/>
  </r>
  <r>
    <n v="242215"/>
    <x v="8"/>
    <n v="111190"/>
    <n v="3722"/>
    <n v="1"/>
    <n v="1"/>
    <s v="00"/>
    <m/>
    <x v="2"/>
    <n v="75618"/>
    <n v="75618"/>
    <n v="75618"/>
    <n v="75618"/>
    <n v="75618"/>
    <m/>
    <n v="0"/>
    <n v="0"/>
    <n v="75618"/>
  </r>
  <r>
    <n v="242215"/>
    <x v="8"/>
    <n v="111190"/>
    <n v="3821"/>
    <n v="1"/>
    <n v="1"/>
    <s v="00"/>
    <m/>
    <x v="2"/>
    <n v="0"/>
    <n v="94944.86"/>
    <n v="94944.86"/>
    <n v="83749.77"/>
    <n v="83749.279999999999"/>
    <n v="10573.67"/>
    <n v="11195.089999999997"/>
    <n v="0.49000000000523869"/>
    <n v="73175.61"/>
  </r>
  <r>
    <n v="242215"/>
    <x v="8"/>
    <n v="111290"/>
    <n v="1211"/>
    <n v="1"/>
    <n v="1"/>
    <s v="00"/>
    <m/>
    <x v="1"/>
    <n v="1733716"/>
    <n v="2831932.97"/>
    <n v="2831932.97"/>
    <n v="2831932.97"/>
    <n v="592208"/>
    <n v="-1056513.05"/>
    <n v="0"/>
    <n v="2239724.9700000002"/>
    <n v="1648721.05"/>
  </r>
  <r>
    <n v="242215"/>
    <x v="8"/>
    <n v="111290"/>
    <n v="2561"/>
    <n v="1"/>
    <n v="1"/>
    <s v="00"/>
    <m/>
    <x v="0"/>
    <n v="42160"/>
    <n v="0"/>
    <n v="0"/>
    <m/>
    <n v="0"/>
    <m/>
    <n v="0"/>
    <n v="0"/>
    <n v="0"/>
  </r>
  <r>
    <n v="242215"/>
    <x v="8"/>
    <n v="111290"/>
    <n v="4419"/>
    <n v="1"/>
    <n v="1"/>
    <s v="00"/>
    <m/>
    <x v="3"/>
    <n v="680400"/>
    <n v="680400"/>
    <n v="680400"/>
    <n v="680400"/>
    <n v="560722.4"/>
    <m/>
    <n v="0"/>
    <n v="119677.59999999998"/>
    <n v="560722.4"/>
  </r>
  <r>
    <n v="242215"/>
    <x v="8"/>
    <s v="15O290"/>
    <n v="1221"/>
    <n v="2"/>
    <n v="1"/>
    <s v="08"/>
    <m/>
    <x v="1"/>
    <n v="1736816"/>
    <n v="62234.74"/>
    <n v="62234.74"/>
    <n v="62234.74"/>
    <n v="62234.74"/>
    <n v="62234.740000000005"/>
    <n v="0"/>
    <n v="0"/>
    <n v="0"/>
  </r>
  <r>
    <n v="242215"/>
    <x v="8"/>
    <s v="15O290"/>
    <n v="1323"/>
    <n v="2"/>
    <n v="1"/>
    <s v="08"/>
    <m/>
    <x v="1"/>
    <n v="75890"/>
    <n v="75890"/>
    <n v="75890"/>
    <n v="75890"/>
    <n v="75890"/>
    <n v="75890"/>
    <n v="0"/>
    <n v="0"/>
    <n v="0"/>
  </r>
  <r>
    <n v="242215"/>
    <x v="8"/>
    <s v="15O290"/>
    <n v="1411"/>
    <n v="2"/>
    <n v="2"/>
    <s v="08"/>
    <m/>
    <x v="1"/>
    <n v="75606"/>
    <n v="75606"/>
    <n v="75606"/>
    <n v="75606"/>
    <n v="75606"/>
    <n v="75606"/>
    <n v="0"/>
    <n v="0"/>
    <n v="0"/>
  </r>
  <r>
    <n v="242215"/>
    <x v="8"/>
    <s v="15O290"/>
    <n v="1541"/>
    <n v="2"/>
    <n v="2"/>
    <s v="08"/>
    <m/>
    <x v="1"/>
    <n v="225356"/>
    <n v="225356"/>
    <n v="225356"/>
    <n v="225356"/>
    <n v="225356"/>
    <n v="225356"/>
    <n v="0"/>
    <n v="0"/>
    <n v="0"/>
  </r>
  <r>
    <n v="242215"/>
    <x v="8"/>
    <s v="15O290"/>
    <n v="1545"/>
    <n v="2"/>
    <n v="1"/>
    <s v="08"/>
    <m/>
    <x v="1"/>
    <n v="37562"/>
    <n v="1130"/>
    <n v="1130"/>
    <n v="1130"/>
    <n v="1130"/>
    <n v="1130"/>
    <n v="0"/>
    <n v="0"/>
    <n v="0"/>
  </r>
  <r>
    <n v="242215"/>
    <x v="8"/>
    <s v="15O290"/>
    <n v="1547"/>
    <n v="1"/>
    <n v="1"/>
    <s v="08"/>
    <m/>
    <x v="1"/>
    <n v="4248"/>
    <n v="0"/>
    <n v="0"/>
    <m/>
    <n v="0"/>
    <m/>
    <n v="0"/>
    <n v="0"/>
    <n v="0"/>
  </r>
  <r>
    <n v="242215"/>
    <x v="8"/>
    <s v="15O290"/>
    <n v="2461"/>
    <n v="1"/>
    <n v="1"/>
    <s v="00"/>
    <m/>
    <x v="0"/>
    <n v="19358"/>
    <n v="19358"/>
    <n v="19358"/>
    <m/>
    <n v="0"/>
    <m/>
    <n v="19358"/>
    <n v="0"/>
    <n v="0"/>
  </r>
  <r>
    <n v="242215"/>
    <x v="8"/>
    <s v="15O290"/>
    <n v="3821"/>
    <n v="1"/>
    <n v="1"/>
    <s v="00"/>
    <m/>
    <x v="2"/>
    <n v="6347410"/>
    <n v="8037829.8300000001"/>
    <n v="8037829.8300000001"/>
    <n v="7877059.9199999999"/>
    <n v="7877059.9100000001"/>
    <n v="110095"/>
    <n v="160769.91000000015"/>
    <n v="9.9999997764825821E-3"/>
    <n v="7766964.9100000001"/>
  </r>
  <r>
    <n v="242215"/>
    <x v="8"/>
    <s v="15O290"/>
    <n v="3981"/>
    <n v="1"/>
    <n v="2"/>
    <s v="08"/>
    <m/>
    <x v="2"/>
    <n v="22225"/>
    <n v="26052"/>
    <n v="26052"/>
    <n v="26052"/>
    <n v="26052"/>
    <n v="26052"/>
    <n v="0"/>
    <n v="0"/>
    <n v="0"/>
  </r>
  <r>
    <n v="242215"/>
    <x v="8"/>
    <s v="15O290"/>
    <n v="3982"/>
    <n v="1"/>
    <n v="1"/>
    <s v="08"/>
    <m/>
    <x v="2"/>
    <n v="2517"/>
    <n v="0"/>
    <n v="0"/>
    <m/>
    <n v="0"/>
    <m/>
    <n v="0"/>
    <n v="0"/>
    <n v="0"/>
  </r>
  <r>
    <n v="242215"/>
    <x v="8"/>
    <s v="15O390"/>
    <n v="3722"/>
    <n v="1"/>
    <n v="1"/>
    <s v="00"/>
    <m/>
    <x v="2"/>
    <n v="0"/>
    <n v="23268.85"/>
    <n v="23268.85"/>
    <n v="23268.85"/>
    <n v="23268.85"/>
    <m/>
    <n v="0"/>
    <n v="0"/>
    <n v="23268.85"/>
  </r>
  <r>
    <n v="242215"/>
    <x v="8"/>
    <s v="15O390"/>
    <n v="3821"/>
    <n v="1"/>
    <n v="1"/>
    <s v="00"/>
    <m/>
    <x v="2"/>
    <n v="0"/>
    <n v="3281092.5"/>
    <n v="3281092.5"/>
    <n v="3280439.49"/>
    <n v="3280439.49"/>
    <n v="820800"/>
    <n v="653.00999999977648"/>
    <n v="0"/>
    <n v="2459639.4900000002"/>
  </r>
  <r>
    <n v="242215"/>
    <x v="8"/>
    <s v="15O390"/>
    <n v="4419"/>
    <n v="1"/>
    <n v="1"/>
    <s v="00"/>
    <m/>
    <x v="3"/>
    <n v="16097496"/>
    <n v="14426499.300000001"/>
    <n v="14426499.300000001"/>
    <n v="14412809.83"/>
    <n v="14412809.83"/>
    <n v="4010684.53"/>
    <n v="13689.470000000671"/>
    <n v="0"/>
    <n v="10402125.300000001"/>
  </r>
  <r>
    <n v="242215"/>
    <x v="8"/>
    <s v="15O390"/>
    <n v="4419"/>
    <n v="1"/>
    <n v="1"/>
    <n v="65"/>
    <m/>
    <x v="3"/>
    <n v="0"/>
    <n v="1361884.14"/>
    <n v="1361884.14"/>
    <n v="858000"/>
    <n v="858000"/>
    <n v="858000"/>
    <n v="503884.1399999999"/>
    <n v="0"/>
    <n v="0"/>
  </r>
  <r>
    <n v="242215"/>
    <x v="8"/>
    <s v="15O390"/>
    <n v="5111"/>
    <n v="2"/>
    <n v="1"/>
    <s v="00"/>
    <s v="A2D149003"/>
    <x v="4"/>
    <n v="430000"/>
    <n v="430000"/>
    <n v="430000"/>
    <m/>
    <n v="0"/>
    <m/>
    <n v="430000"/>
    <n v="0"/>
    <n v="0"/>
  </r>
  <r>
    <n v="242215"/>
    <x v="8"/>
    <s v="15O390"/>
    <n v="5111"/>
    <n v="2"/>
    <n v="1"/>
    <s v="00"/>
    <s v="A2D149004"/>
    <x v="4"/>
    <n v="355000"/>
    <n v="355000"/>
    <n v="355000"/>
    <m/>
    <n v="0"/>
    <m/>
    <n v="355000"/>
    <n v="0"/>
    <n v="0"/>
  </r>
  <r>
    <n v="242215"/>
    <x v="8"/>
    <s v="15O390"/>
    <n v="5151"/>
    <n v="2"/>
    <n v="1"/>
    <s v="00"/>
    <s v="A2D149003"/>
    <x v="4"/>
    <n v="450000"/>
    <n v="450000"/>
    <n v="450000"/>
    <m/>
    <n v="0"/>
    <m/>
    <n v="450000"/>
    <n v="0"/>
    <n v="0"/>
  </r>
  <r>
    <n v="242215"/>
    <x v="8"/>
    <s v="15O390"/>
    <n v="5151"/>
    <n v="2"/>
    <n v="1"/>
    <s v="00"/>
    <s v="A2D149004"/>
    <x v="4"/>
    <n v="550000"/>
    <n v="550000"/>
    <n v="550000"/>
    <m/>
    <n v="0"/>
    <m/>
    <n v="550000"/>
    <n v="0"/>
    <n v="0"/>
  </r>
  <r>
    <n v="242215"/>
    <x v="8"/>
    <s v="15O390"/>
    <n v="5191"/>
    <n v="2"/>
    <n v="1"/>
    <s v="00"/>
    <s v="A2D149003"/>
    <x v="4"/>
    <n v="125000"/>
    <n v="125000"/>
    <n v="125000"/>
    <m/>
    <n v="0"/>
    <m/>
    <n v="125000"/>
    <n v="0"/>
    <n v="0"/>
  </r>
  <r>
    <n v="242215"/>
    <x v="8"/>
    <s v="15O390"/>
    <n v="5191"/>
    <n v="2"/>
    <n v="1"/>
    <s v="00"/>
    <s v="A2D149004"/>
    <x v="4"/>
    <n v="165000"/>
    <n v="165000"/>
    <n v="165000"/>
    <m/>
    <n v="0"/>
    <m/>
    <n v="165000"/>
    <n v="0"/>
    <n v="0"/>
  </r>
  <r>
    <n v="242215"/>
    <x v="8"/>
    <s v="15O390"/>
    <n v="5211"/>
    <n v="2"/>
    <n v="1"/>
    <s v="00"/>
    <s v="A2D149003"/>
    <x v="4"/>
    <n v="90000"/>
    <n v="90000"/>
    <n v="90000"/>
    <m/>
    <n v="0"/>
    <m/>
    <n v="90000"/>
    <n v="0"/>
    <n v="0"/>
  </r>
  <r>
    <n v="242215"/>
    <x v="8"/>
    <s v="15O390"/>
    <n v="5211"/>
    <n v="2"/>
    <n v="1"/>
    <s v="00"/>
    <s v="A2D149004"/>
    <x v="4"/>
    <n v="355000"/>
    <n v="355000"/>
    <n v="355000"/>
    <m/>
    <n v="0"/>
    <m/>
    <n v="355000"/>
    <n v="0"/>
    <n v="0"/>
  </r>
  <r>
    <n v="242215"/>
    <x v="8"/>
    <s v="15O390"/>
    <n v="5231"/>
    <n v="2"/>
    <n v="1"/>
    <s v="00"/>
    <s v="A2D149003"/>
    <x v="4"/>
    <n v="60000"/>
    <n v="60000"/>
    <n v="60000"/>
    <m/>
    <n v="0"/>
    <m/>
    <n v="60000"/>
    <n v="0"/>
    <n v="0"/>
  </r>
  <r>
    <n v="242215"/>
    <x v="8"/>
    <s v="15O390"/>
    <n v="5412"/>
    <n v="2"/>
    <n v="1"/>
    <s v="00"/>
    <s v="A2D149035"/>
    <x v="4"/>
    <n v="0"/>
    <n v="3055223.35"/>
    <n v="3055223.35"/>
    <n v="3055223.35"/>
    <n v="3055223.35"/>
    <n v="2538644.3800000004"/>
    <n v="0"/>
    <n v="0"/>
    <n v="516578.96999999974"/>
  </r>
  <r>
    <n v="242215"/>
    <x v="8"/>
    <s v="15O390"/>
    <n v="5412"/>
    <n v="2"/>
    <n v="2"/>
    <s v="00"/>
    <s v="A2D149035"/>
    <x v="4"/>
    <n v="0"/>
    <n v="0"/>
    <n v="0"/>
    <n v="0"/>
    <n v="0"/>
    <m/>
    <n v="0"/>
    <n v="0"/>
    <n v="0"/>
  </r>
  <r>
    <n v="242215"/>
    <x v="8"/>
    <s v="15O390"/>
    <n v="5651"/>
    <n v="2"/>
    <n v="1"/>
    <s v="00"/>
    <s v="A2D149011"/>
    <x v="4"/>
    <n v="35000"/>
    <n v="35000"/>
    <n v="35000"/>
    <m/>
    <n v="0"/>
    <m/>
    <n v="35000"/>
    <n v="0"/>
    <n v="0"/>
  </r>
  <r>
    <n v="242215"/>
    <x v="8"/>
    <s v="15O390"/>
    <n v="5661"/>
    <n v="2"/>
    <n v="1"/>
    <s v="00"/>
    <s v="A2D149003"/>
    <x v="4"/>
    <n v="50000"/>
    <n v="50000"/>
    <n v="50000"/>
    <m/>
    <n v="0"/>
    <m/>
    <n v="50000"/>
    <n v="0"/>
    <n v="0"/>
  </r>
  <r>
    <n v="242215"/>
    <x v="8"/>
    <s v="15O390"/>
    <n v="5671"/>
    <n v="2"/>
    <n v="1"/>
    <s v="00"/>
    <s v="A2D149003"/>
    <x v="4"/>
    <n v="200000"/>
    <n v="200000"/>
    <n v="200000"/>
    <m/>
    <n v="0"/>
    <m/>
    <n v="200000"/>
    <n v="0"/>
    <n v="0"/>
  </r>
  <r>
    <n v="242215"/>
    <x v="8"/>
    <s v="15O390"/>
    <n v="5671"/>
    <n v="2"/>
    <n v="1"/>
    <s v="00"/>
    <s v="A2D149004"/>
    <x v="4"/>
    <n v="175000"/>
    <n v="175000"/>
    <n v="175000"/>
    <m/>
    <n v="0"/>
    <m/>
    <n v="175000"/>
    <n v="0"/>
    <n v="0"/>
  </r>
  <r>
    <n v="242215"/>
    <x v="8"/>
    <s v="15O390"/>
    <n v="5691"/>
    <n v="2"/>
    <n v="1"/>
    <s v="00"/>
    <s v="A2D149003"/>
    <x v="4"/>
    <n v="15000"/>
    <n v="15000"/>
    <n v="15000"/>
    <m/>
    <n v="0"/>
    <m/>
    <n v="15000"/>
    <n v="0"/>
    <n v="0"/>
  </r>
  <r>
    <n v="242215"/>
    <x v="8"/>
    <s v="15O390"/>
    <n v="5911"/>
    <n v="2"/>
    <n v="1"/>
    <s v="00"/>
    <s v="A2D149003"/>
    <x v="4"/>
    <n v="50000"/>
    <n v="50000"/>
    <n v="50000"/>
    <m/>
    <n v="0"/>
    <m/>
    <n v="50000"/>
    <n v="0"/>
    <n v="0"/>
  </r>
  <r>
    <n v="242215"/>
    <x v="8"/>
    <s v="15O490"/>
    <n v="5412"/>
    <n v="2"/>
    <n v="1"/>
    <s v="00"/>
    <s v="A2D149031"/>
    <x v="4"/>
    <n v="0"/>
    <n v="3954986.96"/>
    <n v="3954986.96"/>
    <n v="3954986.96"/>
    <n v="3954986.96"/>
    <m/>
    <n v="0"/>
    <n v="0"/>
    <n v="3954986.96"/>
  </r>
  <r>
    <n v="242215"/>
    <x v="8"/>
    <s v="15O490"/>
    <n v="5412"/>
    <n v="2"/>
    <n v="1"/>
    <s v="00"/>
    <s v="A2D149035"/>
    <x v="4"/>
    <n v="0"/>
    <n v="908732.35"/>
    <n v="908732.35"/>
    <n v="908732.35"/>
    <n v="908732.35"/>
    <m/>
    <n v="0"/>
    <n v="0"/>
    <n v="908732.35"/>
  </r>
  <r>
    <n v="242215"/>
    <x v="8"/>
    <s v="15O490"/>
    <n v="5412"/>
    <n v="2"/>
    <n v="2"/>
    <s v="00"/>
    <s v="A2D149031"/>
    <x v="4"/>
    <n v="0"/>
    <n v="0"/>
    <n v="0"/>
    <n v="0"/>
    <n v="0"/>
    <m/>
    <n v="0"/>
    <n v="0"/>
    <n v="0"/>
  </r>
  <r>
    <n v="242215"/>
    <x v="8"/>
    <s v="15O490"/>
    <n v="5412"/>
    <n v="2"/>
    <n v="2"/>
    <s v="00"/>
    <s v="A2D149035"/>
    <x v="4"/>
    <n v="0"/>
    <n v="0"/>
    <n v="0"/>
    <n v="0"/>
    <n v="0"/>
    <m/>
    <n v="0"/>
    <n v="0"/>
    <n v="0"/>
  </r>
  <r>
    <n v="242215"/>
    <x v="8"/>
    <s v="15OZ94"/>
    <n v="3821"/>
    <n v="1"/>
    <n v="1"/>
    <s v="00"/>
    <m/>
    <x v="2"/>
    <n v="0"/>
    <n v="3000000"/>
    <n v="3000000"/>
    <n v="2993597"/>
    <n v="2993597"/>
    <m/>
    <n v="6403"/>
    <n v="0"/>
    <n v="2993597"/>
  </r>
  <r>
    <n v="251216"/>
    <x v="8"/>
    <n v="111190"/>
    <n v="2171"/>
    <n v="1"/>
    <n v="1"/>
    <s v="00"/>
    <m/>
    <x v="0"/>
    <n v="258750"/>
    <n v="258750"/>
    <n v="258750"/>
    <n v="258743.03"/>
    <n v="134993.01999999999"/>
    <m/>
    <n v="6.9700000000011642"/>
    <n v="123750.01000000001"/>
    <n v="134993.01999999999"/>
  </r>
  <r>
    <n v="251216"/>
    <x v="8"/>
    <s v="15O290"/>
    <n v="4411"/>
    <n v="1"/>
    <n v="1"/>
    <s v="00"/>
    <m/>
    <x v="3"/>
    <n v="36322"/>
    <n v="0"/>
    <n v="0"/>
    <m/>
    <n v="0"/>
    <m/>
    <n v="0"/>
    <n v="0"/>
    <n v="0"/>
  </r>
  <r>
    <n v="251216"/>
    <x v="8"/>
    <s v="15O290"/>
    <n v="4412"/>
    <n v="1"/>
    <n v="1"/>
    <s v="00"/>
    <m/>
    <x v="3"/>
    <n v="10403000"/>
    <n v="9936000"/>
    <n v="9936000"/>
    <n v="9936000"/>
    <n v="9936000"/>
    <n v="2600750.0099999998"/>
    <n v="0"/>
    <n v="0"/>
    <n v="7335249.9900000002"/>
  </r>
  <r>
    <n v="251216"/>
    <x v="8"/>
    <s v="15O390"/>
    <n v="2161"/>
    <n v="1"/>
    <n v="1"/>
    <s v="00"/>
    <m/>
    <x v="0"/>
    <n v="0"/>
    <n v="50000"/>
    <n v="50000"/>
    <n v="50000"/>
    <n v="49956.15"/>
    <n v="49956.15"/>
    <n v="0"/>
    <n v="43.849999999998545"/>
    <n v="0"/>
  </r>
  <r>
    <n v="251216"/>
    <x v="8"/>
    <s v="15O390"/>
    <n v="2211"/>
    <n v="1"/>
    <n v="1"/>
    <s v="00"/>
    <m/>
    <x v="0"/>
    <n v="0"/>
    <n v="250000"/>
    <n v="250000"/>
    <n v="250000"/>
    <n v="250000"/>
    <m/>
    <n v="0"/>
    <n v="0"/>
    <n v="250000"/>
  </r>
  <r>
    <n v="251216"/>
    <x v="8"/>
    <s v="15O390"/>
    <n v="4419"/>
    <n v="1"/>
    <n v="1"/>
    <s v="00"/>
    <m/>
    <x v="3"/>
    <n v="44141676"/>
    <n v="44141676"/>
    <n v="44141676"/>
    <n v="44024209.240000002"/>
    <n v="44024209.240000002"/>
    <n v="10931419"/>
    <n v="117466.75999999791"/>
    <n v="0"/>
    <n v="33092790.240000002"/>
  </r>
  <r>
    <n v="251216"/>
    <x v="8"/>
    <s v="15O390"/>
    <n v="5111"/>
    <n v="2"/>
    <n v="1"/>
    <s v="00"/>
    <s v="A2D149011"/>
    <x v="4"/>
    <n v="281420"/>
    <n v="0"/>
    <n v="0"/>
    <m/>
    <n v="0"/>
    <m/>
    <n v="0"/>
    <n v="0"/>
    <n v="0"/>
  </r>
  <r>
    <n v="251216"/>
    <x v="8"/>
    <s v="15O390"/>
    <n v="5111"/>
    <n v="2"/>
    <n v="1"/>
    <s v="00"/>
    <s v="A2D149017"/>
    <x v="4"/>
    <n v="0"/>
    <n v="281420"/>
    <n v="281420"/>
    <m/>
    <n v="0"/>
    <m/>
    <n v="281420"/>
    <n v="0"/>
    <n v="0"/>
  </r>
  <r>
    <n v="251216"/>
    <x v="8"/>
    <s v="15O390"/>
    <n v="5151"/>
    <n v="2"/>
    <n v="1"/>
    <s v="00"/>
    <s v="A2D149011"/>
    <x v="4"/>
    <n v="353537"/>
    <n v="0"/>
    <n v="0"/>
    <m/>
    <n v="0"/>
    <m/>
    <n v="0"/>
    <n v="0"/>
    <n v="0"/>
  </r>
  <r>
    <n v="251216"/>
    <x v="8"/>
    <s v="15O390"/>
    <n v="5151"/>
    <n v="2"/>
    <n v="1"/>
    <s v="00"/>
    <s v="A2D149017"/>
    <x v="4"/>
    <n v="0"/>
    <n v="353537"/>
    <n v="353537"/>
    <m/>
    <n v="0"/>
    <m/>
    <n v="353537"/>
    <n v="0"/>
    <n v="0"/>
  </r>
  <r>
    <n v="251216"/>
    <x v="8"/>
    <s v="15O390"/>
    <n v="5191"/>
    <n v="2"/>
    <n v="1"/>
    <s v="00"/>
    <s v="A2D149011"/>
    <x v="4"/>
    <n v="120000"/>
    <n v="0"/>
    <n v="0"/>
    <m/>
    <n v="0"/>
    <m/>
    <n v="0"/>
    <n v="0"/>
    <n v="0"/>
  </r>
  <r>
    <n v="251216"/>
    <x v="8"/>
    <s v="15O390"/>
    <n v="5191"/>
    <n v="2"/>
    <n v="1"/>
    <s v="00"/>
    <s v="A2D149017"/>
    <x v="4"/>
    <n v="0"/>
    <n v="135000"/>
    <n v="135000"/>
    <m/>
    <n v="0"/>
    <m/>
    <n v="135000"/>
    <n v="0"/>
    <n v="0"/>
  </r>
  <r>
    <n v="251216"/>
    <x v="8"/>
    <s v="15O390"/>
    <n v="5211"/>
    <n v="2"/>
    <n v="1"/>
    <s v="00"/>
    <s v="A2D149011"/>
    <x v="4"/>
    <n v="275000"/>
    <n v="0"/>
    <n v="0"/>
    <m/>
    <n v="0"/>
    <m/>
    <n v="0"/>
    <n v="0"/>
    <n v="0"/>
  </r>
  <r>
    <n v="251216"/>
    <x v="8"/>
    <s v="15O390"/>
    <n v="5211"/>
    <n v="2"/>
    <n v="1"/>
    <s v="00"/>
    <s v="A2D149017"/>
    <x v="4"/>
    <n v="0"/>
    <n v="340500"/>
    <n v="340500"/>
    <m/>
    <n v="0"/>
    <m/>
    <n v="340500"/>
    <n v="0"/>
    <n v="0"/>
  </r>
  <r>
    <n v="251216"/>
    <x v="8"/>
    <s v="15O390"/>
    <n v="5291"/>
    <n v="2"/>
    <n v="1"/>
    <s v="00"/>
    <s v="A2D149010"/>
    <x v="4"/>
    <n v="35000"/>
    <n v="0"/>
    <n v="0"/>
    <m/>
    <n v="0"/>
    <m/>
    <n v="0"/>
    <n v="0"/>
    <n v="0"/>
  </r>
  <r>
    <n v="251216"/>
    <x v="8"/>
    <s v="15O390"/>
    <n v="5291"/>
    <n v="2"/>
    <n v="1"/>
    <s v="00"/>
    <s v="A2D149017"/>
    <x v="4"/>
    <n v="0"/>
    <n v="80000"/>
    <n v="80000"/>
    <m/>
    <n v="0"/>
    <m/>
    <n v="80000"/>
    <n v="0"/>
    <n v="0"/>
  </r>
  <r>
    <n v="251216"/>
    <x v="8"/>
    <s v="15O390"/>
    <n v="5651"/>
    <n v="2"/>
    <n v="1"/>
    <s v="00"/>
    <s v="A2D149010"/>
    <x v="4"/>
    <n v="45500"/>
    <n v="0"/>
    <n v="0"/>
    <m/>
    <n v="0"/>
    <m/>
    <n v="0"/>
    <n v="0"/>
    <n v="0"/>
  </r>
  <r>
    <n v="251216"/>
    <x v="8"/>
    <s v="15O390"/>
    <n v="5691"/>
    <n v="2"/>
    <n v="1"/>
    <s v="00"/>
    <s v="A2D149011"/>
    <x v="4"/>
    <n v="80000"/>
    <n v="0"/>
    <n v="0"/>
    <m/>
    <n v="0"/>
    <m/>
    <n v="0"/>
    <n v="0"/>
    <n v="0"/>
  </r>
  <r>
    <n v="251217"/>
    <x v="2"/>
    <s v="25P190"/>
    <n v="6121"/>
    <n v="2"/>
    <n v="1"/>
    <s v="00"/>
    <s v="O2D149056"/>
    <x v="5"/>
    <n v="0"/>
    <n v="606194.04"/>
    <n v="606194.04"/>
    <n v="606194.04"/>
    <n v="606194.04"/>
    <n v="606194.04"/>
    <n v="0"/>
    <n v="0"/>
    <n v="0"/>
  </r>
  <r>
    <n v="251217"/>
    <x v="2"/>
    <s v="25P190"/>
    <n v="6121"/>
    <n v="2"/>
    <n v="1"/>
    <s v="00"/>
    <s v="O2D149062"/>
    <x v="5"/>
    <n v="0"/>
    <n v="929912.26"/>
    <n v="929912.26"/>
    <n v="929912.26"/>
    <n v="929912.26"/>
    <n v="929912.25999999989"/>
    <n v="0"/>
    <n v="0"/>
    <n v="0"/>
  </r>
  <r>
    <n v="251217"/>
    <x v="2"/>
    <s v="25P690"/>
    <n v="6121"/>
    <n v="2"/>
    <n v="1"/>
    <s v="00"/>
    <s v="O2D149056"/>
    <x v="5"/>
    <n v="0"/>
    <n v="4984750.32"/>
    <n v="4984750.32"/>
    <n v="4925100.66"/>
    <n v="4925100.66"/>
    <n v="4925100.6599999992"/>
    <n v="59649.660000000149"/>
    <n v="0"/>
    <n v="0"/>
  </r>
  <r>
    <n v="251218"/>
    <x v="2"/>
    <n v="111190"/>
    <n v="2431"/>
    <n v="1"/>
    <n v="1"/>
    <s v="00"/>
    <m/>
    <x v="0"/>
    <n v="90182"/>
    <n v="0"/>
    <n v="0"/>
    <m/>
    <n v="0"/>
    <m/>
    <n v="0"/>
    <n v="0"/>
    <n v="0"/>
  </r>
  <r>
    <n v="251218"/>
    <x v="2"/>
    <n v="111190"/>
    <n v="2471"/>
    <n v="1"/>
    <n v="1"/>
    <s v="00"/>
    <m/>
    <x v="0"/>
    <n v="122808"/>
    <n v="212990"/>
    <n v="212990"/>
    <m/>
    <n v="0"/>
    <m/>
    <n v="212990"/>
    <n v="0"/>
    <n v="0"/>
  </r>
  <r>
    <n v="251218"/>
    <x v="2"/>
    <n v="111190"/>
    <n v="2491"/>
    <n v="1"/>
    <n v="1"/>
    <s v="00"/>
    <m/>
    <x v="0"/>
    <n v="49500"/>
    <n v="114000"/>
    <n v="114000"/>
    <n v="113952"/>
    <n v="113952"/>
    <n v="65000"/>
    <n v="48"/>
    <n v="0"/>
    <n v="48952"/>
  </r>
  <r>
    <n v="251218"/>
    <x v="2"/>
    <n v="111190"/>
    <n v="2511"/>
    <n v="1"/>
    <n v="1"/>
    <s v="00"/>
    <m/>
    <x v="0"/>
    <n v="72000"/>
    <n v="0"/>
    <n v="0"/>
    <m/>
    <n v="0"/>
    <m/>
    <n v="0"/>
    <n v="0"/>
    <n v="0"/>
  </r>
  <r>
    <n v="251218"/>
    <x v="2"/>
    <n v="111190"/>
    <n v="2741"/>
    <n v="1"/>
    <n v="1"/>
    <s v="00"/>
    <m/>
    <x v="0"/>
    <n v="10500"/>
    <n v="10500"/>
    <n v="10500"/>
    <n v="10450.44"/>
    <n v="10450.44"/>
    <m/>
    <n v="49.559999999999491"/>
    <n v="0"/>
    <n v="10450.44"/>
  </r>
  <r>
    <n v="251218"/>
    <x v="2"/>
    <s v="15O290"/>
    <n v="2461"/>
    <n v="1"/>
    <n v="1"/>
    <s v="00"/>
    <m/>
    <x v="0"/>
    <n v="155144"/>
    <n v="155144"/>
    <n v="155144"/>
    <n v="153255.46"/>
    <n v="153255.46"/>
    <m/>
    <n v="1888.5400000000081"/>
    <n v="0"/>
    <n v="153255.46"/>
  </r>
  <r>
    <n v="251218"/>
    <x v="2"/>
    <s v="15O390"/>
    <n v="6121"/>
    <n v="2"/>
    <n v="1"/>
    <s v="00"/>
    <s v="O2D149020"/>
    <x v="5"/>
    <n v="36936426"/>
    <n v="0"/>
    <n v="0"/>
    <m/>
    <n v="0"/>
    <m/>
    <n v="0"/>
    <n v="0"/>
    <n v="0"/>
  </r>
  <r>
    <n v="251218"/>
    <x v="2"/>
    <s v="15O390"/>
    <n v="6121"/>
    <n v="2"/>
    <n v="1"/>
    <s v="00"/>
    <s v="O2D149033"/>
    <x v="5"/>
    <n v="0"/>
    <n v="14439751.029999999"/>
    <n v="14439751.029999999"/>
    <n v="14439751.02"/>
    <n v="14439751.02"/>
    <n v="2656507.3699999996"/>
    <n v="9.9999997764825821E-3"/>
    <n v="0"/>
    <n v="11783243.65"/>
  </r>
  <r>
    <n v="251218"/>
    <x v="2"/>
    <s v="15O390"/>
    <n v="6121"/>
    <n v="2"/>
    <n v="1"/>
    <n v="65"/>
    <s v="O2D149001"/>
    <x v="5"/>
    <n v="2634950"/>
    <n v="0"/>
    <n v="0"/>
    <m/>
    <n v="0"/>
    <m/>
    <n v="0"/>
    <n v="0"/>
    <n v="0"/>
  </r>
  <r>
    <n v="251218"/>
    <x v="2"/>
    <s v="15O390"/>
    <n v="6121"/>
    <n v="2"/>
    <n v="1"/>
    <n v="65"/>
    <s v="O2D149044"/>
    <x v="5"/>
    <n v="0"/>
    <n v="907922.76"/>
    <n v="907922.76"/>
    <n v="907922.3"/>
    <n v="907922.3"/>
    <n v="66581.42"/>
    <n v="0.4599999999627471"/>
    <n v="0"/>
    <n v="841340.88"/>
  </r>
  <r>
    <n v="251218"/>
    <x v="2"/>
    <s v="15O690"/>
    <n v="2419"/>
    <n v="1"/>
    <n v="1"/>
    <s v="00"/>
    <m/>
    <x v="0"/>
    <n v="0"/>
    <n v="33000"/>
    <n v="33000"/>
    <n v="32869.760000000002"/>
    <n v="32869.760000000002"/>
    <n v="32869.760000000002"/>
    <n v="130.23999999999796"/>
    <n v="0"/>
    <n v="0"/>
  </r>
  <r>
    <n v="251218"/>
    <x v="2"/>
    <s v="15O690"/>
    <n v="2471"/>
    <n v="2"/>
    <n v="1"/>
    <s v="00"/>
    <m/>
    <x v="0"/>
    <n v="0"/>
    <n v="409105"/>
    <n v="409105"/>
    <n v="409105"/>
    <n v="0"/>
    <m/>
    <n v="0"/>
    <n v="409105"/>
    <n v="0"/>
  </r>
  <r>
    <n v="251218"/>
    <x v="2"/>
    <s v="15O690"/>
    <n v="2491"/>
    <n v="1"/>
    <n v="1"/>
    <s v="00"/>
    <m/>
    <x v="0"/>
    <n v="0"/>
    <n v="171978.51"/>
    <n v="171978.51"/>
    <n v="171250.2"/>
    <n v="168601.96"/>
    <n v="4351.76"/>
    <n v="728.30999999999767"/>
    <n v="2648.2400000000198"/>
    <n v="164250.19999999998"/>
  </r>
  <r>
    <n v="251218"/>
    <x v="2"/>
    <s v="15O690"/>
    <n v="2911"/>
    <n v="1"/>
    <n v="1"/>
    <s v="00"/>
    <m/>
    <x v="0"/>
    <n v="0"/>
    <n v="30000"/>
    <n v="30000"/>
    <n v="25705.45"/>
    <n v="25705.45"/>
    <n v="25705.45"/>
    <n v="4294.5499999999993"/>
    <n v="0"/>
    <n v="0"/>
  </r>
  <r>
    <n v="251218"/>
    <x v="2"/>
    <s v="15O690"/>
    <n v="5671"/>
    <n v="2"/>
    <n v="1"/>
    <s v="00"/>
    <s v="A2D149041"/>
    <x v="4"/>
    <n v="0"/>
    <n v="48000"/>
    <n v="48000"/>
    <n v="48000"/>
    <n v="0"/>
    <m/>
    <n v="0"/>
    <n v="48000"/>
    <n v="0"/>
  </r>
  <r>
    <n v="251218"/>
    <x v="2"/>
    <s v="25P190"/>
    <n v="6121"/>
    <n v="2"/>
    <n v="1"/>
    <s v="00"/>
    <s v="O2D149033"/>
    <x v="5"/>
    <n v="0"/>
    <n v="10696098.01"/>
    <n v="10696098.01"/>
    <n v="10696098.01"/>
    <n v="10696098.01"/>
    <n v="10696098.009999998"/>
    <n v="0"/>
    <n v="0"/>
    <n v="0"/>
  </r>
  <r>
    <n v="251218"/>
    <x v="2"/>
    <s v="25P690"/>
    <n v="6121"/>
    <n v="2"/>
    <n v="1"/>
    <s v="00"/>
    <s v="O2D149056"/>
    <x v="5"/>
    <n v="0"/>
    <n v="8250489.4800000004"/>
    <n v="8250489.4800000004"/>
    <n v="7962258.7199999997"/>
    <n v="7962258.7199999997"/>
    <n v="7962258.7200000007"/>
    <n v="288230.76000000071"/>
    <n v="0"/>
    <n v="0"/>
  </r>
  <r>
    <n v="268221"/>
    <x v="7"/>
    <n v="111190"/>
    <n v="3722"/>
    <n v="1"/>
    <n v="1"/>
    <s v="00"/>
    <m/>
    <x v="2"/>
    <n v="87975"/>
    <n v="87975"/>
    <n v="87975"/>
    <n v="87975"/>
    <n v="87975"/>
    <m/>
    <n v="0"/>
    <n v="0"/>
    <n v="87975"/>
  </r>
  <r>
    <n v="268221"/>
    <x v="7"/>
    <s v="15O290"/>
    <n v="4412"/>
    <n v="1"/>
    <n v="1"/>
    <s v="00"/>
    <m/>
    <x v="3"/>
    <n v="721000"/>
    <n v="1445462.82"/>
    <n v="1445462.82"/>
    <n v="1445462.82"/>
    <n v="1445462.82"/>
    <n v="180249.99"/>
    <n v="0"/>
    <n v="0"/>
    <n v="1265212.83"/>
  </r>
  <r>
    <n v="268221"/>
    <x v="7"/>
    <s v="15O390"/>
    <n v="2171"/>
    <n v="1"/>
    <n v="1"/>
    <s v="00"/>
    <m/>
    <x v="0"/>
    <n v="0"/>
    <n v="296000"/>
    <n v="296000"/>
    <n v="296000"/>
    <n v="56648.6"/>
    <n v="56648.6"/>
    <n v="0"/>
    <n v="239351.4"/>
    <n v="0"/>
  </r>
  <r>
    <n v="268221"/>
    <x v="7"/>
    <s v="15O390"/>
    <n v="2731"/>
    <n v="1"/>
    <n v="1"/>
    <s v="00"/>
    <m/>
    <x v="0"/>
    <n v="0"/>
    <n v="154000"/>
    <n v="154000"/>
    <n v="154000"/>
    <n v="153997.85999999999"/>
    <n v="153997.85999999999"/>
    <n v="0"/>
    <n v="2.1400000000139698"/>
    <n v="0"/>
  </r>
  <r>
    <n v="268221"/>
    <x v="7"/>
    <s v="15O390"/>
    <n v="3821"/>
    <n v="1"/>
    <n v="1"/>
    <s v="00"/>
    <m/>
    <x v="2"/>
    <n v="0"/>
    <n v="250000"/>
    <n v="250000"/>
    <n v="250000"/>
    <n v="250000"/>
    <n v="250000"/>
    <n v="0"/>
    <n v="0"/>
    <n v="0"/>
  </r>
  <r>
    <n v="268221"/>
    <x v="7"/>
    <s v="15O390"/>
    <n v="4419"/>
    <n v="1"/>
    <n v="1"/>
    <s v="00"/>
    <m/>
    <x v="3"/>
    <n v="1373500"/>
    <n v="0"/>
    <n v="0"/>
    <m/>
    <n v="0"/>
    <m/>
    <n v="0"/>
    <n v="0"/>
    <n v="0"/>
  </r>
  <r>
    <n v="268221"/>
    <x v="7"/>
    <s v="15O390"/>
    <n v="4451"/>
    <n v="1"/>
    <n v="1"/>
    <s v="00"/>
    <m/>
    <x v="3"/>
    <n v="700000"/>
    <n v="0"/>
    <n v="0"/>
    <m/>
    <n v="0"/>
    <m/>
    <n v="0"/>
    <n v="0"/>
    <n v="0"/>
  </r>
  <r>
    <n v="268222"/>
    <x v="7"/>
    <s v="15O390"/>
    <n v="2141"/>
    <n v="1"/>
    <n v="1"/>
    <s v="00"/>
    <m/>
    <x v="0"/>
    <n v="0"/>
    <n v="15000"/>
    <n v="15000"/>
    <m/>
    <n v="0"/>
    <m/>
    <n v="15000"/>
    <n v="0"/>
    <n v="0"/>
  </r>
  <r>
    <n v="268222"/>
    <x v="7"/>
    <s v="15O390"/>
    <n v="2152"/>
    <n v="1"/>
    <n v="1"/>
    <s v="00"/>
    <m/>
    <x v="0"/>
    <n v="0"/>
    <n v="95000"/>
    <n v="95000"/>
    <m/>
    <n v="0"/>
    <m/>
    <n v="95000"/>
    <n v="0"/>
    <n v="0"/>
  </r>
  <r>
    <n v="268222"/>
    <x v="7"/>
    <s v="15O390"/>
    <n v="2171"/>
    <n v="1"/>
    <n v="1"/>
    <s v="00"/>
    <m/>
    <x v="0"/>
    <n v="0"/>
    <n v="325000"/>
    <n v="325000"/>
    <n v="325000"/>
    <n v="324999.63"/>
    <n v="324999.63"/>
    <n v="0"/>
    <n v="0.36999999999534339"/>
    <n v="0"/>
  </r>
  <r>
    <n v="268222"/>
    <x v="7"/>
    <s v="15O390"/>
    <n v="2419"/>
    <n v="1"/>
    <n v="1"/>
    <s v="00"/>
    <m/>
    <x v="0"/>
    <n v="0"/>
    <n v="15000"/>
    <n v="15000"/>
    <m/>
    <n v="0"/>
    <m/>
    <n v="15000"/>
    <n v="0"/>
    <n v="0"/>
  </r>
  <r>
    <n v="268222"/>
    <x v="7"/>
    <s v="15O390"/>
    <n v="4419"/>
    <n v="1"/>
    <n v="1"/>
    <s v="00"/>
    <m/>
    <x v="3"/>
    <n v="1552500"/>
    <n v="1900000"/>
    <n v="1900000"/>
    <n v="1900000"/>
    <n v="1900000"/>
    <n v="388125"/>
    <n v="0"/>
    <n v="0"/>
    <n v="1511875"/>
  </r>
  <r>
    <n v="268224"/>
    <x v="7"/>
    <n v="111190"/>
    <n v="3722"/>
    <n v="1"/>
    <n v="1"/>
    <s v="00"/>
    <m/>
    <x v="2"/>
    <n v="87975"/>
    <n v="87975"/>
    <n v="87975"/>
    <n v="87975"/>
    <n v="87975"/>
    <m/>
    <n v="0"/>
    <n v="0"/>
    <n v="87975"/>
  </r>
  <r>
    <n v="268224"/>
    <x v="7"/>
    <s v="15O390"/>
    <n v="2171"/>
    <n v="1"/>
    <n v="1"/>
    <s v="00"/>
    <m/>
    <x v="0"/>
    <n v="0"/>
    <n v="142600"/>
    <n v="142600"/>
    <m/>
    <n v="0"/>
    <m/>
    <n v="142600"/>
    <n v="0"/>
    <n v="0"/>
  </r>
  <r>
    <n v="268224"/>
    <x v="7"/>
    <s v="15O390"/>
    <n v="2541"/>
    <n v="1"/>
    <n v="1"/>
    <s v="00"/>
    <m/>
    <x v="0"/>
    <n v="0"/>
    <n v="20000"/>
    <n v="20000"/>
    <m/>
    <n v="0"/>
    <m/>
    <n v="20000"/>
    <n v="0"/>
    <n v="0"/>
  </r>
  <r>
    <n v="268224"/>
    <x v="7"/>
    <s v="15O390"/>
    <n v="2741"/>
    <n v="1"/>
    <n v="1"/>
    <s v="00"/>
    <m/>
    <x v="0"/>
    <n v="0"/>
    <n v="10000"/>
    <n v="10000"/>
    <n v="10000"/>
    <n v="8911.1200000000008"/>
    <n v="8911.1200000000008"/>
    <n v="0"/>
    <n v="1088.8799999999992"/>
    <n v="0"/>
  </r>
  <r>
    <n v="268225"/>
    <x v="7"/>
    <n v="111190"/>
    <n v="3722"/>
    <n v="1"/>
    <n v="1"/>
    <s v="00"/>
    <m/>
    <x v="2"/>
    <n v="87975"/>
    <n v="87975"/>
    <n v="87975"/>
    <n v="87975"/>
    <n v="87975"/>
    <m/>
    <n v="0"/>
    <n v="0"/>
    <n v="87975"/>
  </r>
  <r>
    <n v="268225"/>
    <x v="7"/>
    <s v="15O390"/>
    <n v="2171"/>
    <n v="1"/>
    <n v="1"/>
    <s v="00"/>
    <m/>
    <x v="0"/>
    <n v="0"/>
    <n v="90000"/>
    <n v="90000"/>
    <m/>
    <n v="0"/>
    <m/>
    <n v="90000"/>
    <n v="0"/>
    <n v="0"/>
  </r>
  <r>
    <n v="268225"/>
    <x v="7"/>
    <s v="15O390"/>
    <n v="2731"/>
    <n v="1"/>
    <n v="1"/>
    <s v="00"/>
    <m/>
    <x v="0"/>
    <n v="0"/>
    <n v="10000"/>
    <n v="10000"/>
    <m/>
    <n v="0"/>
    <m/>
    <n v="10000"/>
    <n v="0"/>
    <n v="0"/>
  </r>
  <r>
    <n v="268225"/>
    <x v="7"/>
    <s v="15O390"/>
    <n v="3722"/>
    <n v="1"/>
    <n v="1"/>
    <s v="00"/>
    <m/>
    <x v="2"/>
    <n v="0"/>
    <n v="313682.34999999998"/>
    <n v="313682.34999999998"/>
    <n v="313682.34999999998"/>
    <n v="313682.34999999998"/>
    <n v="164170.98000000001"/>
    <n v="0"/>
    <n v="0"/>
    <n v="149511.36999999997"/>
  </r>
  <r>
    <n v="268225"/>
    <x v="7"/>
    <s v="15O390"/>
    <n v="4419"/>
    <n v="1"/>
    <n v="1"/>
    <s v="00"/>
    <m/>
    <x v="3"/>
    <n v="1035000"/>
    <n v="1035000"/>
    <n v="1035000"/>
    <n v="1035000"/>
    <n v="1035000"/>
    <n v="258750"/>
    <n v="0"/>
    <n v="0"/>
    <n v="776250"/>
  </r>
  <r>
    <n v="269226"/>
    <x v="7"/>
    <n v="111190"/>
    <n v="3722"/>
    <n v="1"/>
    <n v="1"/>
    <s v="00"/>
    <m/>
    <x v="2"/>
    <n v="87975"/>
    <n v="87975"/>
    <n v="87975"/>
    <n v="87975"/>
    <n v="87975"/>
    <m/>
    <n v="0"/>
    <n v="0"/>
    <n v="87975"/>
  </r>
  <r>
    <n v="269226"/>
    <x v="7"/>
    <s v="15O390"/>
    <n v="2152"/>
    <n v="1"/>
    <n v="1"/>
    <s v="00"/>
    <m/>
    <x v="0"/>
    <n v="0"/>
    <n v="357909.88"/>
    <n v="357909.88"/>
    <n v="357909.88"/>
    <n v="357909.88"/>
    <n v="357909.88"/>
    <n v="0"/>
    <n v="0"/>
    <n v="0"/>
  </r>
  <r>
    <n v="269226"/>
    <x v="7"/>
    <s v="15O390"/>
    <n v="2171"/>
    <n v="1"/>
    <n v="1"/>
    <s v="00"/>
    <m/>
    <x v="0"/>
    <n v="0"/>
    <n v="50000"/>
    <n v="50000"/>
    <n v="50000"/>
    <n v="49996"/>
    <n v="49996"/>
    <n v="0"/>
    <n v="4"/>
    <n v="0"/>
  </r>
  <r>
    <n v="269226"/>
    <x v="7"/>
    <s v="15O390"/>
    <n v="2491"/>
    <n v="1"/>
    <n v="1"/>
    <s v="00"/>
    <m/>
    <x v="0"/>
    <n v="0"/>
    <n v="100000"/>
    <n v="100000"/>
    <n v="100000"/>
    <n v="0"/>
    <m/>
    <n v="0"/>
    <n v="100000"/>
    <n v="0"/>
  </r>
  <r>
    <n v="269226"/>
    <x v="7"/>
    <s v="15O390"/>
    <n v="3722"/>
    <n v="1"/>
    <n v="1"/>
    <s v="00"/>
    <m/>
    <x v="2"/>
    <n v="0"/>
    <n v="307969.65999999997"/>
    <n v="307969.65999999997"/>
    <n v="307969.65999999997"/>
    <n v="307969.65999999997"/>
    <n v="162742.79999999999"/>
    <n v="0"/>
    <n v="0"/>
    <n v="145226.85999999999"/>
  </r>
  <r>
    <n v="269227"/>
    <x v="2"/>
    <n v="111190"/>
    <n v="6121"/>
    <n v="2"/>
    <n v="1"/>
    <s v="00"/>
    <s v="O2D149021"/>
    <x v="5"/>
    <n v="3127392"/>
    <n v="0"/>
    <n v="0"/>
    <m/>
    <n v="0"/>
    <m/>
    <n v="0"/>
    <n v="0"/>
    <n v="0"/>
  </r>
  <r>
    <n v="269227"/>
    <x v="2"/>
    <s v="15O290"/>
    <n v="1131"/>
    <n v="1"/>
    <n v="1"/>
    <s v="00"/>
    <m/>
    <x v="1"/>
    <n v="6515428"/>
    <n v="10495507.449999999"/>
    <n v="10495507.449999999"/>
    <n v="10495507.449999999"/>
    <n v="10495507.449999999"/>
    <n v="10495507.450000001"/>
    <n v="0"/>
    <n v="0"/>
    <n v="0"/>
  </r>
  <r>
    <n v="269227"/>
    <x v="2"/>
    <s v="15O290"/>
    <n v="1131"/>
    <n v="2"/>
    <n v="1"/>
    <s v="00"/>
    <m/>
    <x v="1"/>
    <n v="3257713"/>
    <n v="2965139"/>
    <n v="2965139"/>
    <n v="2965139"/>
    <n v="2965139"/>
    <n v="2965139"/>
    <n v="0"/>
    <n v="0"/>
    <n v="0"/>
  </r>
  <r>
    <n v="269227"/>
    <x v="2"/>
    <s v="15O290"/>
    <n v="1132"/>
    <n v="1"/>
    <n v="1"/>
    <s v="00"/>
    <m/>
    <x v="1"/>
    <n v="12289639"/>
    <n v="14896386"/>
    <n v="14896386"/>
    <n v="14896386"/>
    <n v="14896386"/>
    <n v="14896385.999999998"/>
    <n v="0"/>
    <n v="0"/>
    <n v="0"/>
  </r>
  <r>
    <n v="269227"/>
    <x v="2"/>
    <s v="15O290"/>
    <n v="1132"/>
    <n v="2"/>
    <n v="1"/>
    <s v="00"/>
    <m/>
    <x v="1"/>
    <n v="6366804"/>
    <n v="6366804"/>
    <n v="6366804"/>
    <n v="6366804"/>
    <n v="6366804"/>
    <n v="6366804"/>
    <n v="0"/>
    <n v="0"/>
    <n v="0"/>
  </r>
  <r>
    <n v="269227"/>
    <x v="2"/>
    <s v="15O290"/>
    <n v="1311"/>
    <n v="1"/>
    <n v="1"/>
    <s v="00"/>
    <m/>
    <x v="1"/>
    <n v="201268"/>
    <n v="201268"/>
    <n v="201268"/>
    <n v="201268"/>
    <n v="201268"/>
    <n v="201268"/>
    <n v="0"/>
    <n v="0"/>
    <n v="0"/>
  </r>
  <r>
    <n v="269227"/>
    <x v="2"/>
    <s v="15O290"/>
    <n v="1311"/>
    <n v="2"/>
    <n v="1"/>
    <s v="00"/>
    <m/>
    <x v="1"/>
    <n v="100634"/>
    <n v="100556.5"/>
    <n v="100556.5"/>
    <n v="100556.5"/>
    <n v="100556.5"/>
    <n v="100556.5"/>
    <n v="0"/>
    <n v="0"/>
    <n v="0"/>
  </r>
  <r>
    <n v="269227"/>
    <x v="2"/>
    <s v="15O290"/>
    <n v="1321"/>
    <n v="1"/>
    <n v="1"/>
    <s v="00"/>
    <m/>
    <x v="1"/>
    <n v="548933"/>
    <n v="547870.32999999996"/>
    <n v="547870.32999999996"/>
    <n v="547870.32999999996"/>
    <n v="547870.32999999996"/>
    <n v="547870.33000000007"/>
    <n v="0"/>
    <n v="0"/>
    <n v="0"/>
  </r>
  <r>
    <n v="269227"/>
    <x v="2"/>
    <s v="15O290"/>
    <n v="1321"/>
    <n v="2"/>
    <n v="1"/>
    <s v="00"/>
    <m/>
    <x v="1"/>
    <n v="274466"/>
    <n v="274466"/>
    <n v="274466"/>
    <n v="274466"/>
    <n v="274466"/>
    <n v="274466"/>
    <n v="0"/>
    <n v="0"/>
    <n v="0"/>
  </r>
  <r>
    <n v="269227"/>
    <x v="2"/>
    <s v="15O290"/>
    <n v="1322"/>
    <n v="1"/>
    <n v="1"/>
    <s v="00"/>
    <m/>
    <x v="1"/>
    <n v="11500"/>
    <n v="11500"/>
    <n v="11500"/>
    <n v="11500"/>
    <n v="11500"/>
    <n v="11500"/>
    <n v="0"/>
    <n v="0"/>
    <n v="0"/>
  </r>
  <r>
    <n v="269227"/>
    <x v="2"/>
    <s v="15O290"/>
    <n v="1322"/>
    <n v="2"/>
    <n v="1"/>
    <s v="00"/>
    <m/>
    <x v="1"/>
    <n v="6562"/>
    <n v="14645.5"/>
    <n v="14645.5"/>
    <n v="14645.5"/>
    <n v="14645.5"/>
    <n v="14645.500000000002"/>
    <n v="0"/>
    <n v="0"/>
    <n v="0"/>
  </r>
  <r>
    <n v="269227"/>
    <x v="2"/>
    <s v="15O290"/>
    <n v="1323"/>
    <n v="1"/>
    <n v="1"/>
    <s v="00"/>
    <m/>
    <x v="1"/>
    <n v="2810497"/>
    <n v="2810497"/>
    <n v="2810497"/>
    <n v="2810497"/>
    <n v="2810497"/>
    <n v="2810497"/>
    <n v="0"/>
    <n v="0"/>
    <n v="0"/>
  </r>
  <r>
    <n v="269227"/>
    <x v="2"/>
    <s v="15O290"/>
    <n v="1323"/>
    <n v="2"/>
    <n v="1"/>
    <s v="00"/>
    <m/>
    <x v="1"/>
    <n v="1405249"/>
    <n v="1302310.26"/>
    <n v="1302310.26"/>
    <n v="1224814.3700000001"/>
    <n v="1224814.3700000001"/>
    <n v="1224814.3700000001"/>
    <n v="77495.889999999898"/>
    <n v="0"/>
    <n v="0"/>
  </r>
  <r>
    <n v="269227"/>
    <x v="2"/>
    <s v="15O290"/>
    <n v="1331"/>
    <n v="1"/>
    <n v="1"/>
    <s v="00"/>
    <m/>
    <x v="1"/>
    <n v="1905957"/>
    <n v="2771972"/>
    <n v="2771972"/>
    <n v="2771972"/>
    <n v="2771972"/>
    <n v="2771972"/>
    <n v="0"/>
    <n v="0"/>
    <n v="0"/>
  </r>
  <r>
    <n v="269227"/>
    <x v="2"/>
    <s v="15O290"/>
    <n v="1331"/>
    <n v="2"/>
    <n v="1"/>
    <s v="00"/>
    <m/>
    <x v="1"/>
    <n v="952979"/>
    <n v="952979"/>
    <n v="952979"/>
    <n v="952979"/>
    <n v="952979"/>
    <n v="952979"/>
    <n v="0"/>
    <n v="0"/>
    <n v="0"/>
  </r>
  <r>
    <n v="269227"/>
    <x v="2"/>
    <s v="15O290"/>
    <n v="1332"/>
    <n v="1"/>
    <n v="1"/>
    <s v="00"/>
    <m/>
    <x v="1"/>
    <n v="1097988"/>
    <n v="1097988"/>
    <n v="1097988"/>
    <n v="1097988"/>
    <n v="1097988"/>
    <n v="1097987.9999999998"/>
    <n v="0"/>
    <n v="0"/>
    <n v="0"/>
  </r>
  <r>
    <n v="269227"/>
    <x v="2"/>
    <s v="15O290"/>
    <n v="1332"/>
    <n v="2"/>
    <n v="1"/>
    <s v="00"/>
    <m/>
    <x v="1"/>
    <n v="548994"/>
    <n v="1142440"/>
    <n v="1142440"/>
    <n v="1142440"/>
    <n v="1142440"/>
    <n v="1142439.9999999998"/>
    <n v="0"/>
    <n v="0"/>
    <n v="0"/>
  </r>
  <r>
    <n v="269227"/>
    <x v="2"/>
    <s v="15O290"/>
    <n v="1341"/>
    <n v="1"/>
    <n v="1"/>
    <s v="00"/>
    <m/>
    <x v="1"/>
    <n v="135890"/>
    <n v="11324"/>
    <n v="11324"/>
    <n v="11324"/>
    <n v="11324"/>
    <n v="11324"/>
    <n v="0"/>
    <n v="0"/>
    <n v="0"/>
  </r>
  <r>
    <n v="269227"/>
    <x v="2"/>
    <s v="15O290"/>
    <n v="1343"/>
    <n v="1"/>
    <n v="1"/>
    <s v="00"/>
    <m/>
    <x v="1"/>
    <n v="1509878"/>
    <n v="1509878"/>
    <n v="1509878"/>
    <n v="1509878"/>
    <n v="1509878"/>
    <n v="1509878"/>
    <n v="0"/>
    <n v="0"/>
    <n v="0"/>
  </r>
  <r>
    <n v="269227"/>
    <x v="2"/>
    <s v="15O290"/>
    <n v="1343"/>
    <n v="2"/>
    <n v="1"/>
    <s v="00"/>
    <m/>
    <x v="1"/>
    <n v="754891"/>
    <n v="754891"/>
    <n v="754891"/>
    <n v="754891"/>
    <n v="754891"/>
    <n v="754891"/>
    <n v="0"/>
    <n v="0"/>
    <n v="0"/>
  </r>
  <r>
    <n v="269227"/>
    <x v="2"/>
    <s v="15O290"/>
    <n v="1411"/>
    <n v="1"/>
    <n v="2"/>
    <s v="01"/>
    <m/>
    <x v="1"/>
    <n v="2074253"/>
    <n v="1840029.91"/>
    <n v="1840029.91"/>
    <n v="1840029.91"/>
    <n v="1840029.91"/>
    <n v="1840029.9099999997"/>
    <n v="0"/>
    <n v="0"/>
    <n v="0"/>
  </r>
  <r>
    <n v="269227"/>
    <x v="2"/>
    <s v="15O290"/>
    <n v="1411"/>
    <n v="1"/>
    <n v="2"/>
    <s v="03"/>
    <m/>
    <x v="1"/>
    <n v="931859"/>
    <n v="847122.91"/>
    <n v="847122.91"/>
    <n v="847122.91"/>
    <n v="847122.91"/>
    <n v="847122.91"/>
    <n v="0"/>
    <n v="0"/>
    <n v="0"/>
  </r>
  <r>
    <n v="269227"/>
    <x v="2"/>
    <s v="15O290"/>
    <n v="1411"/>
    <n v="2"/>
    <n v="2"/>
    <s v="01"/>
    <m/>
    <x v="1"/>
    <n v="1037007"/>
    <n v="919908.98"/>
    <n v="919908.98"/>
    <n v="919908.98"/>
    <n v="919908.98"/>
    <n v="919908.98000000021"/>
    <n v="0"/>
    <n v="0"/>
    <n v="0"/>
  </r>
  <r>
    <n v="269227"/>
    <x v="2"/>
    <s v="15O290"/>
    <n v="1411"/>
    <n v="2"/>
    <n v="2"/>
    <s v="03"/>
    <m/>
    <x v="1"/>
    <n v="465587"/>
    <n v="423250.07"/>
    <n v="423250.07"/>
    <n v="423250.07"/>
    <n v="423250.07"/>
    <n v="423250.06999999995"/>
    <n v="0"/>
    <n v="0"/>
    <n v="0"/>
  </r>
  <r>
    <n v="269227"/>
    <x v="2"/>
    <s v="15O290"/>
    <n v="1421"/>
    <n v="1"/>
    <n v="2"/>
    <s v="01"/>
    <m/>
    <x v="1"/>
    <n v="346213"/>
    <n v="346213"/>
    <n v="346213"/>
    <n v="346213"/>
    <n v="346213"/>
    <n v="346213.00000000006"/>
    <n v="0"/>
    <n v="0"/>
    <n v="0"/>
  </r>
  <r>
    <n v="269227"/>
    <x v="2"/>
    <s v="15O290"/>
    <n v="1421"/>
    <n v="1"/>
    <n v="2"/>
    <s v="03"/>
    <m/>
    <x v="1"/>
    <n v="689392"/>
    <n v="667626.05000000005"/>
    <n v="667626.05000000005"/>
    <n v="667626.05000000005"/>
    <n v="667626.05000000005"/>
    <n v="667626.04999999993"/>
    <n v="0"/>
    <n v="0"/>
    <n v="0"/>
  </r>
  <r>
    <n v="269227"/>
    <x v="2"/>
    <s v="15O290"/>
    <n v="1421"/>
    <n v="2"/>
    <n v="2"/>
    <s v="01"/>
    <m/>
    <x v="1"/>
    <n v="173439"/>
    <n v="173439"/>
    <n v="173439"/>
    <n v="173439"/>
    <n v="173439"/>
    <n v="173439"/>
    <n v="0"/>
    <n v="0"/>
    <n v="0"/>
  </r>
  <r>
    <n v="269227"/>
    <x v="2"/>
    <s v="15O290"/>
    <n v="1421"/>
    <n v="2"/>
    <n v="2"/>
    <s v="03"/>
    <m/>
    <x v="1"/>
    <n v="345820"/>
    <n v="334901.5"/>
    <n v="334901.5"/>
    <n v="334901.5"/>
    <n v="334901.5"/>
    <n v="334901.50000000006"/>
    <n v="0"/>
    <n v="0"/>
    <n v="0"/>
  </r>
  <r>
    <n v="269227"/>
    <x v="2"/>
    <s v="15O290"/>
    <n v="1431"/>
    <n v="1"/>
    <n v="2"/>
    <s v="00"/>
    <m/>
    <x v="1"/>
    <n v="494484"/>
    <n v="494484"/>
    <n v="494484"/>
    <n v="494484"/>
    <n v="494484"/>
    <n v="494484"/>
    <n v="0"/>
    <n v="0"/>
    <n v="0"/>
  </r>
  <r>
    <n v="269227"/>
    <x v="2"/>
    <s v="15O290"/>
    <n v="1431"/>
    <n v="2"/>
    <n v="2"/>
    <s v="00"/>
    <m/>
    <x v="1"/>
    <n v="247707"/>
    <n v="247707"/>
    <n v="247707"/>
    <n v="247707"/>
    <n v="247707"/>
    <n v="247707"/>
    <n v="0"/>
    <n v="0"/>
    <n v="0"/>
  </r>
  <r>
    <n v="269227"/>
    <x v="2"/>
    <s v="15O290"/>
    <n v="1441"/>
    <n v="1"/>
    <n v="2"/>
    <s v="00"/>
    <m/>
    <x v="1"/>
    <n v="760254"/>
    <n v="760254"/>
    <n v="760254"/>
    <n v="760254"/>
    <n v="760254"/>
    <n v="760253.99999999988"/>
    <n v="0"/>
    <n v="0"/>
    <n v="0"/>
  </r>
  <r>
    <n v="269227"/>
    <x v="2"/>
    <s v="15O290"/>
    <n v="1441"/>
    <n v="2"/>
    <n v="2"/>
    <s v="00"/>
    <m/>
    <x v="1"/>
    <n v="380991"/>
    <n v="380991"/>
    <n v="380991"/>
    <n v="380991"/>
    <n v="380991"/>
    <n v="380991.00000000006"/>
    <n v="0"/>
    <n v="0"/>
    <n v="0"/>
  </r>
  <r>
    <n v="269227"/>
    <x v="2"/>
    <s v="15O290"/>
    <n v="1443"/>
    <n v="1"/>
    <n v="2"/>
    <s v="00"/>
    <m/>
    <x v="1"/>
    <n v="201477"/>
    <n v="124073.41"/>
    <n v="124073.41"/>
    <n v="124073.41"/>
    <n v="124073.41"/>
    <n v="124073.40999999997"/>
    <n v="0"/>
    <n v="0"/>
    <n v="0"/>
  </r>
  <r>
    <n v="269227"/>
    <x v="2"/>
    <s v="15O290"/>
    <n v="1443"/>
    <n v="2"/>
    <n v="2"/>
    <s v="00"/>
    <m/>
    <x v="1"/>
    <n v="105878"/>
    <n v="65202.12"/>
    <n v="65202.12"/>
    <n v="65202.12"/>
    <n v="65202.12"/>
    <n v="65202.119999999995"/>
    <n v="0"/>
    <n v="0"/>
    <n v="0"/>
  </r>
  <r>
    <n v="269227"/>
    <x v="2"/>
    <s v="15O290"/>
    <n v="1511"/>
    <n v="1"/>
    <n v="2"/>
    <s v="00"/>
    <m/>
    <x v="1"/>
    <n v="1999275"/>
    <n v="1999275"/>
    <n v="1999275"/>
    <n v="1999275"/>
    <n v="1999275"/>
    <n v="1999275"/>
    <n v="0"/>
    <n v="0"/>
    <n v="0"/>
  </r>
  <r>
    <n v="269227"/>
    <x v="2"/>
    <s v="15O290"/>
    <n v="1511"/>
    <n v="2"/>
    <n v="2"/>
    <s v="00"/>
    <m/>
    <x v="1"/>
    <n v="998284"/>
    <n v="998284"/>
    <n v="998284"/>
    <n v="998284"/>
    <n v="998284"/>
    <n v="998284"/>
    <n v="0"/>
    <n v="0"/>
    <n v="0"/>
  </r>
  <r>
    <n v="269227"/>
    <x v="2"/>
    <s v="15O290"/>
    <n v="1541"/>
    <n v="1"/>
    <n v="1"/>
    <s v="00"/>
    <m/>
    <x v="1"/>
    <n v="568324"/>
    <n v="508324"/>
    <n v="508324"/>
    <n v="508324"/>
    <n v="508324"/>
    <n v="508324"/>
    <n v="0"/>
    <n v="0"/>
    <n v="0"/>
  </r>
  <r>
    <n v="269227"/>
    <x v="2"/>
    <s v="15O290"/>
    <n v="1541"/>
    <n v="1"/>
    <n v="2"/>
    <n v="18"/>
    <m/>
    <x v="1"/>
    <n v="1925000"/>
    <n v="1925000"/>
    <n v="1925000"/>
    <n v="1925000"/>
    <n v="1925000"/>
    <n v="1925000"/>
    <n v="0"/>
    <n v="0"/>
    <n v="0"/>
  </r>
  <r>
    <n v="269227"/>
    <x v="2"/>
    <s v="15O290"/>
    <n v="1541"/>
    <n v="2"/>
    <n v="1"/>
    <s v="00"/>
    <m/>
    <x v="1"/>
    <n v="285481"/>
    <n v="244966"/>
    <n v="244966"/>
    <n v="244966"/>
    <n v="244966"/>
    <n v="244966"/>
    <n v="0"/>
    <n v="0"/>
    <n v="0"/>
  </r>
  <r>
    <n v="269227"/>
    <x v="2"/>
    <s v="15O290"/>
    <n v="1541"/>
    <n v="2"/>
    <n v="2"/>
    <n v="18"/>
    <m/>
    <x v="1"/>
    <n v="1535891"/>
    <n v="1535891"/>
    <n v="1535891"/>
    <n v="1535891"/>
    <n v="1535891"/>
    <n v="1535891"/>
    <n v="0"/>
    <n v="0"/>
    <n v="0"/>
  </r>
  <r>
    <n v="269227"/>
    <x v="2"/>
    <s v="15O290"/>
    <n v="1544"/>
    <n v="1"/>
    <n v="1"/>
    <s v="00"/>
    <m/>
    <x v="1"/>
    <n v="1137294"/>
    <n v="1137294"/>
    <n v="1137294"/>
    <n v="1136906.95"/>
    <n v="1136906.95"/>
    <n v="1136906.95"/>
    <n v="387.05000000004657"/>
    <n v="0"/>
    <n v="0"/>
  </r>
  <r>
    <n v="269227"/>
    <x v="2"/>
    <s v="15O290"/>
    <n v="1544"/>
    <n v="2"/>
    <n v="1"/>
    <s v="00"/>
    <m/>
    <x v="1"/>
    <n v="568647"/>
    <n v="568647"/>
    <n v="568647"/>
    <n v="568647"/>
    <n v="568647"/>
    <n v="568647"/>
    <n v="0"/>
    <n v="0"/>
    <n v="0"/>
  </r>
  <r>
    <n v="269227"/>
    <x v="2"/>
    <s v="15O290"/>
    <n v="1545"/>
    <n v="1"/>
    <n v="1"/>
    <s v="00"/>
    <m/>
    <x v="1"/>
    <n v="225165"/>
    <n v="182750.51"/>
    <n v="182750.51"/>
    <n v="182750.51"/>
    <n v="182706.86"/>
    <n v="182706.86000000002"/>
    <n v="0"/>
    <n v="43.650000000023283"/>
    <n v="0"/>
  </r>
  <r>
    <n v="269227"/>
    <x v="2"/>
    <s v="15O290"/>
    <n v="1545"/>
    <n v="1"/>
    <n v="1"/>
    <s v="09"/>
    <m/>
    <x v="1"/>
    <n v="946788"/>
    <n v="946788"/>
    <n v="946788"/>
    <n v="946788"/>
    <n v="946788"/>
    <n v="946788"/>
    <n v="0"/>
    <n v="0"/>
    <n v="0"/>
  </r>
  <r>
    <n v="269227"/>
    <x v="2"/>
    <s v="15O290"/>
    <n v="1545"/>
    <n v="1"/>
    <n v="1"/>
    <n v="10"/>
    <m/>
    <x v="1"/>
    <n v="116581"/>
    <n v="116581"/>
    <n v="116581"/>
    <n v="116581"/>
    <n v="116581"/>
    <n v="116581"/>
    <n v="0"/>
    <n v="0"/>
    <n v="0"/>
  </r>
  <r>
    <n v="269227"/>
    <x v="2"/>
    <s v="15O290"/>
    <n v="1545"/>
    <n v="2"/>
    <n v="1"/>
    <s v="00"/>
    <m/>
    <x v="1"/>
    <n v="115009"/>
    <n v="181408"/>
    <n v="181408"/>
    <n v="181408"/>
    <n v="181408"/>
    <n v="181408"/>
    <n v="0"/>
    <n v="0"/>
    <n v="0"/>
  </r>
  <r>
    <n v="269227"/>
    <x v="2"/>
    <s v="15O290"/>
    <n v="1545"/>
    <n v="2"/>
    <n v="1"/>
    <s v="09"/>
    <m/>
    <x v="1"/>
    <n v="473124"/>
    <n v="473124"/>
    <n v="473124"/>
    <n v="472176.8"/>
    <n v="472176.8"/>
    <n v="472176.8"/>
    <n v="947.20000000001164"/>
    <n v="0"/>
    <n v="0"/>
  </r>
  <r>
    <n v="269227"/>
    <x v="2"/>
    <s v="15O290"/>
    <n v="1545"/>
    <n v="2"/>
    <n v="1"/>
    <n v="10"/>
    <m/>
    <x v="1"/>
    <n v="68992"/>
    <n v="68992"/>
    <n v="68992"/>
    <n v="68992"/>
    <n v="68992"/>
    <n v="68992"/>
    <n v="0"/>
    <n v="0"/>
    <n v="0"/>
  </r>
  <r>
    <n v="269227"/>
    <x v="2"/>
    <s v="15O290"/>
    <n v="1546"/>
    <n v="1"/>
    <n v="1"/>
    <s v="00"/>
    <m/>
    <x v="1"/>
    <n v="357092"/>
    <n v="310969.94"/>
    <n v="310969.94"/>
    <n v="310969.94"/>
    <n v="310969.94"/>
    <n v="310969.94"/>
    <n v="0"/>
    <n v="0"/>
    <n v="0"/>
  </r>
  <r>
    <n v="269227"/>
    <x v="2"/>
    <s v="15O290"/>
    <n v="1546"/>
    <n v="1"/>
    <n v="1"/>
    <n v="51"/>
    <m/>
    <x v="1"/>
    <n v="2125348"/>
    <n v="2125348"/>
    <n v="2125348"/>
    <n v="2120848"/>
    <n v="2120848"/>
    <n v="2120848"/>
    <n v="4500"/>
    <n v="0"/>
    <n v="0"/>
  </r>
  <r>
    <n v="269227"/>
    <x v="2"/>
    <s v="15O290"/>
    <n v="1546"/>
    <n v="2"/>
    <n v="1"/>
    <s v="00"/>
    <m/>
    <x v="1"/>
    <n v="20836"/>
    <n v="20836"/>
    <n v="20836"/>
    <n v="20836"/>
    <n v="20836"/>
    <n v="20836"/>
    <n v="0"/>
    <n v="0"/>
    <n v="0"/>
  </r>
  <r>
    <n v="269227"/>
    <x v="2"/>
    <s v="15O290"/>
    <n v="1546"/>
    <n v="2"/>
    <n v="1"/>
    <n v="51"/>
    <m/>
    <x v="1"/>
    <n v="1336383"/>
    <n v="1336383"/>
    <n v="1336383"/>
    <n v="1336383"/>
    <n v="1336383"/>
    <n v="1336383"/>
    <n v="0"/>
    <n v="0"/>
    <n v="0"/>
  </r>
  <r>
    <n v="269227"/>
    <x v="2"/>
    <s v="15O290"/>
    <n v="1547"/>
    <n v="1"/>
    <n v="1"/>
    <s v="00"/>
    <m/>
    <x v="1"/>
    <n v="112080"/>
    <n v="102080"/>
    <n v="102080"/>
    <n v="102080"/>
    <n v="102080"/>
    <n v="102080"/>
    <n v="0"/>
    <n v="0"/>
    <n v="0"/>
  </r>
  <r>
    <n v="269227"/>
    <x v="2"/>
    <s v="15O290"/>
    <n v="1547"/>
    <n v="2"/>
    <n v="1"/>
    <s v="00"/>
    <m/>
    <x v="1"/>
    <n v="56227"/>
    <n v="141931"/>
    <n v="141931"/>
    <n v="141931"/>
    <n v="141931"/>
    <n v="141931"/>
    <n v="0"/>
    <n v="0"/>
    <n v="0"/>
  </r>
  <r>
    <n v="269227"/>
    <x v="2"/>
    <s v="15O290"/>
    <n v="1548"/>
    <n v="1"/>
    <n v="1"/>
    <s v="00"/>
    <m/>
    <x v="1"/>
    <n v="1631153"/>
    <n v="1631153"/>
    <n v="1631153"/>
    <n v="1631153"/>
    <n v="1631153"/>
    <n v="1631153"/>
    <n v="0"/>
    <n v="0"/>
    <n v="0"/>
  </r>
  <r>
    <n v="269227"/>
    <x v="2"/>
    <s v="15O290"/>
    <n v="1548"/>
    <n v="2"/>
    <n v="1"/>
    <s v="00"/>
    <m/>
    <x v="1"/>
    <n v="815396"/>
    <n v="815396"/>
    <n v="815396"/>
    <n v="815396"/>
    <n v="815396"/>
    <n v="815396"/>
    <n v="0"/>
    <n v="0"/>
    <n v="0"/>
  </r>
  <r>
    <n v="269227"/>
    <x v="2"/>
    <s v="15O290"/>
    <n v="1551"/>
    <n v="1"/>
    <n v="1"/>
    <s v="00"/>
    <m/>
    <x v="1"/>
    <n v="4701"/>
    <n v="4701"/>
    <n v="4701"/>
    <n v="4701"/>
    <n v="4701"/>
    <n v="4701"/>
    <n v="0"/>
    <n v="0"/>
    <n v="0"/>
  </r>
  <r>
    <n v="269227"/>
    <x v="2"/>
    <s v="15O290"/>
    <n v="1551"/>
    <n v="2"/>
    <n v="1"/>
    <s v="00"/>
    <m/>
    <x v="1"/>
    <n v="1668"/>
    <n v="1668"/>
    <n v="1668"/>
    <n v="1668"/>
    <n v="1668"/>
    <n v="1668"/>
    <n v="0"/>
    <n v="0"/>
    <n v="0"/>
  </r>
  <r>
    <n v="269227"/>
    <x v="2"/>
    <s v="15O290"/>
    <n v="1591"/>
    <n v="1"/>
    <n v="1"/>
    <s v="00"/>
    <m/>
    <x v="1"/>
    <n v="2213009"/>
    <n v="2213009"/>
    <n v="2213009"/>
    <n v="2213009"/>
    <n v="2213009"/>
    <n v="2213009"/>
    <n v="0"/>
    <n v="0"/>
    <n v="0"/>
  </r>
  <r>
    <n v="269227"/>
    <x v="2"/>
    <s v="15O290"/>
    <n v="1591"/>
    <n v="2"/>
    <n v="1"/>
    <s v="00"/>
    <m/>
    <x v="1"/>
    <n v="1497161"/>
    <n v="4550965.25"/>
    <n v="4550965.25"/>
    <n v="4550965.25"/>
    <n v="4550965.25"/>
    <n v="4550965.25"/>
    <n v="0"/>
    <n v="0"/>
    <n v="0"/>
  </r>
  <r>
    <n v="269227"/>
    <x v="2"/>
    <s v="15O290"/>
    <n v="1599"/>
    <n v="1"/>
    <n v="1"/>
    <s v="00"/>
    <m/>
    <x v="1"/>
    <n v="246141"/>
    <n v="0"/>
    <n v="0"/>
    <m/>
    <n v="0"/>
    <m/>
    <n v="0"/>
    <n v="0"/>
    <n v="0"/>
  </r>
  <r>
    <n v="269227"/>
    <x v="2"/>
    <s v="15O290"/>
    <n v="1599"/>
    <n v="2"/>
    <n v="1"/>
    <s v="00"/>
    <m/>
    <x v="1"/>
    <n v="123348"/>
    <n v="0"/>
    <n v="0"/>
    <m/>
    <n v="0"/>
    <m/>
    <n v="0"/>
    <n v="0"/>
    <n v="0"/>
  </r>
  <r>
    <n v="269227"/>
    <x v="2"/>
    <s v="15O290"/>
    <n v="1714"/>
    <n v="1"/>
    <n v="1"/>
    <s v="00"/>
    <m/>
    <x v="1"/>
    <n v="953173"/>
    <n v="60000"/>
    <n v="60000"/>
    <n v="60000"/>
    <n v="56144"/>
    <n v="56144"/>
    <n v="0"/>
    <n v="3856"/>
    <n v="0"/>
  </r>
  <r>
    <n v="269227"/>
    <x v="2"/>
    <s v="15O290"/>
    <n v="1714"/>
    <n v="2"/>
    <n v="1"/>
    <s v="00"/>
    <m/>
    <x v="1"/>
    <n v="476922"/>
    <n v="60000"/>
    <n v="60000"/>
    <n v="60000"/>
    <n v="60000"/>
    <n v="60000"/>
    <n v="0"/>
    <n v="0"/>
    <n v="0"/>
  </r>
  <r>
    <n v="269227"/>
    <x v="2"/>
    <s v="15O290"/>
    <n v="3981"/>
    <n v="1"/>
    <n v="2"/>
    <s v="00"/>
    <m/>
    <x v="2"/>
    <n v="1530472"/>
    <n v="1524750"/>
    <n v="1524750"/>
    <n v="1524750"/>
    <n v="1524750"/>
    <n v="1524750"/>
    <n v="0"/>
    <n v="0"/>
    <n v="0"/>
  </r>
  <r>
    <n v="269227"/>
    <x v="2"/>
    <s v="15O290"/>
    <n v="3982"/>
    <n v="1"/>
    <n v="1"/>
    <s v="00"/>
    <m/>
    <x v="2"/>
    <n v="926447"/>
    <n v="926447"/>
    <n v="926447"/>
    <n v="877880.37"/>
    <n v="877880.37"/>
    <n v="877880.37"/>
    <n v="48566.630000000005"/>
    <n v="0"/>
    <n v="0"/>
  </r>
  <r>
    <n v="269227"/>
    <x v="2"/>
    <s v="15O390"/>
    <n v="6121"/>
    <n v="2"/>
    <n v="1"/>
    <n v="65"/>
    <s v="O2D149001"/>
    <x v="5"/>
    <n v="10539799"/>
    <n v="0"/>
    <n v="0"/>
    <m/>
    <n v="0"/>
    <m/>
    <n v="0"/>
    <n v="0"/>
    <n v="0"/>
  </r>
  <r>
    <n v="269227"/>
    <x v="2"/>
    <s v="15O390"/>
    <n v="6141"/>
    <n v="2"/>
    <n v="1"/>
    <n v="65"/>
    <s v="O2D149071"/>
    <x v="5"/>
    <n v="0"/>
    <n v="453961.38"/>
    <n v="453961.38"/>
    <n v="453961.31"/>
    <n v="453961.31"/>
    <n v="31354.66"/>
    <n v="7.0000000006984919E-2"/>
    <n v="0"/>
    <n v="422606.65"/>
  </r>
  <r>
    <n v="269227"/>
    <x v="2"/>
    <s v="15O490"/>
    <n v="6121"/>
    <n v="2"/>
    <n v="1"/>
    <s v="00"/>
    <s v="O2D149034"/>
    <x v="5"/>
    <n v="0"/>
    <n v="0"/>
    <n v="0"/>
    <m/>
    <n v="0"/>
    <m/>
    <n v="0"/>
    <n v="0"/>
    <n v="0"/>
  </r>
  <r>
    <n v="269227"/>
    <x v="2"/>
    <s v="25P190"/>
    <n v="6121"/>
    <n v="2"/>
    <n v="1"/>
    <s v="00"/>
    <s v="O2D149072"/>
    <x v="5"/>
    <n v="0"/>
    <n v="6529857.6900000004"/>
    <n v="6529857.6900000004"/>
    <n v="6529857.6900000004"/>
    <n v="6529857.6900000004"/>
    <n v="6529857.6899999976"/>
    <n v="0"/>
    <n v="0"/>
    <n v="0"/>
  </r>
  <r>
    <n v="269228"/>
    <x v="2"/>
    <n v="111190"/>
    <n v="2419"/>
    <n v="1"/>
    <n v="1"/>
    <s v="00"/>
    <m/>
    <x v="0"/>
    <n v="30257"/>
    <n v="85557"/>
    <n v="85557"/>
    <n v="84167.76"/>
    <n v="84167.33"/>
    <n v="84167.33"/>
    <n v="1389.2400000000052"/>
    <n v="0.42999999999301508"/>
    <n v="0"/>
  </r>
  <r>
    <n v="269228"/>
    <x v="2"/>
    <n v="111190"/>
    <n v="2421"/>
    <n v="1"/>
    <n v="1"/>
    <s v="00"/>
    <m/>
    <x v="0"/>
    <n v="55300"/>
    <n v="0"/>
    <n v="0"/>
    <m/>
    <n v="0"/>
    <m/>
    <n v="0"/>
    <n v="0"/>
    <n v="0"/>
  </r>
  <r>
    <n v="269228"/>
    <x v="2"/>
    <n v="111190"/>
    <n v="2471"/>
    <n v="1"/>
    <n v="1"/>
    <s v="00"/>
    <m/>
    <x v="0"/>
    <n v="65154"/>
    <n v="45127"/>
    <n v="45127"/>
    <n v="45100"/>
    <n v="44023.06"/>
    <m/>
    <n v="27"/>
    <n v="1076.9400000000023"/>
    <n v="44023.06"/>
  </r>
  <r>
    <n v="269228"/>
    <x v="2"/>
    <n v="111190"/>
    <n v="2491"/>
    <n v="1"/>
    <n v="1"/>
    <s v="00"/>
    <m/>
    <x v="0"/>
    <n v="46900"/>
    <n v="66927"/>
    <n v="66927"/>
    <n v="66761"/>
    <n v="65709.36"/>
    <n v="20875.36"/>
    <n v="166"/>
    <n v="1051.6399999999994"/>
    <n v="44834"/>
  </r>
  <r>
    <n v="269228"/>
    <x v="2"/>
    <n v="111190"/>
    <n v="2511"/>
    <n v="1"/>
    <n v="1"/>
    <s v="00"/>
    <m/>
    <x v="0"/>
    <n v="43183"/>
    <n v="0"/>
    <n v="0"/>
    <m/>
    <n v="0"/>
    <m/>
    <n v="0"/>
    <n v="0"/>
    <n v="0"/>
  </r>
  <r>
    <n v="269228"/>
    <x v="2"/>
    <n v="111190"/>
    <n v="2561"/>
    <n v="1"/>
    <n v="1"/>
    <s v="00"/>
    <m/>
    <x v="0"/>
    <n v="0"/>
    <n v="43183"/>
    <n v="43183"/>
    <n v="43183"/>
    <n v="0"/>
    <m/>
    <n v="0"/>
    <n v="43183"/>
    <n v="0"/>
  </r>
  <r>
    <n v="269228"/>
    <x v="2"/>
    <s v="15O290"/>
    <n v="1221"/>
    <n v="2"/>
    <n v="1"/>
    <s v="08"/>
    <m/>
    <x v="1"/>
    <n v="50000"/>
    <n v="2000000"/>
    <n v="2000000"/>
    <n v="2000000"/>
    <n v="2000000"/>
    <n v="2000000"/>
    <n v="0"/>
    <n v="0"/>
    <n v="0"/>
  </r>
  <r>
    <n v="269228"/>
    <x v="2"/>
    <s v="15O290"/>
    <n v="2461"/>
    <n v="1"/>
    <n v="1"/>
    <s v="00"/>
    <m/>
    <x v="0"/>
    <n v="37458"/>
    <n v="37458"/>
    <n v="37458"/>
    <n v="36853"/>
    <n v="36853"/>
    <m/>
    <n v="605"/>
    <n v="0"/>
    <n v="36853"/>
  </r>
  <r>
    <n v="269228"/>
    <x v="2"/>
    <s v="15O690"/>
    <n v="2461"/>
    <n v="1"/>
    <n v="1"/>
    <s v="00"/>
    <m/>
    <x v="0"/>
    <n v="0"/>
    <n v="77192"/>
    <n v="77192"/>
    <n v="76976.5"/>
    <n v="76976.5"/>
    <m/>
    <n v="215.5"/>
    <n v="0"/>
    <n v="76976.5"/>
  </r>
  <r>
    <n v="269228"/>
    <x v="2"/>
    <s v="15O690"/>
    <n v="2491"/>
    <n v="1"/>
    <n v="1"/>
    <s v="00"/>
    <m/>
    <x v="0"/>
    <n v="0"/>
    <n v="258773"/>
    <n v="258773"/>
    <n v="257854.07999999999"/>
    <n v="257854.07999999999"/>
    <m/>
    <n v="918.92000000001281"/>
    <n v="0"/>
    <n v="257854.07999999999"/>
  </r>
  <r>
    <n v="269228"/>
    <x v="2"/>
    <s v="15O690"/>
    <n v="2911"/>
    <n v="1"/>
    <n v="1"/>
    <s v="00"/>
    <m/>
    <x v="0"/>
    <n v="0"/>
    <n v="7520"/>
    <n v="7520"/>
    <n v="7433.3"/>
    <n v="7433.3"/>
    <m/>
    <n v="86.699999999999818"/>
    <n v="0"/>
    <n v="7433.3"/>
  </r>
  <r>
    <n v="269228"/>
    <x v="2"/>
    <s v="15O690"/>
    <n v="2921"/>
    <n v="1"/>
    <n v="1"/>
    <s v="00"/>
    <m/>
    <x v="0"/>
    <n v="0"/>
    <n v="3150"/>
    <n v="3150"/>
    <n v="3007.07"/>
    <n v="3007.07"/>
    <m/>
    <n v="142.92999999999984"/>
    <n v="0"/>
    <n v="3007.07"/>
  </r>
  <r>
    <n v="269228"/>
    <x v="2"/>
    <s v="15O690"/>
    <n v="2991"/>
    <n v="1"/>
    <n v="1"/>
    <s v="00"/>
    <m/>
    <x v="0"/>
    <n v="0"/>
    <n v="4330"/>
    <n v="4330"/>
    <n v="4247.9799999999996"/>
    <n v="4247.9799999999996"/>
    <m/>
    <n v="82.020000000000437"/>
    <n v="0"/>
    <n v="4247.9799999999996"/>
  </r>
  <r>
    <n v="269228"/>
    <x v="2"/>
    <s v="25P190"/>
    <n v="6121"/>
    <n v="2"/>
    <n v="1"/>
    <s v="00"/>
    <s v="O2D149021"/>
    <x v="5"/>
    <n v="4274135"/>
    <n v="952885.62"/>
    <n v="952885.62"/>
    <n v="952885.62"/>
    <n v="952885.62"/>
    <n v="952885.62"/>
    <n v="0"/>
    <n v="0"/>
    <n v="0"/>
  </r>
  <r>
    <n v="269229"/>
    <x v="8"/>
    <n v="111290"/>
    <n v="2111"/>
    <n v="1"/>
    <n v="1"/>
    <s v="00"/>
    <m/>
    <x v="0"/>
    <n v="4323924"/>
    <n v="2562689.09"/>
    <n v="2562689.09"/>
    <n v="2562689.09"/>
    <n v="0"/>
    <m/>
    <n v="0"/>
    <n v="2562689.09"/>
    <n v="0"/>
  </r>
  <r>
    <n v="269229"/>
    <x v="8"/>
    <n v="111290"/>
    <n v="3362"/>
    <n v="1"/>
    <n v="1"/>
    <s v="00"/>
    <m/>
    <x v="2"/>
    <n v="31501"/>
    <n v="31501"/>
    <n v="31501"/>
    <n v="31501"/>
    <n v="0"/>
    <m/>
    <n v="0"/>
    <n v="31501"/>
    <n v="0"/>
  </r>
  <r>
    <n v="269229"/>
    <x v="8"/>
    <s v="15O290"/>
    <n v="2211"/>
    <n v="1"/>
    <n v="1"/>
    <n v="26"/>
    <m/>
    <x v="0"/>
    <n v="4130931"/>
    <n v="4130931"/>
    <n v="4130931"/>
    <n v="4130710.62"/>
    <n v="3665920.15"/>
    <n v="1714367.8800000001"/>
    <n v="220.37999999988824"/>
    <n v="464790.4700000002"/>
    <n v="1951552.2699999998"/>
  </r>
  <r>
    <n v="269229"/>
    <x v="8"/>
    <s v="15O390"/>
    <n v="2171"/>
    <n v="1"/>
    <n v="1"/>
    <n v="26"/>
    <m/>
    <x v="0"/>
    <n v="0"/>
    <n v="200000"/>
    <n v="200000"/>
    <m/>
    <n v="0"/>
    <m/>
    <n v="200000"/>
    <n v="0"/>
    <n v="0"/>
  </r>
  <r>
    <n v="269229"/>
    <x v="8"/>
    <s v="15O390"/>
    <n v="2231"/>
    <n v="1"/>
    <n v="1"/>
    <n v="26"/>
    <m/>
    <x v="0"/>
    <n v="0"/>
    <n v="250000"/>
    <n v="250000"/>
    <n v="250000"/>
    <n v="0"/>
    <m/>
    <n v="0"/>
    <n v="250000"/>
    <n v="0"/>
  </r>
  <r>
    <n v="269229"/>
    <x v="8"/>
    <s v="15O390"/>
    <n v="2531"/>
    <n v="1"/>
    <n v="1"/>
    <n v="26"/>
    <m/>
    <x v="0"/>
    <n v="0"/>
    <n v="0"/>
    <n v="0"/>
    <m/>
    <n v="0"/>
    <m/>
    <n v="0"/>
    <n v="0"/>
    <n v="0"/>
  </r>
  <r>
    <n v="269229"/>
    <x v="8"/>
    <s v="15O390"/>
    <n v="2541"/>
    <n v="1"/>
    <n v="1"/>
    <n v="26"/>
    <m/>
    <x v="0"/>
    <n v="0"/>
    <n v="50000"/>
    <n v="50000"/>
    <n v="50000"/>
    <n v="49867.9"/>
    <n v="49867.9"/>
    <n v="0"/>
    <n v="132.09999999999854"/>
    <n v="0"/>
  </r>
  <r>
    <n v="269229"/>
    <x v="8"/>
    <s v="15O390"/>
    <n v="5111"/>
    <n v="2"/>
    <n v="1"/>
    <n v="26"/>
    <s v="A2D149015"/>
    <x v="4"/>
    <n v="82000"/>
    <n v="60000"/>
    <n v="60000"/>
    <m/>
    <n v="0"/>
    <m/>
    <n v="60000"/>
    <n v="0"/>
    <n v="0"/>
  </r>
  <r>
    <n v="269229"/>
    <x v="8"/>
    <s v="15O390"/>
    <n v="5121"/>
    <n v="2"/>
    <n v="1"/>
    <n v="26"/>
    <s v="A2D149015"/>
    <x v="4"/>
    <n v="89024"/>
    <n v="89024"/>
    <n v="89024"/>
    <n v="86373.6"/>
    <n v="86373.6"/>
    <n v="86373.6"/>
    <n v="2650.3999999999942"/>
    <n v="0"/>
    <n v="0"/>
  </r>
  <r>
    <n v="269229"/>
    <x v="8"/>
    <s v="15O390"/>
    <n v="5191"/>
    <n v="2"/>
    <n v="1"/>
    <n v="26"/>
    <s v="A2D149015"/>
    <x v="4"/>
    <n v="1500"/>
    <n v="0"/>
    <n v="0"/>
    <m/>
    <n v="0"/>
    <m/>
    <n v="0"/>
    <n v="0"/>
    <n v="0"/>
  </r>
  <r>
    <n v="269229"/>
    <x v="8"/>
    <s v="15O390"/>
    <n v="5211"/>
    <n v="2"/>
    <n v="1"/>
    <n v="26"/>
    <s v="A2D149015"/>
    <x v="4"/>
    <n v="0"/>
    <n v="45000"/>
    <n v="45000"/>
    <n v="42453.62"/>
    <n v="42453.62"/>
    <n v="42453.619999999995"/>
    <n v="2546.3799999999974"/>
    <n v="0"/>
    <n v="0"/>
  </r>
  <r>
    <n v="269229"/>
    <x v="8"/>
    <s v="15O390"/>
    <n v="5291"/>
    <n v="2"/>
    <n v="1"/>
    <n v="26"/>
    <s v="A2D149015"/>
    <x v="4"/>
    <n v="0"/>
    <n v="28500"/>
    <n v="28500"/>
    <m/>
    <n v="0"/>
    <m/>
    <n v="28500"/>
    <n v="0"/>
    <n v="0"/>
  </r>
  <r>
    <n v="269229"/>
    <x v="8"/>
    <s v="15O390"/>
    <n v="5651"/>
    <n v="2"/>
    <n v="1"/>
    <n v="26"/>
    <s v="A2D149015"/>
    <x v="4"/>
    <n v="35000"/>
    <n v="0"/>
    <n v="0"/>
    <m/>
    <n v="0"/>
    <m/>
    <n v="0"/>
    <n v="0"/>
    <n v="0"/>
  </r>
  <r>
    <n v="269229"/>
    <x v="8"/>
    <s v="15O390"/>
    <n v="5691"/>
    <n v="2"/>
    <n v="1"/>
    <s v="00"/>
    <s v="A2D149015"/>
    <x v="4"/>
    <n v="15000"/>
    <n v="0"/>
    <n v="0"/>
    <m/>
    <n v="0"/>
    <m/>
    <n v="0"/>
    <n v="0"/>
    <n v="0"/>
  </r>
  <r>
    <n v="269230"/>
    <x v="7"/>
    <n v="111190"/>
    <n v="2491"/>
    <n v="1"/>
    <n v="1"/>
    <s v="00"/>
    <m/>
    <x v="0"/>
    <n v="0"/>
    <n v="7500"/>
    <n v="7500"/>
    <m/>
    <n v="0"/>
    <m/>
    <n v="7500"/>
    <n v="0"/>
    <n v="0"/>
  </r>
  <r>
    <n v="269230"/>
    <x v="7"/>
    <n v="111190"/>
    <n v="2711"/>
    <n v="1"/>
    <n v="1"/>
    <s v="00"/>
    <m/>
    <x v="0"/>
    <n v="196500"/>
    <n v="196500"/>
    <n v="196500"/>
    <n v="196156"/>
    <n v="196156"/>
    <m/>
    <n v="344"/>
    <n v="0"/>
    <n v="196156"/>
  </r>
  <r>
    <n v="269230"/>
    <x v="7"/>
    <n v="111190"/>
    <n v="2731"/>
    <n v="1"/>
    <n v="1"/>
    <s v="00"/>
    <m/>
    <x v="0"/>
    <n v="91412"/>
    <n v="91412"/>
    <n v="91412"/>
    <m/>
    <n v="0"/>
    <m/>
    <n v="91412"/>
    <n v="0"/>
    <n v="0"/>
  </r>
  <r>
    <n v="269230"/>
    <x v="7"/>
    <n v="111290"/>
    <n v="4419"/>
    <n v="1"/>
    <n v="1"/>
    <s v="00"/>
    <m/>
    <x v="3"/>
    <n v="567000"/>
    <n v="567000"/>
    <n v="567000"/>
    <n v="567000"/>
    <n v="471524.9"/>
    <m/>
    <n v="0"/>
    <n v="95475.099999999977"/>
    <n v="471524.9"/>
  </r>
  <r>
    <n v="269230"/>
    <x v="7"/>
    <s v="15O290"/>
    <n v="1131"/>
    <n v="1"/>
    <n v="1"/>
    <s v="00"/>
    <m/>
    <x v="1"/>
    <n v="6429340"/>
    <n v="9018767.5"/>
    <n v="9018767.5"/>
    <n v="9018767.5"/>
    <n v="9018767.5"/>
    <n v="9018767.5"/>
    <n v="0"/>
    <n v="0"/>
    <n v="0"/>
  </r>
  <r>
    <n v="269230"/>
    <x v="7"/>
    <s v="15O290"/>
    <n v="1131"/>
    <n v="2"/>
    <n v="1"/>
    <s v="00"/>
    <m/>
    <x v="1"/>
    <n v="3357804"/>
    <n v="4638808.3499999996"/>
    <n v="4638808.3499999996"/>
    <n v="4638808.3499999996"/>
    <n v="4638808.3499999996"/>
    <n v="4638808.3499999996"/>
    <n v="0"/>
    <n v="0"/>
    <n v="0"/>
  </r>
  <r>
    <n v="269230"/>
    <x v="7"/>
    <s v="15O290"/>
    <n v="1132"/>
    <n v="1"/>
    <n v="1"/>
    <s v="00"/>
    <m/>
    <x v="1"/>
    <n v="10611196"/>
    <n v="14111196"/>
    <n v="14111196"/>
    <n v="14111196"/>
    <n v="14111196"/>
    <n v="14111196"/>
    <n v="0"/>
    <n v="0"/>
    <n v="0"/>
  </r>
  <r>
    <n v="269230"/>
    <x v="7"/>
    <s v="15O290"/>
    <n v="1132"/>
    <n v="2"/>
    <n v="1"/>
    <s v="00"/>
    <m/>
    <x v="1"/>
    <n v="6366723"/>
    <n v="8466723"/>
    <n v="8466723"/>
    <n v="8466723"/>
    <n v="8466723"/>
    <n v="8466723"/>
    <n v="0"/>
    <n v="0"/>
    <n v="0"/>
  </r>
  <r>
    <n v="269230"/>
    <x v="7"/>
    <s v="15O290"/>
    <n v="1221"/>
    <n v="2"/>
    <n v="1"/>
    <s v="08"/>
    <m/>
    <x v="1"/>
    <n v="1398444"/>
    <n v="2696407.33"/>
    <n v="2696407.33"/>
    <n v="2696407.33"/>
    <n v="2696407.33"/>
    <n v="2696407.33"/>
    <n v="0"/>
    <n v="0"/>
    <n v="0"/>
  </r>
  <r>
    <n v="269230"/>
    <x v="7"/>
    <s v="15O290"/>
    <n v="1311"/>
    <n v="1"/>
    <n v="1"/>
    <s v="00"/>
    <m/>
    <x v="1"/>
    <n v="167835"/>
    <n v="108530.27"/>
    <n v="108530.27"/>
    <n v="108530.27"/>
    <n v="108530.27"/>
    <n v="108530.27"/>
    <n v="0"/>
    <n v="0"/>
    <n v="0"/>
  </r>
  <r>
    <n v="269230"/>
    <x v="7"/>
    <s v="15O290"/>
    <n v="1311"/>
    <n v="2"/>
    <n v="1"/>
    <s v="00"/>
    <m/>
    <x v="1"/>
    <n v="101466"/>
    <n v="101466"/>
    <n v="101466"/>
    <n v="101466"/>
    <n v="101466"/>
    <n v="101466"/>
    <n v="0"/>
    <n v="0"/>
    <n v="0"/>
  </r>
  <r>
    <n v="269230"/>
    <x v="7"/>
    <s v="15O290"/>
    <n v="1321"/>
    <n v="1"/>
    <n v="1"/>
    <s v="00"/>
    <m/>
    <x v="1"/>
    <n v="457994"/>
    <n v="457994"/>
    <n v="457994"/>
    <n v="457994"/>
    <n v="457994"/>
    <n v="457994"/>
    <n v="0"/>
    <n v="0"/>
    <n v="0"/>
  </r>
  <r>
    <n v="269230"/>
    <x v="7"/>
    <s v="15O290"/>
    <n v="1321"/>
    <n v="2"/>
    <n v="1"/>
    <s v="00"/>
    <m/>
    <x v="1"/>
    <n v="274270"/>
    <n v="746270"/>
    <n v="746270"/>
    <n v="746270"/>
    <n v="746270"/>
    <n v="746270"/>
    <n v="0"/>
    <n v="0"/>
    <n v="0"/>
  </r>
  <r>
    <n v="269230"/>
    <x v="7"/>
    <s v="15O290"/>
    <n v="1322"/>
    <n v="1"/>
    <n v="1"/>
    <s v="00"/>
    <m/>
    <x v="1"/>
    <n v="10570"/>
    <n v="10570"/>
    <n v="10570"/>
    <n v="10570"/>
    <n v="10570"/>
    <n v="10570"/>
    <n v="0"/>
    <n v="0"/>
    <n v="0"/>
  </r>
  <r>
    <n v="269230"/>
    <x v="7"/>
    <s v="15O290"/>
    <n v="1322"/>
    <n v="2"/>
    <n v="1"/>
    <s v="00"/>
    <m/>
    <x v="1"/>
    <n v="6562"/>
    <n v="6562"/>
    <n v="6562"/>
    <n v="6562"/>
    <n v="6562"/>
    <n v="6562"/>
    <n v="0"/>
    <n v="0"/>
    <n v="0"/>
  </r>
  <r>
    <n v="269230"/>
    <x v="7"/>
    <s v="15O290"/>
    <n v="1323"/>
    <n v="1"/>
    <n v="1"/>
    <s v="00"/>
    <m/>
    <x v="1"/>
    <n v="2342248"/>
    <n v="2342248"/>
    <n v="2342248"/>
    <n v="2342248"/>
    <n v="2342248"/>
    <n v="2342248"/>
    <n v="0"/>
    <n v="0"/>
    <n v="0"/>
  </r>
  <r>
    <n v="269230"/>
    <x v="7"/>
    <s v="15O290"/>
    <n v="1323"/>
    <n v="2"/>
    <n v="1"/>
    <s v="00"/>
    <m/>
    <x v="1"/>
    <n v="1405878"/>
    <n v="1405878"/>
    <n v="1405878"/>
    <n v="1405878"/>
    <n v="1405878"/>
    <n v="1405878"/>
    <n v="0"/>
    <n v="0"/>
    <n v="0"/>
  </r>
  <r>
    <n v="269230"/>
    <x v="7"/>
    <s v="15O290"/>
    <n v="1323"/>
    <n v="2"/>
    <n v="1"/>
    <s v="08"/>
    <m/>
    <x v="1"/>
    <n v="156050"/>
    <n v="156050"/>
    <n v="156050"/>
    <n v="156050"/>
    <n v="156050"/>
    <n v="156050"/>
    <n v="0"/>
    <n v="0"/>
    <n v="0"/>
  </r>
  <r>
    <n v="269230"/>
    <x v="7"/>
    <s v="15O290"/>
    <n v="1331"/>
    <n v="1"/>
    <n v="1"/>
    <s v="00"/>
    <m/>
    <x v="1"/>
    <n v="1588297"/>
    <n v="1588297"/>
    <n v="1588297"/>
    <n v="1588297"/>
    <n v="1588297"/>
    <n v="1588297"/>
    <n v="0"/>
    <n v="0"/>
    <n v="0"/>
  </r>
  <r>
    <n v="269230"/>
    <x v="7"/>
    <s v="15O290"/>
    <n v="1331"/>
    <n v="2"/>
    <n v="1"/>
    <s v="00"/>
    <m/>
    <x v="1"/>
    <n v="952978"/>
    <n v="952978"/>
    <n v="952978"/>
    <n v="952978"/>
    <n v="952978"/>
    <n v="952978"/>
    <n v="0"/>
    <n v="0"/>
    <n v="0"/>
  </r>
  <r>
    <n v="269230"/>
    <x v="7"/>
    <s v="15O290"/>
    <n v="1332"/>
    <n v="1"/>
    <n v="1"/>
    <s v="00"/>
    <m/>
    <x v="1"/>
    <n v="914990"/>
    <n v="914990"/>
    <n v="914990"/>
    <n v="914990"/>
    <n v="914990"/>
    <n v="914990"/>
    <n v="0"/>
    <n v="0"/>
    <n v="0"/>
  </r>
  <r>
    <n v="269230"/>
    <x v="7"/>
    <s v="15O290"/>
    <n v="1332"/>
    <n v="2"/>
    <n v="1"/>
    <s v="00"/>
    <m/>
    <x v="1"/>
    <n v="548994"/>
    <n v="548994"/>
    <n v="548994"/>
    <n v="548994"/>
    <n v="548994"/>
    <n v="548994"/>
    <n v="0"/>
    <n v="0"/>
    <n v="0"/>
  </r>
  <r>
    <n v="269230"/>
    <x v="7"/>
    <s v="15O290"/>
    <n v="1343"/>
    <n v="1"/>
    <n v="1"/>
    <s v="00"/>
    <m/>
    <x v="1"/>
    <n v="1258123"/>
    <n v="1258123"/>
    <n v="1258123"/>
    <n v="1258123"/>
    <n v="1258123"/>
    <n v="1258123"/>
    <n v="0"/>
    <n v="0"/>
    <n v="0"/>
  </r>
  <r>
    <n v="269230"/>
    <x v="7"/>
    <s v="15O290"/>
    <n v="1343"/>
    <n v="2"/>
    <n v="1"/>
    <s v="00"/>
    <m/>
    <x v="1"/>
    <n v="754873"/>
    <n v="754873"/>
    <n v="754873"/>
    <n v="754873"/>
    <n v="754873"/>
    <n v="754873"/>
    <n v="0"/>
    <n v="0"/>
    <n v="0"/>
  </r>
  <r>
    <n v="269230"/>
    <x v="7"/>
    <s v="15O290"/>
    <n v="1411"/>
    <n v="1"/>
    <n v="2"/>
    <s v="01"/>
    <m/>
    <x v="1"/>
    <n v="1728756"/>
    <n v="1533545.84"/>
    <n v="1533545.84"/>
    <n v="1533545.84"/>
    <n v="1533545.84"/>
    <n v="1533545.84"/>
    <n v="0"/>
    <n v="0"/>
    <n v="0"/>
  </r>
  <r>
    <n v="269230"/>
    <x v="7"/>
    <s v="15O290"/>
    <n v="1411"/>
    <n v="1"/>
    <n v="2"/>
    <s v="03"/>
    <m/>
    <x v="1"/>
    <n v="775982"/>
    <n v="705420.35"/>
    <n v="705420.35"/>
    <n v="705420.35"/>
    <n v="705420.35"/>
    <n v="705420.35000000021"/>
    <n v="0"/>
    <n v="0"/>
    <n v="0"/>
  </r>
  <r>
    <n v="269230"/>
    <x v="7"/>
    <s v="15O290"/>
    <n v="1411"/>
    <n v="2"/>
    <n v="2"/>
    <s v="01"/>
    <m/>
    <x v="1"/>
    <n v="1037253"/>
    <n v="920126.74"/>
    <n v="920126.74"/>
    <n v="920126.74"/>
    <n v="920126.74"/>
    <n v="920126.74000000022"/>
    <n v="0"/>
    <n v="0"/>
    <n v="0"/>
  </r>
  <r>
    <n v="269230"/>
    <x v="7"/>
    <s v="15O290"/>
    <n v="1411"/>
    <n v="2"/>
    <n v="2"/>
    <s v="03"/>
    <m/>
    <x v="1"/>
    <n v="465588"/>
    <n v="423251.04"/>
    <n v="423251.04"/>
    <n v="423251.04"/>
    <n v="423251.04"/>
    <n v="423251.04000000004"/>
    <n v="0"/>
    <n v="0"/>
    <n v="0"/>
  </r>
  <r>
    <n v="269230"/>
    <x v="7"/>
    <s v="15O290"/>
    <n v="1411"/>
    <n v="2"/>
    <n v="2"/>
    <s v="08"/>
    <m/>
    <x v="1"/>
    <n v="147035"/>
    <n v="147035"/>
    <n v="147035"/>
    <n v="147035"/>
    <n v="147035"/>
    <n v="147035"/>
    <n v="0"/>
    <n v="0"/>
    <n v="0"/>
  </r>
  <r>
    <n v="269230"/>
    <x v="7"/>
    <s v="15O290"/>
    <n v="1421"/>
    <n v="1"/>
    <n v="2"/>
    <s v="01"/>
    <m/>
    <x v="1"/>
    <n v="288685"/>
    <n v="288685"/>
    <n v="288685"/>
    <n v="288685"/>
    <n v="288685"/>
    <n v="288684.99999999994"/>
    <n v="0"/>
    <n v="0"/>
    <n v="0"/>
  </r>
  <r>
    <n v="269230"/>
    <x v="7"/>
    <s v="15O290"/>
    <n v="1421"/>
    <n v="1"/>
    <n v="2"/>
    <s v="03"/>
    <m/>
    <x v="1"/>
    <n v="574804"/>
    <n v="556655.87"/>
    <n v="556655.87"/>
    <n v="556655.87"/>
    <n v="556655.87"/>
    <n v="556655.87"/>
    <n v="0"/>
    <n v="0"/>
    <n v="0"/>
  </r>
  <r>
    <n v="269230"/>
    <x v="7"/>
    <s v="15O290"/>
    <n v="1421"/>
    <n v="2"/>
    <n v="2"/>
    <s v="01"/>
    <m/>
    <x v="1"/>
    <n v="173212"/>
    <n v="173212"/>
    <n v="173212"/>
    <n v="173212"/>
    <n v="173212"/>
    <n v="173212"/>
    <n v="0"/>
    <n v="0"/>
    <n v="0"/>
  </r>
  <r>
    <n v="269230"/>
    <x v="7"/>
    <s v="15O290"/>
    <n v="1421"/>
    <n v="2"/>
    <n v="2"/>
    <s v="03"/>
    <m/>
    <x v="1"/>
    <n v="344883"/>
    <n v="333994.19"/>
    <n v="333994.19"/>
    <n v="333994.19"/>
    <n v="333994.19"/>
    <n v="333994.18999999994"/>
    <n v="0"/>
    <n v="0"/>
    <n v="0"/>
  </r>
  <r>
    <n v="269230"/>
    <x v="7"/>
    <s v="15O290"/>
    <n v="1431"/>
    <n v="1"/>
    <n v="2"/>
    <s v="00"/>
    <m/>
    <x v="1"/>
    <n v="412032"/>
    <n v="412032"/>
    <n v="412032"/>
    <n v="412032"/>
    <n v="412032"/>
    <n v="412032"/>
    <n v="0"/>
    <n v="0"/>
    <n v="0"/>
  </r>
  <r>
    <n v="269230"/>
    <x v="7"/>
    <s v="15O290"/>
    <n v="1431"/>
    <n v="2"/>
    <n v="2"/>
    <s v="00"/>
    <m/>
    <x v="1"/>
    <n v="247219"/>
    <n v="247219"/>
    <n v="247219"/>
    <n v="247219"/>
    <n v="247219"/>
    <n v="247219"/>
    <n v="0"/>
    <n v="0"/>
    <n v="0"/>
  </r>
  <r>
    <n v="269230"/>
    <x v="7"/>
    <s v="15O290"/>
    <n v="1441"/>
    <n v="1"/>
    <n v="2"/>
    <s v="00"/>
    <m/>
    <x v="1"/>
    <n v="633824"/>
    <n v="633824"/>
    <n v="633824"/>
    <n v="633824"/>
    <n v="633824"/>
    <n v="633824"/>
    <n v="0"/>
    <n v="0"/>
    <n v="0"/>
  </r>
  <r>
    <n v="269230"/>
    <x v="7"/>
    <s v="15O290"/>
    <n v="1441"/>
    <n v="2"/>
    <n v="2"/>
    <s v="00"/>
    <m/>
    <x v="1"/>
    <n v="380259"/>
    <n v="380259"/>
    <n v="380259"/>
    <n v="380259"/>
    <n v="380259"/>
    <n v="380258.99999999994"/>
    <n v="0"/>
    <n v="0"/>
    <n v="0"/>
  </r>
  <r>
    <n v="269230"/>
    <x v="7"/>
    <s v="15O290"/>
    <n v="1443"/>
    <n v="1"/>
    <n v="2"/>
    <s v="00"/>
    <m/>
    <x v="1"/>
    <n v="167123"/>
    <n v="102917.72"/>
    <n v="102917.72"/>
    <n v="102917.72"/>
    <n v="102917.72"/>
    <n v="102917.72000000003"/>
    <n v="0"/>
    <n v="0"/>
    <n v="0"/>
  </r>
  <r>
    <n v="269230"/>
    <x v="7"/>
    <s v="15O290"/>
    <n v="1443"/>
    <n v="2"/>
    <n v="2"/>
    <s v="00"/>
    <m/>
    <x v="1"/>
    <n v="101789"/>
    <n v="62684.37"/>
    <n v="62684.37"/>
    <n v="62684.37"/>
    <n v="62684.37"/>
    <n v="62684.369999999995"/>
    <n v="0"/>
    <n v="0"/>
    <n v="0"/>
  </r>
  <r>
    <n v="269230"/>
    <x v="7"/>
    <s v="15O290"/>
    <n v="1511"/>
    <n v="1"/>
    <n v="2"/>
    <s v="00"/>
    <m/>
    <x v="1"/>
    <n v="1662997"/>
    <n v="1662997"/>
    <n v="1662997"/>
    <n v="1662997"/>
    <n v="1662997"/>
    <n v="1662997"/>
    <n v="0"/>
    <n v="0"/>
    <n v="0"/>
  </r>
  <r>
    <n v="269230"/>
    <x v="7"/>
    <s v="15O290"/>
    <n v="1511"/>
    <n v="2"/>
    <n v="2"/>
    <s v="00"/>
    <m/>
    <x v="1"/>
    <n v="997919"/>
    <n v="997919"/>
    <n v="997919"/>
    <n v="997919"/>
    <n v="997919"/>
    <n v="997919.00000000012"/>
    <n v="0"/>
    <n v="0"/>
    <n v="0"/>
  </r>
  <r>
    <n v="269230"/>
    <x v="7"/>
    <s v="15O290"/>
    <n v="1541"/>
    <n v="1"/>
    <n v="1"/>
    <s v="00"/>
    <m/>
    <x v="1"/>
    <n v="473151"/>
    <n v="473151"/>
    <n v="473151"/>
    <n v="473151"/>
    <n v="473151"/>
    <n v="473151"/>
    <n v="0"/>
    <n v="0"/>
    <n v="0"/>
  </r>
  <r>
    <n v="269230"/>
    <x v="7"/>
    <s v="15O290"/>
    <n v="1541"/>
    <n v="1"/>
    <n v="2"/>
    <n v="18"/>
    <m/>
    <x v="1"/>
    <n v="1919583"/>
    <n v="1919583"/>
    <n v="1919583"/>
    <n v="1919583"/>
    <n v="1919583"/>
    <n v="1919583"/>
    <n v="0"/>
    <n v="0"/>
    <n v="0"/>
  </r>
  <r>
    <n v="269230"/>
    <x v="7"/>
    <s v="15O290"/>
    <n v="1541"/>
    <n v="2"/>
    <n v="1"/>
    <s v="00"/>
    <m/>
    <x v="1"/>
    <n v="284611"/>
    <n v="284611"/>
    <n v="284611"/>
    <n v="284611"/>
    <n v="284611"/>
    <n v="284611"/>
    <n v="0"/>
    <n v="0"/>
    <n v="0"/>
  </r>
  <r>
    <n v="269230"/>
    <x v="7"/>
    <s v="15O290"/>
    <n v="1541"/>
    <n v="2"/>
    <n v="2"/>
    <n v="18"/>
    <m/>
    <x v="1"/>
    <n v="1151394"/>
    <n v="1151394"/>
    <n v="1151394"/>
    <n v="1151394"/>
    <n v="1151394"/>
    <n v="1151394"/>
    <n v="0"/>
    <n v="0"/>
    <n v="0"/>
  </r>
  <r>
    <n v="269230"/>
    <x v="7"/>
    <s v="15O290"/>
    <n v="1544"/>
    <n v="1"/>
    <n v="1"/>
    <s v="00"/>
    <m/>
    <x v="1"/>
    <n v="1100940"/>
    <n v="1977454"/>
    <n v="1977454"/>
    <n v="1977454"/>
    <n v="1977454"/>
    <n v="1977454"/>
    <n v="0"/>
    <n v="0"/>
    <n v="0"/>
  </r>
  <r>
    <n v="269230"/>
    <x v="7"/>
    <s v="15O290"/>
    <n v="1544"/>
    <n v="2"/>
    <n v="1"/>
    <s v="00"/>
    <m/>
    <x v="1"/>
    <n v="568646"/>
    <n v="1375470"/>
    <n v="1375470"/>
    <n v="1375470"/>
    <n v="1375470"/>
    <n v="1375470"/>
    <n v="0"/>
    <n v="0"/>
    <n v="0"/>
  </r>
  <r>
    <n v="269230"/>
    <x v="7"/>
    <s v="15O290"/>
    <n v="1545"/>
    <n v="1"/>
    <n v="1"/>
    <s v="00"/>
    <m/>
    <x v="1"/>
    <n v="187699"/>
    <n v="146567.65"/>
    <n v="146567.65"/>
    <n v="146567.65"/>
    <n v="146567.65"/>
    <n v="146567.65"/>
    <n v="0"/>
    <n v="0"/>
    <n v="0"/>
  </r>
  <r>
    <n v="269230"/>
    <x v="7"/>
    <s v="15O290"/>
    <n v="1545"/>
    <n v="1"/>
    <n v="1"/>
    <s v="09"/>
    <m/>
    <x v="1"/>
    <n v="788324"/>
    <n v="676671.16"/>
    <n v="676671.16"/>
    <n v="676671.16"/>
    <n v="676671.16"/>
    <n v="676671.15999999992"/>
    <n v="0"/>
    <n v="0"/>
    <n v="0"/>
  </r>
  <r>
    <n v="269230"/>
    <x v="7"/>
    <s v="15O290"/>
    <n v="1545"/>
    <n v="1"/>
    <n v="1"/>
    <n v="10"/>
    <m/>
    <x v="1"/>
    <n v="97856"/>
    <n v="97856"/>
    <n v="97856"/>
    <n v="97856"/>
    <n v="97856"/>
    <n v="97856"/>
    <n v="0"/>
    <n v="0"/>
    <n v="0"/>
  </r>
  <r>
    <n v="269230"/>
    <x v="7"/>
    <s v="15O290"/>
    <n v="1545"/>
    <n v="2"/>
    <n v="1"/>
    <s v="00"/>
    <m/>
    <x v="1"/>
    <n v="112256"/>
    <n v="112256"/>
    <n v="112256"/>
    <n v="112256"/>
    <n v="112256"/>
    <n v="112256"/>
    <n v="0"/>
    <n v="0"/>
    <n v="0"/>
  </r>
  <r>
    <n v="269230"/>
    <x v="7"/>
    <s v="15O290"/>
    <n v="1545"/>
    <n v="2"/>
    <n v="1"/>
    <s v="08"/>
    <m/>
    <x v="1"/>
    <n v="57422"/>
    <n v="4570"/>
    <n v="4570"/>
    <n v="4570"/>
    <n v="4570"/>
    <n v="4570"/>
    <n v="0"/>
    <n v="0"/>
    <n v="0"/>
  </r>
  <r>
    <n v="269230"/>
    <x v="7"/>
    <s v="15O290"/>
    <n v="1545"/>
    <n v="2"/>
    <n v="1"/>
    <s v="09"/>
    <m/>
    <x v="1"/>
    <n v="473009"/>
    <n v="473009"/>
    <n v="473009"/>
    <n v="473009"/>
    <n v="473009"/>
    <n v="473009"/>
    <n v="0"/>
    <n v="0"/>
    <n v="0"/>
  </r>
  <r>
    <n v="269230"/>
    <x v="7"/>
    <s v="15O290"/>
    <n v="1545"/>
    <n v="2"/>
    <n v="1"/>
    <n v="10"/>
    <m/>
    <x v="1"/>
    <n v="58369"/>
    <n v="58369"/>
    <n v="58369"/>
    <n v="58369"/>
    <n v="58369"/>
    <n v="58369"/>
    <n v="0"/>
    <n v="0"/>
    <n v="0"/>
  </r>
  <r>
    <n v="269230"/>
    <x v="7"/>
    <s v="15O290"/>
    <n v="1546"/>
    <n v="1"/>
    <n v="1"/>
    <s v="00"/>
    <m/>
    <x v="1"/>
    <n v="297635"/>
    <n v="193250.57"/>
    <n v="193250.57"/>
    <n v="193250.57"/>
    <n v="193250.57"/>
    <n v="193250.57"/>
    <n v="0"/>
    <n v="0"/>
    <n v="0"/>
  </r>
  <r>
    <n v="269230"/>
    <x v="7"/>
    <s v="15O290"/>
    <n v="1546"/>
    <n v="1"/>
    <n v="1"/>
    <n v="51"/>
    <m/>
    <x v="1"/>
    <n v="1588674"/>
    <n v="1172426.79"/>
    <n v="1172426.79"/>
    <n v="1172426.79"/>
    <n v="1172426.79"/>
    <n v="1172426.79"/>
    <n v="0"/>
    <n v="0"/>
    <n v="0"/>
  </r>
  <r>
    <n v="269230"/>
    <x v="7"/>
    <s v="15O290"/>
    <n v="1546"/>
    <n v="2"/>
    <n v="1"/>
    <s v="00"/>
    <m/>
    <x v="1"/>
    <n v="178569"/>
    <n v="178569"/>
    <n v="178569"/>
    <n v="178569"/>
    <n v="178569"/>
    <n v="178569"/>
    <n v="0"/>
    <n v="0"/>
    <n v="0"/>
  </r>
  <r>
    <n v="269230"/>
    <x v="7"/>
    <s v="15O290"/>
    <n v="1546"/>
    <n v="2"/>
    <n v="1"/>
    <n v="51"/>
    <m/>
    <x v="1"/>
    <n v="953689"/>
    <n v="953689"/>
    <n v="953689"/>
    <n v="953689"/>
    <n v="953689"/>
    <n v="953689"/>
    <n v="0"/>
    <n v="0"/>
    <n v="0"/>
  </r>
  <r>
    <n v="269230"/>
    <x v="7"/>
    <s v="15O290"/>
    <n v="1547"/>
    <n v="1"/>
    <n v="1"/>
    <s v="00"/>
    <m/>
    <x v="1"/>
    <n v="93500"/>
    <n v="83500"/>
    <n v="83500"/>
    <n v="83500"/>
    <n v="83500"/>
    <n v="83500"/>
    <n v="0"/>
    <n v="0"/>
    <n v="0"/>
  </r>
  <r>
    <n v="269230"/>
    <x v="7"/>
    <s v="15O290"/>
    <n v="1547"/>
    <n v="1"/>
    <n v="1"/>
    <s v="08"/>
    <m/>
    <x v="1"/>
    <n v="5050"/>
    <n v="0"/>
    <n v="0"/>
    <m/>
    <n v="0"/>
    <m/>
    <n v="0"/>
    <n v="0"/>
    <n v="0"/>
  </r>
  <r>
    <n v="269230"/>
    <x v="7"/>
    <s v="15O290"/>
    <n v="1547"/>
    <n v="2"/>
    <n v="1"/>
    <s v="00"/>
    <m/>
    <x v="1"/>
    <n v="56124"/>
    <n v="46124"/>
    <n v="46124"/>
    <n v="46124"/>
    <n v="46124"/>
    <n v="46124"/>
    <n v="0"/>
    <n v="0"/>
    <n v="0"/>
  </r>
  <r>
    <n v="269230"/>
    <x v="7"/>
    <s v="15O290"/>
    <n v="1548"/>
    <n v="1"/>
    <n v="1"/>
    <s v="00"/>
    <m/>
    <x v="1"/>
    <n v="1359500"/>
    <n v="1378217.87"/>
    <n v="1378217.87"/>
    <n v="1378217.87"/>
    <n v="1378217.87"/>
    <n v="1378217.87"/>
    <n v="0"/>
    <n v="0"/>
    <n v="0"/>
  </r>
  <r>
    <n v="269230"/>
    <x v="7"/>
    <s v="15O290"/>
    <n v="1548"/>
    <n v="2"/>
    <n v="1"/>
    <s v="00"/>
    <m/>
    <x v="1"/>
    <n v="815890"/>
    <n v="815890"/>
    <n v="815890"/>
    <n v="815890"/>
    <n v="815890"/>
    <n v="815890"/>
    <n v="0"/>
    <n v="0"/>
    <n v="0"/>
  </r>
  <r>
    <n v="269230"/>
    <x v="7"/>
    <s v="15O290"/>
    <n v="1549"/>
    <n v="1"/>
    <n v="1"/>
    <s v="06"/>
    <m/>
    <x v="1"/>
    <n v="1978064"/>
    <n v="1978064"/>
    <n v="1978064"/>
    <n v="1978064"/>
    <n v="1903554.37"/>
    <n v="1903554.37"/>
    <n v="0"/>
    <n v="74509.629999999888"/>
    <n v="0"/>
  </r>
  <r>
    <n v="269230"/>
    <x v="7"/>
    <s v="15O290"/>
    <n v="1549"/>
    <n v="2"/>
    <n v="1"/>
    <s v="06"/>
    <m/>
    <x v="1"/>
    <n v="1344772"/>
    <n v="1633401"/>
    <n v="1633401"/>
    <n v="1633297.83"/>
    <n v="1631256.23"/>
    <n v="1631256.23"/>
    <n v="103.16999999992549"/>
    <n v="2041.6000000000931"/>
    <n v="0"/>
  </r>
  <r>
    <n v="269230"/>
    <x v="7"/>
    <s v="15O290"/>
    <n v="1551"/>
    <n v="1"/>
    <n v="1"/>
    <s v="00"/>
    <m/>
    <x v="1"/>
    <n v="367"/>
    <n v="367"/>
    <n v="367"/>
    <n v="367"/>
    <n v="367"/>
    <n v="367"/>
    <n v="0"/>
    <n v="0"/>
    <n v="0"/>
  </r>
  <r>
    <n v="269230"/>
    <x v="7"/>
    <s v="15O290"/>
    <n v="1551"/>
    <n v="2"/>
    <n v="1"/>
    <s v="00"/>
    <m/>
    <x v="1"/>
    <n v="2285"/>
    <n v="2285"/>
    <n v="2285"/>
    <n v="2285"/>
    <n v="2285"/>
    <n v="2285"/>
    <n v="0"/>
    <n v="0"/>
    <n v="0"/>
  </r>
  <r>
    <n v="269230"/>
    <x v="7"/>
    <s v="15O290"/>
    <n v="1591"/>
    <n v="1"/>
    <n v="1"/>
    <s v="00"/>
    <m/>
    <x v="1"/>
    <n v="3042903"/>
    <n v="3042903"/>
    <n v="3042903"/>
    <n v="3042903"/>
    <n v="3042903"/>
    <n v="3042903"/>
    <n v="0"/>
    <n v="0"/>
    <n v="0"/>
  </r>
  <r>
    <n v="269230"/>
    <x v="7"/>
    <s v="15O290"/>
    <n v="1591"/>
    <n v="2"/>
    <n v="1"/>
    <s v="00"/>
    <m/>
    <x v="1"/>
    <n v="1119585"/>
    <n v="1119585"/>
    <n v="1119585"/>
    <n v="1119585"/>
    <n v="1119585"/>
    <n v="1119585"/>
    <n v="0"/>
    <n v="0"/>
    <n v="0"/>
  </r>
  <r>
    <n v="269230"/>
    <x v="7"/>
    <s v="15O290"/>
    <n v="1599"/>
    <n v="1"/>
    <n v="1"/>
    <s v="00"/>
    <m/>
    <x v="1"/>
    <n v="205000"/>
    <n v="0"/>
    <n v="0"/>
    <m/>
    <n v="0"/>
    <m/>
    <n v="0"/>
    <n v="0"/>
    <n v="0"/>
  </r>
  <r>
    <n v="269230"/>
    <x v="7"/>
    <s v="15O290"/>
    <n v="1599"/>
    <n v="2"/>
    <n v="1"/>
    <s v="00"/>
    <m/>
    <x v="1"/>
    <n v="121230"/>
    <n v="0"/>
    <n v="0"/>
    <m/>
    <n v="0"/>
    <m/>
    <n v="0"/>
    <n v="0"/>
    <n v="0"/>
  </r>
  <r>
    <n v="269230"/>
    <x v="7"/>
    <s v="15O290"/>
    <n v="1714"/>
    <n v="1"/>
    <n v="1"/>
    <s v="00"/>
    <m/>
    <x v="1"/>
    <n v="780285"/>
    <n v="373059.23"/>
    <n v="373059.23"/>
    <n v="373059.23"/>
    <n v="373059.23"/>
    <n v="373059.23"/>
    <n v="0"/>
    <n v="0"/>
    <n v="0"/>
  </r>
  <r>
    <n v="269230"/>
    <x v="7"/>
    <s v="15O290"/>
    <n v="1714"/>
    <n v="2"/>
    <n v="1"/>
    <s v="00"/>
    <m/>
    <x v="1"/>
    <n v="471472"/>
    <n v="130643.37"/>
    <n v="130643.37"/>
    <n v="130643.37"/>
    <n v="130643.37"/>
    <n v="130643.37000000001"/>
    <n v="0"/>
    <n v="0"/>
    <n v="0"/>
  </r>
  <r>
    <n v="269230"/>
    <x v="7"/>
    <s v="15O290"/>
    <n v="3611"/>
    <n v="1"/>
    <n v="1"/>
    <s v="00"/>
    <m/>
    <x v="2"/>
    <n v="402351"/>
    <n v="0"/>
    <n v="0"/>
    <m/>
    <n v="0"/>
    <m/>
    <n v="0"/>
    <n v="0"/>
    <n v="0"/>
  </r>
  <r>
    <n v="269230"/>
    <x v="7"/>
    <s v="15O290"/>
    <n v="3981"/>
    <n v="1"/>
    <n v="2"/>
    <s v="00"/>
    <m/>
    <x v="2"/>
    <n v="1360665"/>
    <n v="1354577"/>
    <n v="1354577"/>
    <n v="1354577"/>
    <n v="1354577"/>
    <n v="1354577"/>
    <n v="0"/>
    <n v="0"/>
    <n v="0"/>
  </r>
  <r>
    <n v="269230"/>
    <x v="7"/>
    <s v="15O290"/>
    <n v="3981"/>
    <n v="1"/>
    <n v="2"/>
    <s v="08"/>
    <m/>
    <x v="2"/>
    <n v="46650"/>
    <n v="51081"/>
    <n v="51081"/>
    <n v="51081"/>
    <n v="51081"/>
    <n v="51081"/>
    <n v="0"/>
    <n v="0"/>
    <n v="0"/>
  </r>
  <r>
    <n v="269230"/>
    <x v="7"/>
    <s v="15O290"/>
    <n v="3982"/>
    <n v="1"/>
    <n v="1"/>
    <s v="00"/>
    <m/>
    <x v="2"/>
    <n v="823509"/>
    <n v="823509"/>
    <n v="823509"/>
    <n v="823509"/>
    <n v="823509"/>
    <n v="823509"/>
    <n v="0"/>
    <n v="0"/>
    <n v="0"/>
  </r>
  <r>
    <n v="269230"/>
    <x v="7"/>
    <s v="15O290"/>
    <n v="3982"/>
    <n v="1"/>
    <n v="1"/>
    <s v="08"/>
    <m/>
    <x v="2"/>
    <n v="3834"/>
    <n v="0"/>
    <n v="0"/>
    <m/>
    <n v="0"/>
    <m/>
    <n v="0"/>
    <n v="0"/>
    <n v="0"/>
  </r>
  <r>
    <n v="269230"/>
    <x v="7"/>
    <s v="15O290"/>
    <n v="4412"/>
    <n v="1"/>
    <n v="1"/>
    <s v="00"/>
    <m/>
    <x v="3"/>
    <n v="2700165"/>
    <n v="1500000"/>
    <n v="1500000"/>
    <n v="1500000"/>
    <n v="1500000"/>
    <n v="400000"/>
    <n v="0"/>
    <n v="0"/>
    <n v="1100000"/>
  </r>
  <r>
    <n v="269230"/>
    <x v="7"/>
    <s v="15O390"/>
    <n v="2161"/>
    <n v="1"/>
    <n v="1"/>
    <s v="00"/>
    <m/>
    <x v="0"/>
    <n v="0"/>
    <n v="142412"/>
    <n v="142412"/>
    <n v="142412"/>
    <n v="0"/>
    <m/>
    <n v="0"/>
    <n v="142412"/>
    <n v="0"/>
  </r>
  <r>
    <n v="269230"/>
    <x v="7"/>
    <s v="15O390"/>
    <n v="2451"/>
    <n v="1"/>
    <n v="1"/>
    <s v="00"/>
    <m/>
    <x v="0"/>
    <n v="0"/>
    <n v="70000"/>
    <n v="70000"/>
    <n v="70000"/>
    <n v="69931.3"/>
    <n v="69931.3"/>
    <n v="0"/>
    <n v="68.69999999999709"/>
    <n v="0"/>
  </r>
  <r>
    <n v="269230"/>
    <x v="7"/>
    <s v="15O390"/>
    <n v="2741"/>
    <n v="1"/>
    <n v="1"/>
    <s v="00"/>
    <m/>
    <x v="0"/>
    <n v="0"/>
    <n v="74500"/>
    <n v="74500"/>
    <n v="74500"/>
    <n v="74426.759999999995"/>
    <n v="74426.759999999995"/>
    <n v="0"/>
    <n v="73.240000000005239"/>
    <n v="0"/>
  </r>
  <r>
    <n v="269230"/>
    <x v="7"/>
    <s v="15O390"/>
    <n v="3581"/>
    <n v="1"/>
    <n v="1"/>
    <s v="00"/>
    <m/>
    <x v="2"/>
    <n v="0"/>
    <n v="7275641"/>
    <n v="7275641"/>
    <n v="6734807.6200000001"/>
    <n v="5614100.5599999996"/>
    <n v="1437574"/>
    <n v="540833.37999999989"/>
    <n v="1120707.0600000005"/>
    <n v="4176526.5599999996"/>
  </r>
  <r>
    <n v="269230"/>
    <x v="7"/>
    <s v="15O390"/>
    <n v="4451"/>
    <n v="1"/>
    <n v="1"/>
    <s v="00"/>
    <m/>
    <x v="3"/>
    <n v="12084998"/>
    <n v="0"/>
    <n v="0"/>
    <m/>
    <n v="0"/>
    <m/>
    <n v="0"/>
    <n v="0"/>
    <n v="0"/>
  </r>
  <r>
    <n v="269230"/>
    <x v="7"/>
    <s v="15O390"/>
    <n v="5111"/>
    <n v="2"/>
    <n v="1"/>
    <s v="00"/>
    <s v="A2D149010"/>
    <x v="4"/>
    <n v="650000"/>
    <n v="0"/>
    <n v="0"/>
    <m/>
    <n v="0"/>
    <m/>
    <n v="0"/>
    <n v="0"/>
    <n v="0"/>
  </r>
  <r>
    <n v="269230"/>
    <x v="7"/>
    <s v="15O390"/>
    <n v="5111"/>
    <n v="2"/>
    <n v="1"/>
    <s v="00"/>
    <s v="A2D149018"/>
    <x v="4"/>
    <n v="0"/>
    <n v="439401"/>
    <n v="439401"/>
    <m/>
    <n v="0"/>
    <m/>
    <n v="439401"/>
    <n v="0"/>
    <n v="0"/>
  </r>
  <r>
    <n v="269230"/>
    <x v="7"/>
    <s v="15O390"/>
    <n v="5151"/>
    <n v="2"/>
    <n v="1"/>
    <s v="00"/>
    <s v="A2D149010"/>
    <x v="4"/>
    <n v="116370"/>
    <n v="0"/>
    <n v="0"/>
    <m/>
    <n v="0"/>
    <m/>
    <n v="0"/>
    <n v="0"/>
    <n v="0"/>
  </r>
  <r>
    <n v="269230"/>
    <x v="7"/>
    <s v="15O390"/>
    <n v="5151"/>
    <n v="2"/>
    <n v="1"/>
    <s v="00"/>
    <s v="A2D149018"/>
    <x v="4"/>
    <n v="0"/>
    <n v="280590"/>
    <n v="280590"/>
    <m/>
    <n v="0"/>
    <m/>
    <n v="280590"/>
    <n v="0"/>
    <n v="0"/>
  </r>
  <r>
    <n v="269230"/>
    <x v="7"/>
    <s v="15O390"/>
    <n v="5191"/>
    <n v="2"/>
    <n v="1"/>
    <s v="00"/>
    <s v="A2D149010"/>
    <x v="4"/>
    <n v="335000"/>
    <n v="0"/>
    <n v="0"/>
    <m/>
    <n v="0"/>
    <m/>
    <n v="0"/>
    <n v="0"/>
    <n v="0"/>
  </r>
  <r>
    <n v="269230"/>
    <x v="7"/>
    <s v="15O390"/>
    <n v="5191"/>
    <n v="2"/>
    <n v="1"/>
    <s v="00"/>
    <s v="A2D149018"/>
    <x v="4"/>
    <n v="0"/>
    <n v="627239"/>
    <n v="627239"/>
    <m/>
    <n v="0"/>
    <m/>
    <n v="627239"/>
    <n v="0"/>
    <n v="0"/>
  </r>
  <r>
    <n v="269230"/>
    <x v="7"/>
    <s v="15O390"/>
    <n v="5211"/>
    <n v="2"/>
    <n v="1"/>
    <s v="00"/>
    <s v="A2D149010"/>
    <x v="4"/>
    <n v="175000"/>
    <n v="0"/>
    <n v="0"/>
    <m/>
    <n v="0"/>
    <m/>
    <n v="0"/>
    <n v="0"/>
    <n v="0"/>
  </r>
  <r>
    <n v="269230"/>
    <x v="7"/>
    <s v="15O390"/>
    <n v="5211"/>
    <n v="2"/>
    <n v="1"/>
    <s v="00"/>
    <s v="A2D149018"/>
    <x v="4"/>
    <n v="0"/>
    <n v="93360"/>
    <n v="93360"/>
    <m/>
    <n v="0"/>
    <m/>
    <n v="93360"/>
    <n v="0"/>
    <n v="0"/>
  </r>
  <r>
    <n v="269230"/>
    <x v="7"/>
    <s v="15O390"/>
    <n v="5291"/>
    <n v="2"/>
    <n v="1"/>
    <s v="00"/>
    <s v="A2D149010"/>
    <x v="4"/>
    <n v="270000"/>
    <n v="0"/>
    <n v="0"/>
    <m/>
    <n v="0"/>
    <m/>
    <n v="0"/>
    <n v="0"/>
    <n v="0"/>
  </r>
  <r>
    <n v="269230"/>
    <x v="7"/>
    <s v="15O390"/>
    <n v="5291"/>
    <n v="2"/>
    <n v="1"/>
    <s v="00"/>
    <s v="A2D149018"/>
    <x v="4"/>
    <n v="0"/>
    <n v="155780"/>
    <n v="155780"/>
    <m/>
    <n v="0"/>
    <m/>
    <n v="155780"/>
    <n v="0"/>
    <n v="0"/>
  </r>
  <r>
    <n v="269230"/>
    <x v="7"/>
    <s v="15O390"/>
    <n v="5651"/>
    <n v="2"/>
    <n v="1"/>
    <s v="00"/>
    <s v="A2D149010"/>
    <x v="4"/>
    <n v="50000"/>
    <n v="0"/>
    <n v="0"/>
    <m/>
    <n v="0"/>
    <m/>
    <n v="0"/>
    <n v="0"/>
    <n v="0"/>
  </r>
  <r>
    <n v="269230"/>
    <x v="7"/>
    <s v="15O490"/>
    <n v="5412"/>
    <n v="2"/>
    <n v="1"/>
    <s v="00"/>
    <s v="A2D149032"/>
    <x v="4"/>
    <n v="0"/>
    <n v="920668.99"/>
    <n v="920668.99"/>
    <n v="920668.99"/>
    <n v="920668.99"/>
    <m/>
    <n v="0"/>
    <n v="0"/>
    <n v="920668.99"/>
  </r>
  <r>
    <n v="269230"/>
    <x v="7"/>
    <s v="15O490"/>
    <n v="5412"/>
    <n v="2"/>
    <n v="2"/>
    <s v="00"/>
    <s v="A2D149032"/>
    <x v="4"/>
    <n v="0"/>
    <n v="0"/>
    <n v="0"/>
    <n v="0"/>
    <n v="0"/>
    <m/>
    <n v="0"/>
    <n v="0"/>
    <n v="0"/>
  </r>
  <r>
    <n v="311215"/>
    <x v="1"/>
    <n v="111290"/>
    <n v="1211"/>
    <n v="1"/>
    <n v="1"/>
    <s v="00"/>
    <m/>
    <x v="1"/>
    <n v="4362182"/>
    <n v="7195177.4000000004"/>
    <n v="7195177.4000000004"/>
    <n v="7195177.4000000004"/>
    <n v="1539885"/>
    <n v="-2750683.7800000003"/>
    <n v="0"/>
    <n v="5655292.4000000004"/>
    <n v="4290568.78"/>
  </r>
  <r>
    <n v="311215"/>
    <x v="1"/>
    <n v="111290"/>
    <n v="3362"/>
    <n v="1"/>
    <n v="1"/>
    <s v="00"/>
    <m/>
    <x v="2"/>
    <n v="31500"/>
    <n v="0"/>
    <n v="0"/>
    <m/>
    <n v="0"/>
    <m/>
    <n v="0"/>
    <n v="0"/>
    <n v="0"/>
  </r>
  <r>
    <n v="311215"/>
    <x v="1"/>
    <n v="111290"/>
    <n v="3411"/>
    <n v="1"/>
    <n v="1"/>
    <s v="00"/>
    <m/>
    <x v="2"/>
    <n v="162"/>
    <n v="0"/>
    <n v="0"/>
    <m/>
    <n v="0"/>
    <m/>
    <n v="0"/>
    <n v="0"/>
    <n v="0"/>
  </r>
  <r>
    <n v="311215"/>
    <x v="1"/>
    <s v="15O290"/>
    <n v="1131"/>
    <n v="1"/>
    <n v="1"/>
    <s v="00"/>
    <m/>
    <x v="1"/>
    <n v="8630398"/>
    <n v="2830176.07"/>
    <n v="2830176.07"/>
    <n v="2830176.07"/>
    <n v="2830176.07"/>
    <n v="2830176.0700000003"/>
    <n v="0"/>
    <n v="0"/>
    <n v="0"/>
  </r>
  <r>
    <n v="311215"/>
    <x v="1"/>
    <s v="15O290"/>
    <n v="1131"/>
    <n v="2"/>
    <n v="1"/>
    <s v="00"/>
    <m/>
    <x v="1"/>
    <n v="3965248"/>
    <n v="883615"/>
    <n v="883615"/>
    <n v="883615"/>
    <n v="883615"/>
    <n v="883615"/>
    <n v="0"/>
    <n v="0"/>
    <n v="0"/>
  </r>
  <r>
    <n v="311215"/>
    <x v="1"/>
    <s v="15O290"/>
    <n v="1132"/>
    <n v="1"/>
    <n v="1"/>
    <s v="00"/>
    <m/>
    <x v="1"/>
    <n v="11096297"/>
    <n v="4948537"/>
    <n v="4948537"/>
    <n v="4948537"/>
    <n v="4948061.07"/>
    <n v="4948061.0699999994"/>
    <n v="0"/>
    <n v="475.92999999970198"/>
    <n v="0"/>
  </r>
  <r>
    <n v="311215"/>
    <x v="1"/>
    <s v="15O290"/>
    <n v="1132"/>
    <n v="2"/>
    <n v="1"/>
    <s v="00"/>
    <m/>
    <x v="1"/>
    <n v="6366483"/>
    <n v="2828854.22"/>
    <n v="2828854.22"/>
    <n v="2828854.22"/>
    <n v="2828854.22"/>
    <n v="2828854.22"/>
    <n v="0"/>
    <n v="0"/>
    <n v="0"/>
  </r>
  <r>
    <n v="311215"/>
    <x v="1"/>
    <s v="15O290"/>
    <n v="1221"/>
    <n v="2"/>
    <n v="1"/>
    <s v="08"/>
    <m/>
    <x v="1"/>
    <n v="5963723"/>
    <n v="268665"/>
    <n v="268665"/>
    <n v="268665"/>
    <n v="268665"/>
    <n v="268665"/>
    <n v="0"/>
    <n v="0"/>
    <n v="0"/>
  </r>
  <r>
    <n v="311215"/>
    <x v="1"/>
    <s v="15O290"/>
    <n v="1311"/>
    <n v="1"/>
    <n v="1"/>
    <s v="00"/>
    <m/>
    <x v="1"/>
    <n v="167723"/>
    <n v="167723"/>
    <n v="167723"/>
    <n v="167723"/>
    <n v="167719.32999999999"/>
    <n v="167719.32999999999"/>
    <n v="0"/>
    <n v="3.6700000000128057"/>
    <n v="0"/>
  </r>
  <r>
    <n v="311215"/>
    <x v="1"/>
    <s v="15O290"/>
    <n v="1311"/>
    <n v="2"/>
    <n v="1"/>
    <s v="00"/>
    <m/>
    <x v="1"/>
    <n v="100444"/>
    <n v="100444"/>
    <n v="100444"/>
    <n v="100444"/>
    <n v="100444"/>
    <n v="100444"/>
    <n v="0"/>
    <n v="0"/>
    <n v="0"/>
  </r>
  <r>
    <n v="311215"/>
    <x v="1"/>
    <s v="15O290"/>
    <n v="1321"/>
    <n v="1"/>
    <n v="1"/>
    <s v="00"/>
    <m/>
    <x v="1"/>
    <n v="457466"/>
    <n v="457466"/>
    <n v="457466"/>
    <n v="457466"/>
    <n v="457466"/>
    <n v="457466"/>
    <n v="0"/>
    <n v="0"/>
    <n v="0"/>
  </r>
  <r>
    <n v="311215"/>
    <x v="1"/>
    <s v="15O290"/>
    <n v="1321"/>
    <n v="2"/>
    <n v="1"/>
    <s v="00"/>
    <m/>
    <x v="1"/>
    <n v="274965"/>
    <n v="183208.61"/>
    <n v="183208.61"/>
    <n v="183208.61"/>
    <n v="183208.61"/>
    <n v="183208.61"/>
    <n v="0"/>
    <n v="0"/>
    <n v="0"/>
  </r>
  <r>
    <n v="311215"/>
    <x v="1"/>
    <s v="15O290"/>
    <n v="1322"/>
    <n v="1"/>
    <n v="1"/>
    <s v="00"/>
    <m/>
    <x v="1"/>
    <n v="10270"/>
    <n v="10270"/>
    <n v="10270"/>
    <n v="10270"/>
    <n v="10270"/>
    <n v="10270"/>
    <n v="0"/>
    <n v="0"/>
    <n v="0"/>
  </r>
  <r>
    <n v="311215"/>
    <x v="1"/>
    <s v="15O290"/>
    <n v="1322"/>
    <n v="2"/>
    <n v="1"/>
    <s v="00"/>
    <m/>
    <x v="1"/>
    <n v="5265"/>
    <n v="5265"/>
    <n v="5265"/>
    <n v="5265"/>
    <n v="5265"/>
    <n v="5265"/>
    <n v="0"/>
    <n v="0"/>
    <n v="0"/>
  </r>
  <r>
    <n v="311215"/>
    <x v="1"/>
    <s v="15O290"/>
    <n v="1323"/>
    <n v="1"/>
    <n v="1"/>
    <s v="00"/>
    <m/>
    <x v="1"/>
    <n v="2342500"/>
    <n v="2342500"/>
    <n v="2342500"/>
    <n v="2342500"/>
    <n v="2342500"/>
    <n v="2342500"/>
    <n v="0"/>
    <n v="0"/>
    <n v="0"/>
  </r>
  <r>
    <n v="311215"/>
    <x v="1"/>
    <s v="15O290"/>
    <n v="1323"/>
    <n v="2"/>
    <n v="1"/>
    <s v="00"/>
    <m/>
    <x v="1"/>
    <n v="1405852"/>
    <n v="1405852"/>
    <n v="1405852"/>
    <n v="1405852"/>
    <n v="1405852"/>
    <n v="1405852"/>
    <n v="0"/>
    <n v="0"/>
    <n v="0"/>
  </r>
  <r>
    <n v="311215"/>
    <x v="1"/>
    <s v="15O290"/>
    <n v="1323"/>
    <n v="2"/>
    <n v="1"/>
    <s v="08"/>
    <m/>
    <x v="1"/>
    <n v="492400"/>
    <n v="492400"/>
    <n v="492400"/>
    <n v="492400"/>
    <n v="492400"/>
    <n v="492400"/>
    <n v="0"/>
    <n v="0"/>
    <n v="0"/>
  </r>
  <r>
    <n v="311215"/>
    <x v="1"/>
    <s v="15O290"/>
    <n v="1331"/>
    <n v="1"/>
    <n v="1"/>
    <s v="00"/>
    <m/>
    <x v="1"/>
    <n v="1588297"/>
    <n v="1588297"/>
    <n v="1588297"/>
    <n v="1588297"/>
    <n v="1588297"/>
    <n v="1588297"/>
    <n v="0"/>
    <n v="0"/>
    <n v="0"/>
  </r>
  <r>
    <n v="311215"/>
    <x v="1"/>
    <s v="15O290"/>
    <n v="1331"/>
    <n v="2"/>
    <n v="1"/>
    <s v="00"/>
    <m/>
    <x v="1"/>
    <n v="952978"/>
    <n v="952978"/>
    <n v="952978"/>
    <n v="952978"/>
    <n v="952978"/>
    <n v="952978"/>
    <n v="0"/>
    <n v="0"/>
    <n v="0"/>
  </r>
  <r>
    <n v="311215"/>
    <x v="1"/>
    <s v="15O290"/>
    <n v="1332"/>
    <n v="1"/>
    <n v="1"/>
    <s v="00"/>
    <m/>
    <x v="1"/>
    <n v="914990"/>
    <n v="914990"/>
    <n v="914990"/>
    <n v="914990"/>
    <n v="914990"/>
    <n v="914989.99999999988"/>
    <n v="0"/>
    <n v="0"/>
    <n v="0"/>
  </r>
  <r>
    <n v="311215"/>
    <x v="1"/>
    <s v="15O290"/>
    <n v="1332"/>
    <n v="2"/>
    <n v="1"/>
    <s v="00"/>
    <m/>
    <x v="1"/>
    <n v="548994"/>
    <n v="548994"/>
    <n v="548994"/>
    <n v="548994"/>
    <n v="548994"/>
    <n v="548994"/>
    <n v="0"/>
    <n v="0"/>
    <n v="0"/>
  </r>
  <r>
    <n v="311215"/>
    <x v="1"/>
    <s v="15O290"/>
    <n v="1343"/>
    <n v="1"/>
    <n v="1"/>
    <s v="00"/>
    <m/>
    <x v="1"/>
    <n v="1250501"/>
    <n v="389847.28"/>
    <n v="389847.28"/>
    <n v="389847.28"/>
    <n v="389847.28"/>
    <n v="389847.28"/>
    <n v="0"/>
    <n v="0"/>
    <n v="0"/>
  </r>
  <r>
    <n v="311215"/>
    <x v="1"/>
    <s v="15O290"/>
    <n v="1343"/>
    <n v="2"/>
    <n v="1"/>
    <s v="00"/>
    <m/>
    <x v="1"/>
    <n v="547780"/>
    <n v="547780"/>
    <n v="547780"/>
    <n v="547780"/>
    <n v="547780"/>
    <n v="547780"/>
    <n v="0"/>
    <n v="0"/>
    <n v="0"/>
  </r>
  <r>
    <n v="311215"/>
    <x v="1"/>
    <s v="15O290"/>
    <n v="1411"/>
    <n v="1"/>
    <n v="2"/>
    <s v="01"/>
    <m/>
    <x v="1"/>
    <n v="1728900"/>
    <n v="1533673.58"/>
    <n v="1533673.58"/>
    <n v="1533673.58"/>
    <n v="1533673.58"/>
    <n v="1533673.5799999998"/>
    <n v="0"/>
    <n v="0"/>
    <n v="0"/>
  </r>
  <r>
    <n v="311215"/>
    <x v="1"/>
    <s v="15O290"/>
    <n v="1411"/>
    <n v="1"/>
    <n v="2"/>
    <s v="03"/>
    <m/>
    <x v="1"/>
    <n v="775986"/>
    <n v="705423.47"/>
    <n v="705423.47"/>
    <n v="705423.47"/>
    <n v="705423.47"/>
    <n v="705423.47000000009"/>
    <n v="0"/>
    <n v="0"/>
    <n v="0"/>
  </r>
  <r>
    <n v="311215"/>
    <x v="1"/>
    <s v="15O290"/>
    <n v="1411"/>
    <n v="2"/>
    <n v="2"/>
    <s v="01"/>
    <m/>
    <x v="1"/>
    <n v="1037588"/>
    <n v="920423.82"/>
    <n v="920423.82"/>
    <n v="920423.82"/>
    <n v="920423.82"/>
    <n v="920423.81999999983"/>
    <n v="0"/>
    <n v="0"/>
    <n v="0"/>
  </r>
  <r>
    <n v="311215"/>
    <x v="1"/>
    <s v="15O290"/>
    <n v="1411"/>
    <n v="2"/>
    <n v="2"/>
    <s v="03"/>
    <m/>
    <x v="1"/>
    <n v="465989"/>
    <n v="423615.91"/>
    <n v="423615.91"/>
    <n v="423615.91"/>
    <n v="423615.91"/>
    <n v="423615.91000000003"/>
    <n v="0"/>
    <n v="0"/>
    <n v="0"/>
  </r>
  <r>
    <n v="311215"/>
    <x v="1"/>
    <s v="15O290"/>
    <n v="1411"/>
    <n v="2"/>
    <n v="2"/>
    <s v="08"/>
    <m/>
    <x v="1"/>
    <n v="461883"/>
    <n v="461883"/>
    <n v="461883"/>
    <n v="461883"/>
    <n v="461883"/>
    <n v="461883.00000000012"/>
    <n v="0"/>
    <n v="0"/>
    <n v="0"/>
  </r>
  <r>
    <n v="311215"/>
    <x v="1"/>
    <s v="15O290"/>
    <n v="1421"/>
    <n v="1"/>
    <n v="2"/>
    <s v="01"/>
    <m/>
    <x v="1"/>
    <n v="288658"/>
    <n v="288658"/>
    <n v="288658"/>
    <n v="288658"/>
    <n v="288658"/>
    <n v="288657.99999999994"/>
    <n v="0"/>
    <n v="0"/>
    <n v="0"/>
  </r>
  <r>
    <n v="311215"/>
    <x v="1"/>
    <s v="15O290"/>
    <n v="1421"/>
    <n v="1"/>
    <n v="2"/>
    <s v="03"/>
    <m/>
    <x v="1"/>
    <n v="57419"/>
    <n v="55605.97"/>
    <n v="55605.97"/>
    <n v="55605.97"/>
    <n v="55605.97"/>
    <n v="55605.97"/>
    <n v="0"/>
    <n v="0"/>
    <n v="0"/>
  </r>
  <r>
    <n v="311215"/>
    <x v="1"/>
    <s v="15O290"/>
    <n v="1421"/>
    <n v="2"/>
    <n v="2"/>
    <s v="01"/>
    <m/>
    <x v="1"/>
    <n v="173204"/>
    <n v="173204"/>
    <n v="173204"/>
    <n v="173204"/>
    <n v="173204"/>
    <n v="173204.00000000003"/>
    <n v="0"/>
    <n v="0"/>
    <n v="0"/>
  </r>
  <r>
    <n v="311215"/>
    <x v="1"/>
    <s v="15O290"/>
    <n v="1421"/>
    <n v="2"/>
    <n v="2"/>
    <s v="03"/>
    <m/>
    <x v="1"/>
    <n v="344121"/>
    <n v="333256.25"/>
    <n v="333256.25"/>
    <n v="333256.25"/>
    <n v="333256.25"/>
    <n v="333256.24999999994"/>
    <n v="0"/>
    <n v="0"/>
    <n v="0"/>
  </r>
  <r>
    <n v="311215"/>
    <x v="1"/>
    <s v="15O290"/>
    <n v="1431"/>
    <n v="1"/>
    <n v="2"/>
    <s v="00"/>
    <m/>
    <x v="1"/>
    <n v="412221"/>
    <n v="412221"/>
    <n v="412221"/>
    <n v="412221"/>
    <n v="412221"/>
    <n v="412221"/>
    <n v="0"/>
    <n v="0"/>
    <n v="0"/>
  </r>
  <r>
    <n v="311215"/>
    <x v="1"/>
    <s v="15O290"/>
    <n v="1431"/>
    <n v="2"/>
    <n v="2"/>
    <s v="00"/>
    <m/>
    <x v="1"/>
    <n v="247159"/>
    <n v="247159"/>
    <n v="247159"/>
    <n v="247159"/>
    <n v="247159"/>
    <n v="247159.00000000003"/>
    <n v="0"/>
    <n v="0"/>
    <n v="0"/>
  </r>
  <r>
    <n v="311215"/>
    <x v="1"/>
    <s v="15O290"/>
    <n v="1441"/>
    <n v="1"/>
    <n v="2"/>
    <s v="00"/>
    <m/>
    <x v="1"/>
    <n v="633131"/>
    <n v="633131"/>
    <n v="633131"/>
    <n v="633131"/>
    <n v="633131"/>
    <n v="633131"/>
    <n v="0"/>
    <n v="0"/>
    <n v="0"/>
  </r>
  <r>
    <n v="311215"/>
    <x v="1"/>
    <s v="15O290"/>
    <n v="1441"/>
    <n v="2"/>
    <n v="2"/>
    <s v="00"/>
    <m/>
    <x v="1"/>
    <n v="38084"/>
    <n v="38084"/>
    <n v="38084"/>
    <n v="38084"/>
    <n v="38084"/>
    <n v="38084"/>
    <n v="0"/>
    <n v="0"/>
    <n v="0"/>
  </r>
  <r>
    <n v="311215"/>
    <x v="1"/>
    <s v="15O290"/>
    <n v="1443"/>
    <n v="1"/>
    <n v="2"/>
    <s v="00"/>
    <m/>
    <x v="1"/>
    <n v="168126"/>
    <n v="103534.77"/>
    <n v="103534.77"/>
    <n v="103534.77"/>
    <n v="103534.77"/>
    <n v="103534.76999999999"/>
    <n v="0"/>
    <n v="0"/>
    <n v="0"/>
  </r>
  <r>
    <n v="311215"/>
    <x v="1"/>
    <s v="15O290"/>
    <n v="1443"/>
    <n v="2"/>
    <n v="2"/>
    <s v="00"/>
    <m/>
    <x v="1"/>
    <n v="101767"/>
    <n v="62669.67"/>
    <n v="62669.67"/>
    <n v="62669.67"/>
    <n v="62669.67"/>
    <n v="62669.670000000006"/>
    <n v="0"/>
    <n v="0"/>
    <n v="0"/>
  </r>
  <r>
    <n v="311215"/>
    <x v="1"/>
    <s v="15O290"/>
    <n v="1511"/>
    <n v="1"/>
    <n v="2"/>
    <s v="00"/>
    <m/>
    <x v="1"/>
    <n v="1662197"/>
    <n v="1662197"/>
    <n v="1662197"/>
    <n v="1662197"/>
    <n v="1662197"/>
    <n v="1662196.9999999995"/>
    <n v="0"/>
    <n v="0"/>
    <n v="0"/>
  </r>
  <r>
    <n v="311215"/>
    <x v="1"/>
    <s v="15O290"/>
    <n v="1511"/>
    <n v="2"/>
    <n v="2"/>
    <s v="00"/>
    <m/>
    <x v="1"/>
    <n v="997179"/>
    <n v="997179"/>
    <n v="997179"/>
    <n v="997179"/>
    <n v="997179"/>
    <n v="997179"/>
    <n v="0"/>
    <n v="0"/>
    <n v="0"/>
  </r>
  <r>
    <n v="311215"/>
    <x v="1"/>
    <s v="15O290"/>
    <n v="1541"/>
    <n v="1"/>
    <n v="1"/>
    <s v="00"/>
    <m/>
    <x v="1"/>
    <n v="473570"/>
    <n v="473570"/>
    <n v="473570"/>
    <n v="473570"/>
    <n v="473570"/>
    <n v="473570"/>
    <n v="0"/>
    <n v="0"/>
    <n v="0"/>
  </r>
  <r>
    <n v="311215"/>
    <x v="1"/>
    <s v="15O290"/>
    <n v="1541"/>
    <n v="1"/>
    <n v="2"/>
    <n v="18"/>
    <m/>
    <x v="1"/>
    <n v="1919589"/>
    <n v="1919589"/>
    <n v="1919589"/>
    <n v="1919589"/>
    <n v="1919589"/>
    <n v="1919589"/>
    <n v="0"/>
    <n v="0"/>
    <n v="0"/>
  </r>
  <r>
    <n v="311215"/>
    <x v="1"/>
    <s v="15O290"/>
    <n v="1541"/>
    <n v="2"/>
    <n v="1"/>
    <s v="00"/>
    <m/>
    <x v="1"/>
    <n v="284102"/>
    <n v="284102"/>
    <n v="284102"/>
    <n v="284102"/>
    <n v="284102"/>
    <n v="284102"/>
    <n v="0"/>
    <n v="0"/>
    <n v="0"/>
  </r>
  <r>
    <n v="311215"/>
    <x v="1"/>
    <s v="15O290"/>
    <n v="1541"/>
    <n v="2"/>
    <n v="2"/>
    <n v="18"/>
    <m/>
    <x v="1"/>
    <n v="1535303"/>
    <n v="1535303"/>
    <n v="1535303"/>
    <n v="1535303"/>
    <n v="1535303"/>
    <n v="1535303"/>
    <n v="0"/>
    <n v="0"/>
    <n v="0"/>
  </r>
  <r>
    <n v="311215"/>
    <x v="1"/>
    <s v="15O290"/>
    <n v="1544"/>
    <n v="1"/>
    <n v="1"/>
    <s v="00"/>
    <m/>
    <x v="1"/>
    <n v="947121"/>
    <n v="931522"/>
    <n v="931522"/>
    <n v="931522"/>
    <n v="931522"/>
    <n v="931522"/>
    <n v="0"/>
    <n v="0"/>
    <n v="0"/>
  </r>
  <r>
    <n v="311215"/>
    <x v="1"/>
    <s v="15O290"/>
    <n v="1544"/>
    <n v="2"/>
    <n v="1"/>
    <s v="00"/>
    <m/>
    <x v="1"/>
    <n v="568120"/>
    <n v="558763"/>
    <n v="558763"/>
    <n v="558763"/>
    <n v="558763"/>
    <n v="558763"/>
    <n v="0"/>
    <n v="0"/>
    <n v="0"/>
  </r>
  <r>
    <n v="311215"/>
    <x v="1"/>
    <s v="15O290"/>
    <n v="1545"/>
    <n v="1"/>
    <n v="1"/>
    <s v="00"/>
    <m/>
    <x v="1"/>
    <n v="187200"/>
    <n v="176547.31"/>
    <n v="176547.31"/>
    <n v="176547.31"/>
    <n v="176547.31"/>
    <n v="176547.31"/>
    <n v="0"/>
    <n v="0"/>
    <n v="0"/>
  </r>
  <r>
    <n v="311215"/>
    <x v="1"/>
    <s v="15O290"/>
    <n v="1545"/>
    <n v="1"/>
    <n v="1"/>
    <s v="09"/>
    <m/>
    <x v="1"/>
    <n v="788324"/>
    <n v="499166.88"/>
    <n v="499166.88"/>
    <n v="499129.78"/>
    <n v="498872.76"/>
    <n v="498872.76"/>
    <n v="37.099999999976717"/>
    <n v="257.02000000001863"/>
    <n v="0"/>
  </r>
  <r>
    <n v="311215"/>
    <x v="1"/>
    <s v="15O290"/>
    <n v="1545"/>
    <n v="1"/>
    <n v="1"/>
    <n v="10"/>
    <m/>
    <x v="1"/>
    <n v="97126"/>
    <n v="97126"/>
    <n v="97126"/>
    <n v="97126"/>
    <n v="97126"/>
    <n v="97126.000000000015"/>
    <n v="0"/>
    <n v="0"/>
    <n v="0"/>
  </r>
  <r>
    <n v="311215"/>
    <x v="1"/>
    <s v="15O290"/>
    <n v="1545"/>
    <n v="2"/>
    <n v="1"/>
    <s v="00"/>
    <m/>
    <x v="1"/>
    <n v="112555"/>
    <n v="112555"/>
    <n v="112555"/>
    <n v="112555"/>
    <n v="112555"/>
    <n v="112555"/>
    <n v="0"/>
    <n v="0"/>
    <n v="0"/>
  </r>
  <r>
    <n v="311215"/>
    <x v="1"/>
    <s v="15O290"/>
    <n v="1545"/>
    <n v="2"/>
    <n v="1"/>
    <s v="08"/>
    <m/>
    <x v="1"/>
    <n v="203893"/>
    <n v="98352.84"/>
    <n v="98352.84"/>
    <n v="97713.97"/>
    <n v="97529.53"/>
    <n v="97529.529999999984"/>
    <n v="638.86999999999534"/>
    <n v="184.44000000000233"/>
    <n v="0"/>
  </r>
  <r>
    <n v="311215"/>
    <x v="1"/>
    <s v="15O290"/>
    <n v="1545"/>
    <n v="2"/>
    <n v="1"/>
    <s v="09"/>
    <m/>
    <x v="1"/>
    <n v="473009"/>
    <n v="472882.23"/>
    <n v="472882.23"/>
    <n v="472882.23"/>
    <n v="472882.23"/>
    <n v="472882.23"/>
    <n v="0"/>
    <n v="0"/>
    <n v="0"/>
  </r>
  <r>
    <n v="311215"/>
    <x v="1"/>
    <s v="15O290"/>
    <n v="1545"/>
    <n v="2"/>
    <n v="1"/>
    <n v="10"/>
    <m/>
    <x v="1"/>
    <n v="58968"/>
    <n v="58968"/>
    <n v="58968"/>
    <n v="58968"/>
    <n v="58968"/>
    <n v="58968"/>
    <n v="0"/>
    <n v="0"/>
    <n v="0"/>
  </r>
  <r>
    <n v="311215"/>
    <x v="1"/>
    <s v="15O290"/>
    <n v="1546"/>
    <n v="1"/>
    <n v="1"/>
    <s v="00"/>
    <m/>
    <x v="1"/>
    <n v="297835"/>
    <n v="144812.24"/>
    <n v="144812.24"/>
    <n v="144812.24"/>
    <n v="144812.24"/>
    <n v="144812.24"/>
    <n v="0"/>
    <n v="0"/>
    <n v="0"/>
  </r>
  <r>
    <n v="311215"/>
    <x v="1"/>
    <s v="15O290"/>
    <n v="1546"/>
    <n v="1"/>
    <n v="1"/>
    <n v="51"/>
    <m/>
    <x v="1"/>
    <n v="1589989"/>
    <n v="803493"/>
    <n v="803493"/>
    <n v="803493"/>
    <n v="796293"/>
    <n v="796293"/>
    <n v="0"/>
    <n v="7200"/>
    <n v="0"/>
  </r>
  <r>
    <n v="311215"/>
    <x v="1"/>
    <s v="15O290"/>
    <n v="1546"/>
    <n v="2"/>
    <n v="1"/>
    <s v="00"/>
    <m/>
    <x v="1"/>
    <n v="178678"/>
    <n v="171772.38"/>
    <n v="171772.38"/>
    <n v="171772.38"/>
    <n v="171772.38"/>
    <n v="171772.38"/>
    <n v="0"/>
    <n v="0"/>
    <n v="0"/>
  </r>
  <r>
    <n v="311215"/>
    <x v="1"/>
    <s v="15O290"/>
    <n v="1546"/>
    <n v="2"/>
    <n v="1"/>
    <n v="51"/>
    <m/>
    <x v="1"/>
    <n v="953896"/>
    <n v="953896"/>
    <n v="953896"/>
    <n v="953896"/>
    <n v="953896"/>
    <n v="953896"/>
    <n v="0"/>
    <n v="0"/>
    <n v="0"/>
  </r>
  <r>
    <n v="311215"/>
    <x v="1"/>
    <s v="15O290"/>
    <n v="1547"/>
    <n v="1"/>
    <n v="1"/>
    <s v="00"/>
    <m/>
    <x v="1"/>
    <n v="101356"/>
    <n v="32289"/>
    <n v="32289"/>
    <n v="32289"/>
    <n v="32289"/>
    <n v="32289"/>
    <n v="0"/>
    <n v="0"/>
    <n v="0"/>
  </r>
  <r>
    <n v="311215"/>
    <x v="1"/>
    <s v="15O290"/>
    <n v="1547"/>
    <n v="1"/>
    <n v="1"/>
    <s v="08"/>
    <m/>
    <x v="1"/>
    <n v="16204"/>
    <n v="0"/>
    <n v="0"/>
    <m/>
    <n v="0"/>
    <m/>
    <n v="0"/>
    <n v="0"/>
    <n v="0"/>
  </r>
  <r>
    <n v="311215"/>
    <x v="1"/>
    <s v="15O290"/>
    <n v="1547"/>
    <n v="2"/>
    <n v="1"/>
    <s v="00"/>
    <m/>
    <x v="1"/>
    <n v="56500"/>
    <n v="36500"/>
    <n v="36500"/>
    <n v="36500"/>
    <n v="36500"/>
    <n v="36500"/>
    <n v="0"/>
    <n v="0"/>
    <n v="0"/>
  </r>
  <r>
    <n v="311215"/>
    <x v="1"/>
    <s v="15O290"/>
    <n v="1548"/>
    <n v="1"/>
    <n v="1"/>
    <s v="00"/>
    <m/>
    <x v="1"/>
    <n v="1359600"/>
    <n v="1359600"/>
    <n v="1359600"/>
    <n v="1359600"/>
    <n v="1359600"/>
    <n v="1359600"/>
    <n v="0"/>
    <n v="0"/>
    <n v="0"/>
  </r>
  <r>
    <n v="311215"/>
    <x v="1"/>
    <s v="15O290"/>
    <n v="1548"/>
    <n v="2"/>
    <n v="1"/>
    <s v="00"/>
    <m/>
    <x v="1"/>
    <n v="875387"/>
    <n v="875387"/>
    <n v="875387"/>
    <n v="875387"/>
    <n v="875387"/>
    <n v="875387"/>
    <n v="0"/>
    <n v="0"/>
    <n v="0"/>
  </r>
  <r>
    <n v="311215"/>
    <x v="1"/>
    <s v="15O290"/>
    <n v="1549"/>
    <n v="1"/>
    <n v="1"/>
    <s v="06"/>
    <m/>
    <x v="1"/>
    <n v="2564506"/>
    <n v="2564506"/>
    <n v="2564506"/>
    <n v="2564506"/>
    <n v="2536156"/>
    <n v="2536156"/>
    <n v="0"/>
    <n v="28350"/>
    <n v="0"/>
  </r>
  <r>
    <n v="311215"/>
    <x v="1"/>
    <s v="15O290"/>
    <n v="1549"/>
    <n v="2"/>
    <n v="1"/>
    <s v="06"/>
    <m/>
    <x v="1"/>
    <n v="1743459"/>
    <n v="1743459"/>
    <n v="1743459"/>
    <n v="1743459"/>
    <n v="1743459"/>
    <n v="1743459"/>
    <n v="0"/>
    <n v="0"/>
    <n v="0"/>
  </r>
  <r>
    <n v="311215"/>
    <x v="1"/>
    <s v="15O290"/>
    <n v="1551"/>
    <n v="1"/>
    <n v="1"/>
    <s v="00"/>
    <m/>
    <x v="1"/>
    <n v="3778"/>
    <n v="3778"/>
    <n v="3778"/>
    <n v="3778"/>
    <n v="3778"/>
    <n v="3778"/>
    <n v="0"/>
    <n v="0"/>
    <n v="0"/>
  </r>
  <r>
    <n v="311215"/>
    <x v="1"/>
    <s v="15O290"/>
    <n v="1551"/>
    <n v="2"/>
    <n v="1"/>
    <s v="00"/>
    <m/>
    <x v="1"/>
    <n v="1667"/>
    <n v="1667"/>
    <n v="1667"/>
    <n v="1667"/>
    <n v="1667"/>
    <n v="1667"/>
    <n v="0"/>
    <n v="0"/>
    <n v="0"/>
  </r>
  <r>
    <n v="311215"/>
    <x v="1"/>
    <s v="15O290"/>
    <n v="1591"/>
    <n v="1"/>
    <n v="1"/>
    <s v="00"/>
    <m/>
    <x v="1"/>
    <n v="2309844"/>
    <n v="1154922"/>
    <n v="1154922"/>
    <n v="1154922"/>
    <n v="1154922"/>
    <n v="1154922"/>
    <n v="0"/>
    <n v="0"/>
    <n v="0"/>
  </r>
  <r>
    <n v="311215"/>
    <x v="1"/>
    <s v="15O290"/>
    <n v="1591"/>
    <n v="2"/>
    <n v="1"/>
    <s v="00"/>
    <m/>
    <x v="1"/>
    <n v="1646112"/>
    <n v="823056"/>
    <n v="823056"/>
    <n v="823056"/>
    <n v="823056"/>
    <n v="823056"/>
    <n v="0"/>
    <n v="0"/>
    <n v="0"/>
  </r>
  <r>
    <n v="311215"/>
    <x v="1"/>
    <s v="15O290"/>
    <n v="1599"/>
    <n v="1"/>
    <n v="1"/>
    <s v="00"/>
    <m/>
    <x v="1"/>
    <n v="205960"/>
    <n v="0"/>
    <n v="0"/>
    <m/>
    <n v="0"/>
    <m/>
    <n v="0"/>
    <n v="0"/>
    <n v="0"/>
  </r>
  <r>
    <n v="311215"/>
    <x v="1"/>
    <s v="15O290"/>
    <n v="1599"/>
    <n v="2"/>
    <n v="1"/>
    <s v="00"/>
    <m/>
    <x v="1"/>
    <n v="12204"/>
    <n v="0"/>
    <n v="0"/>
    <m/>
    <n v="0"/>
    <m/>
    <n v="0"/>
    <n v="0"/>
    <n v="0"/>
  </r>
  <r>
    <n v="311215"/>
    <x v="1"/>
    <s v="15O290"/>
    <n v="1714"/>
    <n v="1"/>
    <n v="1"/>
    <s v="00"/>
    <m/>
    <x v="1"/>
    <n v="794102"/>
    <n v="337209"/>
    <n v="337209"/>
    <n v="337209"/>
    <n v="337209"/>
    <n v="337209"/>
    <n v="0"/>
    <n v="0"/>
    <n v="0"/>
  </r>
  <r>
    <n v="311215"/>
    <x v="1"/>
    <s v="15O290"/>
    <n v="1714"/>
    <n v="2"/>
    <n v="1"/>
    <s v="00"/>
    <m/>
    <x v="1"/>
    <n v="476065"/>
    <n v="202159"/>
    <n v="202159"/>
    <n v="202159"/>
    <n v="202159"/>
    <n v="202159"/>
    <n v="0"/>
    <n v="0"/>
    <n v="0"/>
  </r>
  <r>
    <n v="311215"/>
    <x v="1"/>
    <s v="15O290"/>
    <n v="3621"/>
    <n v="1"/>
    <n v="1"/>
    <s v="00"/>
    <m/>
    <x v="2"/>
    <n v="422507"/>
    <n v="0"/>
    <n v="0"/>
    <m/>
    <n v="0"/>
    <m/>
    <n v="0"/>
    <n v="0"/>
    <n v="0"/>
  </r>
  <r>
    <n v="311215"/>
    <x v="1"/>
    <s v="15O290"/>
    <n v="3981"/>
    <n v="1"/>
    <n v="2"/>
    <s v="00"/>
    <m/>
    <x v="2"/>
    <n v="1382138"/>
    <n v="1375970"/>
    <n v="1375970"/>
    <n v="1375970"/>
    <n v="1375970"/>
    <n v="1375970"/>
    <n v="0"/>
    <n v="0"/>
    <n v="0"/>
  </r>
  <r>
    <n v="311215"/>
    <x v="1"/>
    <s v="15O290"/>
    <n v="3981"/>
    <n v="1"/>
    <n v="2"/>
    <s v="08"/>
    <m/>
    <x v="2"/>
    <n v="163680"/>
    <n v="177816"/>
    <n v="177816"/>
    <n v="177816"/>
    <n v="177816"/>
    <n v="177816"/>
    <n v="0"/>
    <n v="0"/>
    <n v="0"/>
  </r>
  <r>
    <n v="311215"/>
    <x v="1"/>
    <s v="15O290"/>
    <n v="3982"/>
    <n v="1"/>
    <n v="1"/>
    <s v="00"/>
    <m/>
    <x v="2"/>
    <n v="823508"/>
    <n v="823508"/>
    <n v="823508"/>
    <n v="823508"/>
    <n v="823508"/>
    <n v="823508"/>
    <n v="0"/>
    <n v="0"/>
    <n v="0"/>
  </r>
  <r>
    <n v="311215"/>
    <x v="1"/>
    <s v="15O290"/>
    <n v="3982"/>
    <n v="1"/>
    <n v="1"/>
    <s v="08"/>
    <m/>
    <x v="2"/>
    <n v="117290"/>
    <n v="117290"/>
    <n v="117290"/>
    <n v="117290"/>
    <n v="117290"/>
    <n v="117290"/>
    <n v="0"/>
    <n v="0"/>
    <n v="0"/>
  </r>
  <r>
    <n v="311215"/>
    <x v="1"/>
    <s v="15O390"/>
    <n v="3362"/>
    <n v="1"/>
    <n v="1"/>
    <s v="00"/>
    <m/>
    <x v="2"/>
    <n v="0"/>
    <n v="950000"/>
    <n v="950000"/>
    <n v="950000"/>
    <n v="950000"/>
    <m/>
    <n v="0"/>
    <n v="0"/>
    <n v="950000"/>
  </r>
  <r>
    <n v="321206"/>
    <x v="5"/>
    <n v="111190"/>
    <n v="2521"/>
    <n v="1"/>
    <n v="1"/>
    <s v="00"/>
    <m/>
    <x v="0"/>
    <n v="120000"/>
    <n v="0"/>
    <n v="0"/>
    <m/>
    <n v="0"/>
    <m/>
    <n v="0"/>
    <n v="0"/>
    <n v="0"/>
  </r>
  <r>
    <n v="321206"/>
    <x v="5"/>
    <n v="111190"/>
    <n v="2911"/>
    <n v="1"/>
    <n v="1"/>
    <s v="00"/>
    <m/>
    <x v="0"/>
    <n v="6600"/>
    <n v="6600"/>
    <n v="6600"/>
    <m/>
    <n v="0"/>
    <m/>
    <n v="6600"/>
    <n v="0"/>
    <n v="0"/>
  </r>
  <r>
    <n v="321206"/>
    <x v="5"/>
    <s v="15O290"/>
    <n v="1221"/>
    <n v="2"/>
    <n v="1"/>
    <s v="08"/>
    <m/>
    <x v="1"/>
    <n v="1345646"/>
    <n v="0"/>
    <n v="0"/>
    <m/>
    <n v="0"/>
    <m/>
    <n v="0"/>
    <n v="0"/>
    <n v="0"/>
  </r>
  <r>
    <n v="321206"/>
    <x v="5"/>
    <s v="15O290"/>
    <n v="1323"/>
    <n v="2"/>
    <n v="1"/>
    <s v="08"/>
    <m/>
    <x v="1"/>
    <n v="155095"/>
    <n v="155095"/>
    <n v="155095"/>
    <n v="155095"/>
    <n v="155095"/>
    <n v="155095"/>
    <n v="0"/>
    <n v="0"/>
    <n v="0"/>
  </r>
  <r>
    <n v="321206"/>
    <x v="5"/>
    <s v="15O290"/>
    <n v="1411"/>
    <n v="2"/>
    <n v="2"/>
    <s v="08"/>
    <m/>
    <x v="1"/>
    <n v="145352"/>
    <n v="145352"/>
    <n v="145352"/>
    <n v="145352"/>
    <n v="145352"/>
    <n v="145352"/>
    <n v="0"/>
    <n v="0"/>
    <n v="0"/>
  </r>
  <r>
    <n v="321206"/>
    <x v="5"/>
    <s v="15O290"/>
    <n v="1541"/>
    <n v="2"/>
    <n v="2"/>
    <s v="08"/>
    <m/>
    <x v="1"/>
    <n v="331644"/>
    <n v="331644"/>
    <n v="331644"/>
    <n v="331644"/>
    <n v="331644"/>
    <n v="331644"/>
    <n v="0"/>
    <n v="0"/>
    <n v="0"/>
  </r>
  <r>
    <n v="321206"/>
    <x v="5"/>
    <s v="15O290"/>
    <n v="1545"/>
    <n v="2"/>
    <n v="1"/>
    <s v="08"/>
    <m/>
    <x v="1"/>
    <n v="56973"/>
    <n v="12568.05"/>
    <n v="12568.05"/>
    <n v="12568.05"/>
    <n v="12568.05"/>
    <n v="12568.05"/>
    <n v="0"/>
    <n v="0"/>
    <n v="0"/>
  </r>
  <r>
    <n v="321206"/>
    <x v="5"/>
    <s v="15O290"/>
    <n v="1547"/>
    <n v="1"/>
    <n v="1"/>
    <s v="08"/>
    <m/>
    <x v="1"/>
    <n v="4880"/>
    <n v="0"/>
    <n v="0"/>
    <m/>
    <n v="0"/>
    <m/>
    <n v="0"/>
    <n v="0"/>
    <n v="0"/>
  </r>
  <r>
    <n v="321206"/>
    <x v="5"/>
    <s v="15O290"/>
    <n v="2461"/>
    <n v="1"/>
    <n v="1"/>
    <s v="00"/>
    <m/>
    <x v="0"/>
    <n v="0"/>
    <n v="20100"/>
    <n v="20100"/>
    <n v="20100"/>
    <n v="0"/>
    <m/>
    <n v="0"/>
    <n v="20100"/>
    <n v="0"/>
  </r>
  <r>
    <n v="321206"/>
    <x v="5"/>
    <s v="15O290"/>
    <n v="2471"/>
    <n v="1"/>
    <n v="1"/>
    <s v="00"/>
    <m/>
    <x v="0"/>
    <n v="0"/>
    <n v="3500"/>
    <n v="3500"/>
    <n v="2999.76"/>
    <n v="2999.76"/>
    <n v="2999.76"/>
    <n v="500.23999999999978"/>
    <n v="0"/>
    <n v="0"/>
  </r>
  <r>
    <n v="321206"/>
    <x v="5"/>
    <s v="15O290"/>
    <n v="2561"/>
    <n v="1"/>
    <n v="1"/>
    <s v="00"/>
    <m/>
    <x v="0"/>
    <n v="258865"/>
    <n v="10000"/>
    <n v="10000"/>
    <n v="9947"/>
    <n v="9947"/>
    <n v="5353.4"/>
    <n v="53"/>
    <n v="0"/>
    <n v="4593.6000000000004"/>
  </r>
  <r>
    <n v="321206"/>
    <x v="5"/>
    <s v="15O290"/>
    <n v="2911"/>
    <n v="1"/>
    <n v="1"/>
    <s v="00"/>
    <m/>
    <x v="0"/>
    <n v="0"/>
    <n v="43100"/>
    <n v="43100"/>
    <n v="43073.120000000003"/>
    <n v="43073.120000000003"/>
    <n v="43073.120000000003"/>
    <n v="26.879999999997381"/>
    <n v="0"/>
    <n v="0"/>
  </r>
  <r>
    <n v="321206"/>
    <x v="5"/>
    <s v="15O290"/>
    <n v="3981"/>
    <n v="1"/>
    <n v="2"/>
    <s v="08"/>
    <m/>
    <x v="2"/>
    <n v="46209"/>
    <n v="50484"/>
    <n v="50484"/>
    <n v="50484"/>
    <n v="50484"/>
    <n v="50484"/>
    <n v="0"/>
    <n v="0"/>
    <n v="0"/>
  </r>
  <r>
    <n v="321206"/>
    <x v="5"/>
    <s v="15O290"/>
    <n v="3982"/>
    <n v="1"/>
    <n v="1"/>
    <s v="08"/>
    <m/>
    <x v="2"/>
    <n v="6296"/>
    <n v="6296"/>
    <n v="6296"/>
    <n v="6296"/>
    <n v="0"/>
    <m/>
    <n v="0"/>
    <n v="6296"/>
    <n v="0"/>
  </r>
  <r>
    <n v="321206"/>
    <x v="5"/>
    <s v="15O390"/>
    <n v="2531"/>
    <n v="1"/>
    <n v="1"/>
    <s v="00"/>
    <m/>
    <x v="0"/>
    <n v="0"/>
    <n v="78300"/>
    <n v="78300"/>
    <n v="78300"/>
    <n v="0"/>
    <m/>
    <n v="0"/>
    <n v="78300"/>
    <n v="0"/>
  </r>
  <r>
    <n v="321206"/>
    <x v="5"/>
    <s v="15O390"/>
    <n v="2541"/>
    <n v="1"/>
    <n v="1"/>
    <s v="00"/>
    <m/>
    <x v="0"/>
    <n v="0"/>
    <n v="11400"/>
    <n v="11400"/>
    <n v="11400"/>
    <n v="0"/>
    <m/>
    <n v="0"/>
    <n v="11400"/>
    <n v="0"/>
  </r>
  <r>
    <n v="321206"/>
    <x v="5"/>
    <s v="15O390"/>
    <n v="2711"/>
    <n v="1"/>
    <n v="1"/>
    <s v="00"/>
    <m/>
    <x v="0"/>
    <n v="0"/>
    <n v="11500"/>
    <n v="11500"/>
    <n v="11500"/>
    <n v="11499.08"/>
    <n v="11499.08"/>
    <n v="0"/>
    <n v="0.92000000000007276"/>
    <n v="0"/>
  </r>
  <r>
    <n v="321206"/>
    <x v="5"/>
    <s v="15O390"/>
    <n v="2721"/>
    <n v="1"/>
    <n v="1"/>
    <s v="00"/>
    <m/>
    <x v="0"/>
    <n v="0"/>
    <n v="35000"/>
    <n v="35000"/>
    <n v="35000"/>
    <n v="34999.519999999997"/>
    <n v="34999.519999999997"/>
    <n v="0"/>
    <n v="0.48000000000320142"/>
    <n v="0"/>
  </r>
  <r>
    <n v="321206"/>
    <x v="5"/>
    <s v="15O390"/>
    <n v="2931"/>
    <n v="1"/>
    <n v="1"/>
    <s v="00"/>
    <m/>
    <x v="0"/>
    <n v="0"/>
    <n v="5000"/>
    <n v="5000"/>
    <n v="5000"/>
    <n v="0"/>
    <m/>
    <n v="0"/>
    <n v="5000"/>
    <n v="0"/>
  </r>
  <r>
    <n v="321206"/>
    <x v="5"/>
    <s v="15O390"/>
    <n v="4419"/>
    <n v="1"/>
    <n v="1"/>
    <s v="00"/>
    <m/>
    <x v="3"/>
    <n v="14177913"/>
    <n v="14177913"/>
    <n v="14177913"/>
    <n v="14177913"/>
    <n v="14177913"/>
    <n v="3544478.25"/>
    <n v="0"/>
    <n v="0"/>
    <n v="10633434.75"/>
  </r>
  <r>
    <n v="321206"/>
    <x v="5"/>
    <s v="15O390"/>
    <n v="4419"/>
    <n v="1"/>
    <n v="1"/>
    <n v="65"/>
    <m/>
    <x v="3"/>
    <n v="2382087"/>
    <n v="0"/>
    <n v="0"/>
    <m/>
    <n v="0"/>
    <m/>
    <n v="0"/>
    <n v="0"/>
    <n v="0"/>
  </r>
  <r>
    <n v="393201"/>
    <x v="5"/>
    <s v="15O390"/>
    <n v="4419"/>
    <n v="1"/>
    <n v="1"/>
    <s v="00"/>
    <m/>
    <x v="3"/>
    <n v="11385000"/>
    <n v="11385000"/>
    <n v="11385000"/>
    <n v="11385000"/>
    <n v="11385000"/>
    <n v="2846250"/>
    <n v="0"/>
    <n v="0"/>
    <n v="8538750"/>
  </r>
  <r>
    <s v="Total"/>
    <x v="9"/>
    <m/>
    <m/>
    <m/>
    <m/>
    <m/>
    <m/>
    <x v="6"/>
    <n v="2693504192"/>
    <n v="2672279395.7599988"/>
    <n v="2672279395.7599988"/>
    <n v="2622613129.6499977"/>
    <n v="2527336680.5999994"/>
    <n v="2044674627.0099981"/>
    <n v="49666266.109999999"/>
    <n v="95276449.049999952"/>
    <n v="482662053.590000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11" firstHeaderRow="0" firstDataRow="1" firstDataCol="1"/>
  <pivotFields count="18">
    <pivotField showAll="0"/>
    <pivotField showAll="0">
      <items count="11">
        <item x="3"/>
        <item x="7"/>
        <item x="9"/>
        <item x="8"/>
        <item x="1"/>
        <item x="5"/>
        <item x="2"/>
        <item x="6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8">
        <item x="1"/>
        <item x="0"/>
        <item x="2"/>
        <item x="3"/>
        <item x="4"/>
        <item x="5"/>
        <item x="6"/>
        <item t="default"/>
      </items>
    </pivotField>
    <pivotField dataField="1" numFmtId="43" showAll="0"/>
    <pivotField dataField="1" numFmtId="43" showAll="0"/>
    <pivotField numFmtId="43" showAll="0"/>
    <pivotField showAll="0"/>
    <pivotField dataField="1" numFmtId="43" showAll="0"/>
    <pivotField showAll="0"/>
    <pivotField numFmtId="43" showAll="0"/>
    <pivotField numFmtId="43" showAll="0"/>
    <pivotField numFmtId="43" showAll="0"/>
  </pivotFields>
  <rowFields count="1">
    <field x="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ORIGINAL" fld="9" baseField="0" baseItem="0"/>
    <dataField name="Suma de MODIFICADO" fld="10" baseField="0" baseItem="0"/>
    <dataField name="Suma de EJERCIDO A DICIEMBRE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56" firstHeaderRow="0" firstDataRow="1" firstDataCol="1"/>
  <pivotFields count="18">
    <pivotField showAll="0"/>
    <pivotField axis="axisRow" showAll="0">
      <items count="11">
        <item x="3"/>
        <item x="7"/>
        <item x="9"/>
        <item x="8"/>
        <item x="1"/>
        <item x="5"/>
        <item x="2"/>
        <item x="6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8">
        <item x="1"/>
        <item x="0"/>
        <item x="2"/>
        <item x="3"/>
        <item x="4"/>
        <item x="5"/>
        <item x="6"/>
        <item t="default"/>
      </items>
    </pivotField>
    <pivotField dataField="1" numFmtId="43" showAll="0"/>
    <pivotField dataField="1" numFmtId="43" showAll="0"/>
    <pivotField numFmtId="43" showAll="0"/>
    <pivotField showAll="0"/>
    <pivotField dataField="1" numFmtId="43" showAll="0"/>
    <pivotField showAll="0"/>
    <pivotField numFmtId="43" showAll="0"/>
    <pivotField numFmtId="43" showAll="0"/>
    <pivotField numFmtId="43" showAll="0"/>
  </pivotFields>
  <rowFields count="2">
    <field x="1"/>
    <field x="8"/>
  </rowFields>
  <rowItems count="53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 v="6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>
      <x v="7"/>
    </i>
    <i r="1">
      <x v="1"/>
    </i>
    <i r="1">
      <x v="3"/>
    </i>
    <i r="1">
      <x v="5"/>
    </i>
    <i>
      <x v="8"/>
    </i>
    <i r="1">
      <x/>
    </i>
    <i r="1">
      <x v="1"/>
    </i>
    <i r="1">
      <x v="2"/>
    </i>
    <i r="1">
      <x v="3"/>
    </i>
    <i r="1">
      <x v="4"/>
    </i>
    <i>
      <x v="9"/>
    </i>
    <i r="1">
      <x/>
    </i>
    <i r="1">
      <x v="1"/>
    </i>
    <i r="1">
      <x v="2"/>
    </i>
    <i r="1">
      <x v="4"/>
    </i>
    <i r="1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ORIGINAL" fld="9" baseField="0" baseItem="0"/>
    <dataField name="Suma de MODIFICADO" fld="10" baseField="0" baseItem="0"/>
    <dataField name="Suma de EJERCIDO A DICIEMBRE" fld="13" baseField="0" baseItem="0"/>
  </dataFields>
  <formats count="16"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1" type="button" dataOnly="0" labelOnly="1" outline="0" axis="axisRow" fieldPosition="0"/>
    </format>
    <format dxfId="12">
      <pivotArea dataOnly="0" labelOnly="1" fieldPosition="0">
        <references count="1">
          <reference field="1" count="0"/>
        </references>
      </pivotArea>
    </format>
    <format dxfId="11">
      <pivotArea dataOnly="0" labelOnly="1" grandRow="1" outline="0" fieldPosition="0"/>
    </format>
    <format dxfId="10">
      <pivotArea dataOnly="0" labelOnly="1" fieldPosition="0">
        <references count="2">
          <reference field="1" count="1" selected="0">
            <x v="0"/>
          </reference>
          <reference field="8" count="5">
            <x v="0"/>
            <x v="1"/>
            <x v="2"/>
            <x v="4"/>
            <x v="5"/>
          </reference>
        </references>
      </pivotArea>
    </format>
    <format dxfId="9">
      <pivotArea dataOnly="0" labelOnly="1" fieldPosition="0">
        <references count="2">
          <reference field="1" count="1" selected="0">
            <x v="1"/>
          </reference>
          <reference field="8" count="5">
            <x v="0"/>
            <x v="1"/>
            <x v="2"/>
            <x v="3"/>
            <x v="4"/>
          </reference>
        </references>
      </pivotArea>
    </format>
    <format dxfId="8">
      <pivotArea dataOnly="0" labelOnly="1" fieldPosition="0">
        <references count="2">
          <reference field="1" count="1" selected="0">
            <x v="2"/>
          </reference>
          <reference field="8" count="1">
            <x v="6"/>
          </reference>
        </references>
      </pivotArea>
    </format>
    <format dxfId="7">
      <pivotArea dataOnly="0" labelOnly="1" fieldPosition="0">
        <references count="2">
          <reference field="1" count="1" selected="0">
            <x v="3"/>
          </reference>
          <reference field="8" count="5">
            <x v="0"/>
            <x v="1"/>
            <x v="2"/>
            <x v="3"/>
            <x v="4"/>
          </reference>
        </references>
      </pivotArea>
    </format>
    <format dxfId="6">
      <pivotArea dataOnly="0" labelOnly="1" fieldPosition="0">
        <references count="2">
          <reference field="1" count="1" selected="0">
            <x v="4"/>
          </reference>
          <reference field="8" count="3">
            <x v="0"/>
            <x v="1"/>
            <x v="2"/>
          </reference>
        </references>
      </pivotArea>
    </format>
    <format dxfId="5">
      <pivotArea dataOnly="0" labelOnly="1" fieldPosition="0">
        <references count="2">
          <reference field="1" count="1" selected="0">
            <x v="5"/>
          </reference>
          <reference field="8" count="4">
            <x v="0"/>
            <x v="1"/>
            <x v="2"/>
            <x v="3"/>
          </reference>
        </references>
      </pivotArea>
    </format>
    <format dxfId="4">
      <pivotArea dataOnly="0" labelOnly="1" fieldPosition="0">
        <references count="2">
          <reference field="1" count="1" selected="0">
            <x v="6"/>
          </reference>
          <reference field="8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1" count="1" selected="0">
            <x v="7"/>
          </reference>
          <reference field="8" count="3">
            <x v="1"/>
            <x v="3"/>
            <x v="5"/>
          </reference>
        </references>
      </pivotArea>
    </format>
    <format dxfId="2">
      <pivotArea dataOnly="0" labelOnly="1" fieldPosition="0">
        <references count="2">
          <reference field="1" count="1" selected="0">
            <x v="8"/>
          </reference>
          <reference field="8" count="5">
            <x v="0"/>
            <x v="1"/>
            <x v="2"/>
            <x v="3"/>
            <x v="4"/>
          </reference>
        </references>
      </pivotArea>
    </format>
    <format dxfId="1">
      <pivotArea dataOnly="0" labelOnly="1" fieldPosition="0">
        <references count="2">
          <reference field="1" count="1" selected="0">
            <x v="9"/>
          </reference>
          <reference field="8" count="5">
            <x v="0"/>
            <x v="1"/>
            <x v="2"/>
            <x v="4"/>
            <x v="5"/>
          </reference>
        </references>
      </pivotArea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11" firstHeaderRow="0" firstDataRow="1" firstDataCol="1"/>
  <pivotFields count="18">
    <pivotField showAll="0"/>
    <pivotField showAll="0">
      <items count="11">
        <item x="3"/>
        <item x="7"/>
        <item x="9"/>
        <item x="8"/>
        <item x="1"/>
        <item x="5"/>
        <item x="2"/>
        <item x="6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8">
        <item x="1"/>
        <item x="0"/>
        <item x="2"/>
        <item x="3"/>
        <item x="4"/>
        <item x="5"/>
        <item x="6"/>
        <item t="default"/>
      </items>
    </pivotField>
    <pivotField dataField="1" numFmtId="43" showAll="0"/>
    <pivotField dataField="1" numFmtId="43" showAll="0"/>
    <pivotField numFmtId="43" showAll="0"/>
    <pivotField showAll="0"/>
    <pivotField dataField="1" numFmtId="43" showAll="0"/>
    <pivotField showAll="0"/>
    <pivotField numFmtId="43" showAll="0"/>
    <pivotField numFmtId="43" showAll="0"/>
    <pivotField numFmtId="43" showAll="0"/>
  </pivotFields>
  <rowFields count="1">
    <field x="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ORIGINAL" fld="9" baseField="0" baseItem="0"/>
    <dataField name="Suma de MODIFICADO" fld="10" baseField="0" baseItem="0"/>
    <dataField name="Suma de EJERCIDO A DICIEMBRE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56" firstHeaderRow="0" firstDataRow="1" firstDataCol="1"/>
  <pivotFields count="18">
    <pivotField showAll="0"/>
    <pivotField axis="axisRow" showAll="0">
      <items count="11">
        <item x="3"/>
        <item x="7"/>
        <item x="9"/>
        <item x="8"/>
        <item x="1"/>
        <item x="5"/>
        <item x="2"/>
        <item x="6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8">
        <item x="1"/>
        <item x="0"/>
        <item x="2"/>
        <item x="3"/>
        <item x="4"/>
        <item x="5"/>
        <item x="6"/>
        <item t="default"/>
      </items>
    </pivotField>
    <pivotField dataField="1" numFmtId="43" showAll="0"/>
    <pivotField dataField="1" numFmtId="43" showAll="0"/>
    <pivotField numFmtId="43" showAll="0"/>
    <pivotField showAll="0"/>
    <pivotField dataField="1" numFmtId="43" showAll="0"/>
    <pivotField showAll="0"/>
    <pivotField numFmtId="43" showAll="0"/>
    <pivotField numFmtId="43" showAll="0"/>
    <pivotField numFmtId="43" showAll="0"/>
  </pivotFields>
  <rowFields count="2">
    <field x="1"/>
    <field x="8"/>
  </rowFields>
  <rowItems count="53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 v="6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>
      <x v="7"/>
    </i>
    <i r="1">
      <x v="1"/>
    </i>
    <i r="1">
      <x v="3"/>
    </i>
    <i r="1">
      <x v="5"/>
    </i>
    <i>
      <x v="8"/>
    </i>
    <i r="1">
      <x/>
    </i>
    <i r="1">
      <x v="1"/>
    </i>
    <i r="1">
      <x v="2"/>
    </i>
    <i r="1">
      <x v="3"/>
    </i>
    <i r="1">
      <x v="4"/>
    </i>
    <i>
      <x v="9"/>
    </i>
    <i r="1">
      <x/>
    </i>
    <i r="1">
      <x v="1"/>
    </i>
    <i r="1">
      <x v="2"/>
    </i>
    <i r="1">
      <x v="4"/>
    </i>
    <i r="1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ORIGINAL" fld="9" baseField="0" baseItem="0"/>
    <dataField name="Suma de MODIFICADO" fld="10" baseField="0" baseItem="0"/>
    <dataField name="Suma de EJERCIDO A DICIEMBRE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Dinámica3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530" firstHeaderRow="0" firstDataRow="1" firstDataCol="1"/>
  <pivotFields count="19">
    <pivotField showAll="0"/>
    <pivotField axis="axisRow" showAll="0">
      <items count="10">
        <item x="3"/>
        <item x="7"/>
        <item x="8"/>
        <item x="1"/>
        <item x="5"/>
        <item x="2"/>
        <item x="6"/>
        <item x="0"/>
        <item x="4"/>
        <item t="default"/>
      </items>
    </pivotField>
    <pivotField showAll="0"/>
    <pivotField axis="axisRow" showAll="0">
      <items count="152">
        <item x="61"/>
        <item x="62"/>
        <item x="59"/>
        <item x="1"/>
        <item x="63"/>
        <item x="64"/>
        <item x="65"/>
        <item x="66"/>
        <item x="2"/>
        <item x="67"/>
        <item x="68"/>
        <item x="69"/>
        <item x="70"/>
        <item x="71"/>
        <item x="3"/>
        <item x="72"/>
        <item x="56"/>
        <item x="57"/>
        <item x="73"/>
        <item x="58"/>
        <item x="74"/>
        <item x="4"/>
        <item x="75"/>
        <item x="76"/>
        <item x="77"/>
        <item x="5"/>
        <item x="78"/>
        <item x="6"/>
        <item x="79"/>
        <item x="80"/>
        <item x="81"/>
        <item x="34"/>
        <item x="82"/>
        <item x="83"/>
        <item x="84"/>
        <item x="7"/>
        <item x="85"/>
        <item x="86"/>
        <item x="87"/>
        <item x="88"/>
        <item x="60"/>
        <item x="35"/>
        <item x="89"/>
        <item x="27"/>
        <item x="22"/>
        <item x="90"/>
        <item x="36"/>
        <item x="140"/>
        <item x="91"/>
        <item x="122"/>
        <item x="147"/>
        <item x="13"/>
        <item x="127"/>
        <item x="120"/>
        <item x="37"/>
        <item x="126"/>
        <item x="38"/>
        <item x="16"/>
        <item x="92"/>
        <item x="39"/>
        <item x="40"/>
        <item x="8"/>
        <item x="41"/>
        <item x="150"/>
        <item x="104"/>
        <item x="28"/>
        <item x="23"/>
        <item x="24"/>
        <item x="42"/>
        <item x="0"/>
        <item x="29"/>
        <item x="136"/>
        <item x="43"/>
        <item x="105"/>
        <item x="25"/>
        <item x="9"/>
        <item x="44"/>
        <item x="26"/>
        <item x="106"/>
        <item x="107"/>
        <item x="30"/>
        <item x="125"/>
        <item x="93"/>
        <item x="45"/>
        <item x="94"/>
        <item x="123"/>
        <item x="95"/>
        <item x="46"/>
        <item x="47"/>
        <item x="48"/>
        <item x="96"/>
        <item x="117"/>
        <item x="121"/>
        <item x="97"/>
        <item x="17"/>
        <item x="119"/>
        <item x="49"/>
        <item x="50"/>
        <item x="21"/>
        <item x="20"/>
        <item x="108"/>
        <item x="51"/>
        <item x="129"/>
        <item x="98"/>
        <item x="99"/>
        <item x="100"/>
        <item x="138"/>
        <item x="52"/>
        <item x="53"/>
        <item x="54"/>
        <item x="15"/>
        <item x="109"/>
        <item x="101"/>
        <item x="149"/>
        <item x="143"/>
        <item x="14"/>
        <item x="144"/>
        <item x="116"/>
        <item x="110"/>
        <item x="55"/>
        <item x="102"/>
        <item x="103"/>
        <item x="10"/>
        <item x="11"/>
        <item x="137"/>
        <item x="139"/>
        <item x="31"/>
        <item x="12"/>
        <item x="32"/>
        <item x="33"/>
        <item x="130"/>
        <item x="148"/>
        <item x="111"/>
        <item x="145"/>
        <item x="135"/>
        <item x="141"/>
        <item x="112"/>
        <item x="131"/>
        <item x="132"/>
        <item x="133"/>
        <item x="18"/>
        <item x="19"/>
        <item x="142"/>
        <item x="128"/>
        <item x="134"/>
        <item x="113"/>
        <item x="124"/>
        <item x="146"/>
        <item x="114"/>
        <item x="118"/>
        <item x="115"/>
        <item t="default"/>
      </items>
    </pivotField>
    <pivotField showAll="0"/>
    <pivotField showAll="0"/>
    <pivotField showAll="0"/>
    <pivotField showAll="0"/>
    <pivotField axis="axisRow" showAll="0">
      <items count="7">
        <item x="1"/>
        <item x="0"/>
        <item x="2"/>
        <item x="3"/>
        <item x="4"/>
        <item x="5"/>
        <item t="default"/>
      </items>
    </pivotField>
    <pivotField dataField="1" numFmtId="43" showAll="0"/>
    <pivotField dataField="1" numFmtId="43" showAll="0"/>
    <pivotField numFmtId="43" showAll="0"/>
    <pivotField showAll="0"/>
    <pivotField numFmtId="43" showAll="0"/>
    <pivotField showAll="0"/>
    <pivotField numFmtId="43" showAll="0"/>
    <pivotField numFmtId="43" showAll="0"/>
    <pivotField numFmtId="43" showAll="0"/>
    <pivotField dataField="1" numFmtId="43" showAll="0"/>
  </pivotFields>
  <rowFields count="3">
    <field x="1"/>
    <field x="8"/>
    <field x="3"/>
  </rowFields>
  <rowItems count="527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1">
      <x v="1"/>
    </i>
    <i r="2">
      <x v="40"/>
    </i>
    <i r="2">
      <x v="41"/>
    </i>
    <i r="2">
      <x v="42"/>
    </i>
    <i r="2">
      <x v="43"/>
    </i>
    <i r="2">
      <x v="45"/>
    </i>
    <i r="2">
      <x v="46"/>
    </i>
    <i r="2">
      <x v="48"/>
    </i>
    <i r="2">
      <x v="54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4"/>
    </i>
    <i r="2">
      <x v="65"/>
    </i>
    <i r="2">
      <x v="67"/>
    </i>
    <i r="2">
      <x v="68"/>
    </i>
    <i r="2">
      <x v="69"/>
    </i>
    <i r="2">
      <x v="70"/>
    </i>
    <i r="2">
      <x v="72"/>
    </i>
    <i r="2">
      <x v="73"/>
    </i>
    <i r="2">
      <x v="75"/>
    </i>
    <i r="2">
      <x v="76"/>
    </i>
    <i r="2">
      <x v="78"/>
    </i>
    <i r="2">
      <x v="79"/>
    </i>
    <i r="1">
      <x v="2"/>
    </i>
    <i r="2">
      <x v="82"/>
    </i>
    <i r="2">
      <x v="83"/>
    </i>
    <i r="2">
      <x v="84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3"/>
    </i>
    <i r="2">
      <x v="94"/>
    </i>
    <i r="2">
      <x v="95"/>
    </i>
    <i r="2">
      <x v="96"/>
    </i>
    <i r="2">
      <x v="97"/>
    </i>
    <i r="2">
      <x v="99"/>
    </i>
    <i r="2">
      <x v="100"/>
    </i>
    <i r="2">
      <x v="101"/>
    </i>
    <i r="2">
      <x v="103"/>
    </i>
    <i r="2">
      <x v="104"/>
    </i>
    <i r="2">
      <x v="105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5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1">
      <x v="4"/>
    </i>
    <i r="2">
      <x v="132"/>
    </i>
    <i r="2">
      <x v="136"/>
    </i>
    <i r="2">
      <x v="145"/>
    </i>
    <i r="2">
      <x v="148"/>
    </i>
    <i r="1">
      <x v="5"/>
    </i>
    <i r="2">
      <x v="149"/>
    </i>
    <i r="2">
      <x v="150"/>
    </i>
    <i>
      <x v="1"/>
    </i>
    <i r="1">
      <x/>
    </i>
    <i r="2">
      <x/>
    </i>
    <i r="2">
      <x v="1"/>
    </i>
    <i r="2">
      <x v="2"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1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4"/>
    </i>
    <i r="2">
      <x v="38"/>
    </i>
    <i r="1">
      <x v="1"/>
    </i>
    <i r="2">
      <x v="42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3"/>
    </i>
    <i r="2">
      <x v="57"/>
    </i>
    <i r="2">
      <x v="58"/>
    </i>
    <i r="2">
      <x v="61"/>
    </i>
    <i r="2">
      <x v="62"/>
    </i>
    <i r="2">
      <x v="64"/>
    </i>
    <i r="2">
      <x v="65"/>
    </i>
    <i r="2">
      <x v="67"/>
    </i>
    <i r="2">
      <x v="69"/>
    </i>
    <i r="2">
      <x v="71"/>
    </i>
    <i r="2">
      <x v="72"/>
    </i>
    <i r="1">
      <x v="2"/>
    </i>
    <i r="2">
      <x v="97"/>
    </i>
    <i r="2">
      <x v="106"/>
    </i>
    <i r="2">
      <x v="108"/>
    </i>
    <i r="2">
      <x v="109"/>
    </i>
    <i r="2">
      <x v="110"/>
    </i>
    <i r="2">
      <x v="112"/>
    </i>
    <i r="2">
      <x v="115"/>
    </i>
    <i r="2">
      <x v="116"/>
    </i>
    <i r="2">
      <x v="122"/>
    </i>
    <i r="2">
      <x v="123"/>
    </i>
    <i r="2">
      <x v="124"/>
    </i>
    <i r="1">
      <x v="3"/>
    </i>
    <i r="2">
      <x v="125"/>
    </i>
    <i r="2">
      <x v="126"/>
    </i>
    <i r="2">
      <x v="127"/>
    </i>
    <i r="2">
      <x v="128"/>
    </i>
    <i r="1">
      <x v="4"/>
    </i>
    <i r="2">
      <x v="130"/>
    </i>
    <i r="2">
      <x v="132"/>
    </i>
    <i r="2">
      <x v="133"/>
    </i>
    <i r="2">
      <x v="134"/>
    </i>
    <i r="2">
      <x v="135"/>
    </i>
    <i r="2">
      <x v="137"/>
    </i>
    <i r="2">
      <x v="138"/>
    </i>
    <i r="2">
      <x v="139"/>
    </i>
    <i r="2">
      <x v="140"/>
    </i>
    <i r="2">
      <x v="144"/>
    </i>
    <i r="2">
      <x v="145"/>
    </i>
    <i>
      <x v="2"/>
    </i>
    <i r="1">
      <x/>
    </i>
    <i r="2">
      <x v="2"/>
    </i>
    <i r="2">
      <x v="3"/>
    </i>
    <i r="2">
      <x v="8"/>
    </i>
    <i r="2">
      <x v="14"/>
    </i>
    <i r="2">
      <x v="21"/>
    </i>
    <i r="2">
      <x v="25"/>
    </i>
    <i r="2">
      <x v="27"/>
    </i>
    <i r="1">
      <x v="1"/>
    </i>
    <i r="2">
      <x v="40"/>
    </i>
    <i r="2">
      <x v="42"/>
    </i>
    <i r="2">
      <x v="43"/>
    </i>
    <i r="2">
      <x v="45"/>
    </i>
    <i r="2">
      <x v="46"/>
    </i>
    <i r="2">
      <x v="48"/>
    </i>
    <i r="2">
      <x v="50"/>
    </i>
    <i r="2">
      <x v="56"/>
    </i>
    <i r="2">
      <x v="58"/>
    </i>
    <i r="2">
      <x v="59"/>
    </i>
    <i r="2">
      <x v="60"/>
    </i>
    <i r="2">
      <x v="61"/>
    </i>
    <i r="2">
      <x v="64"/>
    </i>
    <i r="2">
      <x v="65"/>
    </i>
    <i r="2">
      <x v="67"/>
    </i>
    <i r="2">
      <x v="70"/>
    </i>
    <i r="2">
      <x v="71"/>
    </i>
    <i r="2">
      <x v="75"/>
    </i>
    <i r="1">
      <x v="2"/>
    </i>
    <i r="2">
      <x v="97"/>
    </i>
    <i r="2">
      <x v="114"/>
    </i>
    <i r="2">
      <x v="115"/>
    </i>
    <i r="2">
      <x v="116"/>
    </i>
    <i r="2">
      <x v="122"/>
    </i>
    <i r="2">
      <x v="123"/>
    </i>
    <i r="1">
      <x v="3"/>
    </i>
    <i r="2">
      <x v="125"/>
    </i>
    <i r="2">
      <x v="126"/>
    </i>
    <i r="2">
      <x v="127"/>
    </i>
    <i r="1">
      <x v="4"/>
    </i>
    <i r="2">
      <x v="130"/>
    </i>
    <i r="2">
      <x v="131"/>
    </i>
    <i r="2">
      <x v="132"/>
    </i>
    <i r="2">
      <x v="133"/>
    </i>
    <i r="2">
      <x v="134"/>
    </i>
    <i r="2">
      <x v="136"/>
    </i>
    <i r="2">
      <x v="137"/>
    </i>
    <i r="2">
      <x v="140"/>
    </i>
    <i r="2">
      <x v="144"/>
    </i>
    <i r="2">
      <x v="145"/>
    </i>
    <i r="2">
      <x v="146"/>
    </i>
    <i r="2">
      <x v="147"/>
    </i>
    <i r="2">
      <x v="148"/>
    </i>
    <i>
      <x v="3"/>
    </i>
    <i r="1">
      <x/>
    </i>
    <i r="2">
      <x/>
    </i>
    <i r="2">
      <x v="1"/>
    </i>
    <i r="2">
      <x v="2"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1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4"/>
    </i>
    <i r="2">
      <x v="38"/>
    </i>
    <i r="1">
      <x v="1"/>
    </i>
    <i r="2">
      <x v="44"/>
    </i>
    <i r="2">
      <x v="66"/>
    </i>
    <i r="2">
      <x v="67"/>
    </i>
    <i r="2">
      <x v="74"/>
    </i>
    <i r="2">
      <x v="77"/>
    </i>
    <i r="1">
      <x v="2"/>
    </i>
    <i r="2">
      <x v="83"/>
    </i>
    <i r="2">
      <x v="97"/>
    </i>
    <i r="2">
      <x v="98"/>
    </i>
    <i r="2">
      <x v="99"/>
    </i>
    <i r="2">
      <x v="100"/>
    </i>
    <i r="2">
      <x v="104"/>
    </i>
    <i r="2">
      <x v="109"/>
    </i>
    <i r="2">
      <x v="110"/>
    </i>
    <i r="2">
      <x v="113"/>
    </i>
    <i r="2">
      <x v="122"/>
    </i>
    <i r="2">
      <x v="123"/>
    </i>
    <i>
      <x v="4"/>
    </i>
    <i r="1">
      <x/>
    </i>
    <i r="2">
      <x v="3"/>
    </i>
    <i r="2">
      <x v="8"/>
    </i>
    <i r="2">
      <x v="14"/>
    </i>
    <i r="2">
      <x v="21"/>
    </i>
    <i r="2">
      <x v="25"/>
    </i>
    <i r="2">
      <x v="27"/>
    </i>
    <i r="1">
      <x v="1"/>
    </i>
    <i r="2">
      <x v="40"/>
    </i>
    <i r="2">
      <x v="49"/>
    </i>
    <i r="2">
      <x v="51"/>
    </i>
    <i r="2">
      <x v="58"/>
    </i>
    <i r="2">
      <x v="59"/>
    </i>
    <i r="2">
      <x v="61"/>
    </i>
    <i r="2">
      <x v="63"/>
    </i>
    <i r="2">
      <x v="64"/>
    </i>
    <i r="2">
      <x v="65"/>
    </i>
    <i r="2">
      <x v="67"/>
    </i>
    <i r="2">
      <x v="69"/>
    </i>
    <i r="2">
      <x v="70"/>
    </i>
    <i r="2">
      <x v="75"/>
    </i>
    <i r="2">
      <x v="77"/>
    </i>
    <i r="1">
      <x v="2"/>
    </i>
    <i r="2">
      <x v="115"/>
    </i>
    <i r="2">
      <x v="122"/>
    </i>
    <i r="2">
      <x v="123"/>
    </i>
    <i r="1">
      <x v="3"/>
    </i>
    <i r="2">
      <x v="127"/>
    </i>
    <i>
      <x v="5"/>
    </i>
    <i r="1">
      <x/>
    </i>
    <i r="2">
      <x/>
    </i>
    <i r="2">
      <x v="1"/>
    </i>
    <i r="2">
      <x v="2"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1"/>
    </i>
    <i r="2">
      <x v="24"/>
    </i>
    <i r="2">
      <x v="25"/>
    </i>
    <i r="2">
      <x v="26"/>
    </i>
    <i r="2">
      <x v="27"/>
    </i>
    <i r="2">
      <x v="28"/>
    </i>
    <i r="2">
      <x v="30"/>
    </i>
    <i r="2">
      <x v="31"/>
    </i>
    <i r="2">
      <x v="34"/>
    </i>
    <i r="2">
      <x v="35"/>
    </i>
    <i r="2">
      <x v="38"/>
    </i>
    <i r="1">
      <x v="1"/>
    </i>
    <i r="2">
      <x v="40"/>
    </i>
    <i r="2">
      <x v="43"/>
    </i>
    <i r="2">
      <x v="45"/>
    </i>
    <i r="2">
      <x v="52"/>
    </i>
    <i r="2">
      <x v="53"/>
    </i>
    <i r="2">
      <x v="54"/>
    </i>
    <i r="2">
      <x v="55"/>
    </i>
    <i r="2">
      <x v="56"/>
    </i>
    <i r="2">
      <x v="58"/>
    </i>
    <i r="2">
      <x v="59"/>
    </i>
    <i r="2">
      <x v="61"/>
    </i>
    <i r="2">
      <x v="62"/>
    </i>
    <i r="2">
      <x v="65"/>
    </i>
    <i r="2">
      <x v="67"/>
    </i>
    <i r="2">
      <x v="68"/>
    </i>
    <i r="2">
      <x v="69"/>
    </i>
    <i r="2">
      <x v="70"/>
    </i>
    <i r="2">
      <x v="72"/>
    </i>
    <i r="2">
      <x v="75"/>
    </i>
    <i r="2">
      <x v="76"/>
    </i>
    <i r="2">
      <x v="79"/>
    </i>
    <i r="2">
      <x v="80"/>
    </i>
    <i r="2">
      <x v="81"/>
    </i>
    <i r="1">
      <x v="2"/>
    </i>
    <i r="2">
      <x v="91"/>
    </i>
    <i r="2">
      <x v="92"/>
    </i>
    <i r="2">
      <x v="93"/>
    </i>
    <i r="2">
      <x v="94"/>
    </i>
    <i r="2">
      <x v="97"/>
    </i>
    <i r="2">
      <x v="99"/>
    </i>
    <i r="2">
      <x v="100"/>
    </i>
    <i r="2">
      <x v="102"/>
    </i>
    <i r="2">
      <x v="104"/>
    </i>
    <i r="2">
      <x v="108"/>
    </i>
    <i r="2">
      <x v="109"/>
    </i>
    <i r="2">
      <x v="115"/>
    </i>
    <i r="2">
      <x v="119"/>
    </i>
    <i r="2">
      <x v="122"/>
    </i>
    <i r="2">
      <x v="123"/>
    </i>
    <i r="1">
      <x v="3"/>
    </i>
    <i r="2">
      <x v="126"/>
    </i>
    <i r="2">
      <x v="128"/>
    </i>
    <i r="2">
      <x v="129"/>
    </i>
    <i r="1">
      <x v="4"/>
    </i>
    <i r="2">
      <x v="130"/>
    </i>
    <i r="2">
      <x v="132"/>
    </i>
    <i r="2">
      <x v="140"/>
    </i>
    <i r="2">
      <x v="142"/>
    </i>
    <i r="2">
      <x v="143"/>
    </i>
    <i r="2">
      <x v="145"/>
    </i>
    <i r="2">
      <x v="146"/>
    </i>
    <i r="1">
      <x v="5"/>
    </i>
    <i r="2">
      <x v="149"/>
    </i>
    <i r="2">
      <x v="150"/>
    </i>
    <i>
      <x v="6"/>
    </i>
    <i r="1">
      <x v="1"/>
    </i>
    <i r="2">
      <x v="53"/>
    </i>
    <i r="2">
      <x v="54"/>
    </i>
    <i r="2">
      <x v="55"/>
    </i>
    <i r="2">
      <x v="56"/>
    </i>
    <i r="2">
      <x v="59"/>
    </i>
    <i r="2">
      <x v="61"/>
    </i>
    <i r="2">
      <x v="67"/>
    </i>
    <i r="2">
      <x v="68"/>
    </i>
    <i r="2">
      <x v="75"/>
    </i>
    <i r="1">
      <x v="3"/>
    </i>
    <i r="2">
      <x v="127"/>
    </i>
    <i r="1">
      <x v="5"/>
    </i>
    <i r="2">
      <x v="150"/>
    </i>
    <i>
      <x v="7"/>
    </i>
    <i r="1">
      <x/>
    </i>
    <i r="2">
      <x/>
    </i>
    <i r="2">
      <x v="1"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1"/>
    </i>
    <i r="2">
      <x v="24"/>
    </i>
    <i r="2">
      <x v="25"/>
    </i>
    <i r="2">
      <x v="26"/>
    </i>
    <i r="2">
      <x v="27"/>
    </i>
    <i r="2">
      <x v="28"/>
    </i>
    <i r="2">
      <x v="30"/>
    </i>
    <i r="2">
      <x v="31"/>
    </i>
    <i r="2">
      <x v="34"/>
    </i>
    <i r="2">
      <x v="35"/>
    </i>
    <i r="2">
      <x v="38"/>
    </i>
    <i r="1">
      <x v="1"/>
    </i>
    <i r="2">
      <x v="51"/>
    </i>
    <i r="2">
      <x v="57"/>
    </i>
    <i r="2">
      <x v="61"/>
    </i>
    <i r="2">
      <x v="69"/>
    </i>
    <i r="2">
      <x v="75"/>
    </i>
    <i r="1">
      <x v="2"/>
    </i>
    <i r="2">
      <x v="94"/>
    </i>
    <i r="2">
      <x v="110"/>
    </i>
    <i r="2">
      <x v="115"/>
    </i>
    <i r="2">
      <x v="122"/>
    </i>
    <i r="2">
      <x v="123"/>
    </i>
    <i r="1">
      <x v="3"/>
    </i>
    <i r="2">
      <x v="126"/>
    </i>
    <i r="2">
      <x v="127"/>
    </i>
    <i r="1">
      <x v="4"/>
    </i>
    <i r="2">
      <x v="140"/>
    </i>
    <i r="2">
      <x v="141"/>
    </i>
    <i>
      <x v="8"/>
    </i>
    <i r="1">
      <x/>
    </i>
    <i r="2">
      <x/>
    </i>
    <i r="2">
      <x v="1"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1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4"/>
    </i>
    <i r="2">
      <x v="36"/>
    </i>
    <i r="2">
      <x v="38"/>
    </i>
    <i r="1">
      <x v="1"/>
    </i>
    <i r="2">
      <x v="51"/>
    </i>
    <i r="2">
      <x v="58"/>
    </i>
    <i r="2">
      <x v="59"/>
    </i>
    <i r="2">
      <x v="60"/>
    </i>
    <i r="2">
      <x v="61"/>
    </i>
    <i r="2">
      <x v="67"/>
    </i>
    <i r="2">
      <x v="68"/>
    </i>
    <i r="2">
      <x v="70"/>
    </i>
    <i r="2">
      <x v="75"/>
    </i>
    <i r="2">
      <x v="80"/>
    </i>
    <i r="1">
      <x v="2"/>
    </i>
    <i r="2">
      <x v="83"/>
    </i>
    <i r="2">
      <x v="85"/>
    </i>
    <i r="2">
      <x v="105"/>
    </i>
    <i r="2">
      <x v="107"/>
    </i>
    <i r="2">
      <x v="110"/>
    </i>
    <i r="2">
      <x v="115"/>
    </i>
    <i r="2">
      <x v="119"/>
    </i>
    <i r="2">
      <x v="122"/>
    </i>
    <i r="2">
      <x v="123"/>
    </i>
    <i r="1">
      <x v="4"/>
    </i>
    <i r="2">
      <x v="140"/>
    </i>
    <i r="2">
      <x v="146"/>
    </i>
    <i r="1">
      <x v="5"/>
    </i>
    <i r="2">
      <x v="15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ORIGINAL" fld="9" baseField="0" baseItem="0"/>
    <dataField name="Suma de MODIFICADO" fld="10" baseField="0" baseItem="0"/>
    <dataField name="Suma de NO EJERCIDO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38"/>
  <sheetViews>
    <sheetView zoomScale="51" zoomScaleNormal="51" zoomScaleSheetLayoutView="100" workbookViewId="0">
      <selection activeCell="F24" sqref="A16:F24"/>
    </sheetView>
  </sheetViews>
  <sheetFormatPr baseColWidth="10" defaultRowHeight="15" x14ac:dyDescent="0.25"/>
  <cols>
    <col min="1" max="1" width="17.5703125" customWidth="1"/>
    <col min="2" max="2" width="35.5703125" customWidth="1"/>
    <col min="3" max="3" width="30.42578125" bestFit="1" customWidth="1"/>
    <col min="4" max="4" width="29.5703125" bestFit="1" customWidth="1"/>
    <col min="5" max="5" width="34.140625" bestFit="1" customWidth="1"/>
    <col min="6" max="6" width="15.28515625" bestFit="1" customWidth="1"/>
    <col min="7" max="7" width="0.7109375" customWidth="1"/>
    <col min="9" max="9" width="16.5703125" customWidth="1"/>
    <col min="10" max="10" width="29.140625" customWidth="1"/>
    <col min="11" max="15" width="30.7109375" customWidth="1"/>
  </cols>
  <sheetData>
    <row r="2" spans="1:6" hidden="1" x14ac:dyDescent="0.25"/>
    <row r="3" spans="1:6" hidden="1" x14ac:dyDescent="0.25">
      <c r="A3" t="s">
        <v>144</v>
      </c>
      <c r="B3" t="s">
        <v>157</v>
      </c>
      <c r="C3" t="s">
        <v>158</v>
      </c>
      <c r="D3" t="s">
        <v>159</v>
      </c>
    </row>
    <row r="4" spans="1:6" hidden="1" x14ac:dyDescent="0.25">
      <c r="A4" s="4">
        <v>1000</v>
      </c>
      <c r="B4" s="6">
        <v>993427597</v>
      </c>
      <c r="C4" s="6">
        <v>987750340.69000041</v>
      </c>
      <c r="D4" s="6">
        <v>938127837.86000049</v>
      </c>
    </row>
    <row r="5" spans="1:6" hidden="1" x14ac:dyDescent="0.25">
      <c r="A5" s="4">
        <v>2000</v>
      </c>
      <c r="B5" s="6">
        <v>164221658</v>
      </c>
      <c r="C5" s="6">
        <v>277082728.96999997</v>
      </c>
      <c r="D5" s="6">
        <v>242206056.48000002</v>
      </c>
    </row>
    <row r="6" spans="1:6" hidden="1" x14ac:dyDescent="0.25">
      <c r="A6" s="4">
        <v>3000</v>
      </c>
      <c r="B6" s="6">
        <v>530248373</v>
      </c>
      <c r="C6" s="6">
        <v>658632243.66000032</v>
      </c>
      <c r="D6" s="6">
        <v>650925158.57000017</v>
      </c>
    </row>
    <row r="7" spans="1:6" hidden="1" x14ac:dyDescent="0.25">
      <c r="A7" s="4">
        <v>4000</v>
      </c>
      <c r="B7" s="6">
        <v>333192069</v>
      </c>
      <c r="C7" s="6">
        <v>244562150.01999998</v>
      </c>
      <c r="D7" s="6">
        <v>228930460.66000003</v>
      </c>
    </row>
    <row r="8" spans="1:6" hidden="1" x14ac:dyDescent="0.25">
      <c r="A8" s="4">
        <v>5000</v>
      </c>
      <c r="B8" s="6">
        <v>21530433</v>
      </c>
      <c r="C8" s="6">
        <v>141928433.00000003</v>
      </c>
      <c r="D8" s="6">
        <v>132688612.10999998</v>
      </c>
    </row>
    <row r="9" spans="1:6" hidden="1" x14ac:dyDescent="0.25">
      <c r="A9" s="4">
        <v>6000</v>
      </c>
      <c r="B9" s="6">
        <v>650884062</v>
      </c>
      <c r="C9" s="6">
        <v>362323499.42000008</v>
      </c>
      <c r="D9" s="6">
        <v>334458554.9200002</v>
      </c>
    </row>
    <row r="10" spans="1:6" hidden="1" x14ac:dyDescent="0.25">
      <c r="A10" s="4" t="s">
        <v>156</v>
      </c>
      <c r="B10" s="6">
        <v>2693504192</v>
      </c>
      <c r="C10" s="6">
        <v>2672279395.7599988</v>
      </c>
      <c r="D10" s="6">
        <v>2527336680.5999994</v>
      </c>
    </row>
    <row r="11" spans="1:6" hidden="1" x14ac:dyDescent="0.25">
      <c r="A11" s="4" t="s">
        <v>155</v>
      </c>
      <c r="B11" s="6">
        <v>5387008384</v>
      </c>
      <c r="C11" s="6">
        <v>5344558791.5199995</v>
      </c>
      <c r="D11" s="6">
        <v>5054673361.2000008</v>
      </c>
    </row>
    <row r="15" spans="1:6" ht="15.75" thickBot="1" x14ac:dyDescent="0.3"/>
    <row r="16" spans="1:6" ht="99" customHeight="1" thickTop="1" x14ac:dyDescent="0.25">
      <c r="A16" s="242" t="s">
        <v>290</v>
      </c>
      <c r="B16" s="243"/>
      <c r="C16" s="243"/>
      <c r="D16" s="243"/>
      <c r="E16" s="243"/>
      <c r="F16" s="244"/>
    </row>
    <row r="17" spans="1:15" s="24" customFormat="1" ht="63" x14ac:dyDescent="0.25">
      <c r="A17" s="156" t="s">
        <v>168</v>
      </c>
      <c r="B17" s="157" t="s">
        <v>7</v>
      </c>
      <c r="C17" s="157" t="s">
        <v>8</v>
      </c>
      <c r="D17" s="158" t="s">
        <v>256</v>
      </c>
      <c r="E17" s="158" t="s">
        <v>257</v>
      </c>
      <c r="F17" s="159" t="s">
        <v>258</v>
      </c>
      <c r="J17" s="156" t="s">
        <v>168</v>
      </c>
      <c r="K17" s="157" t="s">
        <v>7</v>
      </c>
      <c r="L17" s="157" t="s">
        <v>8</v>
      </c>
      <c r="M17" s="158" t="s">
        <v>256</v>
      </c>
      <c r="N17" s="158" t="s">
        <v>257</v>
      </c>
      <c r="O17" s="159" t="s">
        <v>258</v>
      </c>
    </row>
    <row r="18" spans="1:15" ht="21" x14ac:dyDescent="0.35">
      <c r="A18" s="160">
        <v>1000</v>
      </c>
      <c r="B18" s="161">
        <v>993427597</v>
      </c>
      <c r="C18" s="161">
        <v>987750340.69000041</v>
      </c>
      <c r="D18" s="161">
        <v>938127837.86000049</v>
      </c>
      <c r="E18" s="162">
        <f t="shared" ref="E18:E24" si="0">C18-D18</f>
        <v>49622502.829999924</v>
      </c>
      <c r="F18" s="163">
        <f>(D18*100)/D24</f>
        <v>37.119226934073751</v>
      </c>
      <c r="G18" s="24"/>
      <c r="J18" s="160">
        <v>1000</v>
      </c>
      <c r="K18" s="137">
        <v>993.42759699999999</v>
      </c>
      <c r="L18" s="137">
        <v>987.75034069000037</v>
      </c>
      <c r="M18" s="137">
        <v>938.12783786000045</v>
      </c>
      <c r="N18" s="137">
        <v>49.622502829999917</v>
      </c>
      <c r="O18" s="222">
        <f t="shared" ref="O18:O24" si="1">M18/L18</f>
        <v>0.94976210001068107</v>
      </c>
    </row>
    <row r="19" spans="1:15" ht="21" x14ac:dyDescent="0.35">
      <c r="A19" s="160">
        <v>2000</v>
      </c>
      <c r="B19" s="161">
        <v>164221658</v>
      </c>
      <c r="C19" s="161">
        <v>277082728.96999997</v>
      </c>
      <c r="D19" s="161">
        <v>242206056.48000002</v>
      </c>
      <c r="E19" s="162">
        <f t="shared" si="0"/>
        <v>34876672.48999995</v>
      </c>
      <c r="F19" s="163">
        <f>(D19*100)/D24</f>
        <v>9.5834503704705991</v>
      </c>
      <c r="G19" s="50"/>
      <c r="J19" s="160">
        <v>2000</v>
      </c>
      <c r="K19" s="137">
        <v>164.22165799999999</v>
      </c>
      <c r="L19" s="137">
        <v>277.08272896999995</v>
      </c>
      <c r="M19" s="137">
        <v>242.20605648000003</v>
      </c>
      <c r="N19" s="137">
        <v>34.876672489999919</v>
      </c>
      <c r="O19" s="222">
        <f t="shared" si="1"/>
        <v>0.87412902774688617</v>
      </c>
    </row>
    <row r="20" spans="1:15" ht="21" x14ac:dyDescent="0.35">
      <c r="A20" s="160">
        <v>3000</v>
      </c>
      <c r="B20" s="161">
        <v>530248373</v>
      </c>
      <c r="C20" s="161">
        <v>658632243.66000032</v>
      </c>
      <c r="D20" s="161">
        <v>650925158.57000017</v>
      </c>
      <c r="E20" s="162">
        <f t="shared" si="0"/>
        <v>7707085.0900001526</v>
      </c>
      <c r="F20" s="163">
        <f>(D20*100)/D24</f>
        <v>25.755379707284114</v>
      </c>
      <c r="G20" s="50"/>
      <c r="J20" s="160">
        <v>3000</v>
      </c>
      <c r="K20" s="137">
        <v>530.24837300000002</v>
      </c>
      <c r="L20" s="137">
        <v>658.63224366000031</v>
      </c>
      <c r="M20" s="137">
        <v>650.92515857000012</v>
      </c>
      <c r="N20" s="137">
        <v>7.7070850900001915</v>
      </c>
      <c r="O20" s="222">
        <f t="shared" si="1"/>
        <v>0.98829834833598162</v>
      </c>
    </row>
    <row r="21" spans="1:15" ht="21" x14ac:dyDescent="0.35">
      <c r="A21" s="160">
        <v>4000</v>
      </c>
      <c r="B21" s="161">
        <v>333192069</v>
      </c>
      <c r="C21" s="161">
        <v>244562150.01999998</v>
      </c>
      <c r="D21" s="161">
        <v>228930460.66000003</v>
      </c>
      <c r="E21" s="162">
        <f t="shared" si="0"/>
        <v>15631689.359999955</v>
      </c>
      <c r="F21" s="163">
        <f>(D21*100)/D24</f>
        <v>9.0581703030421359</v>
      </c>
      <c r="G21" s="50"/>
      <c r="J21" s="160">
        <v>4000</v>
      </c>
      <c r="K21" s="137">
        <v>333.192069</v>
      </c>
      <c r="L21" s="137">
        <v>244.56215001999999</v>
      </c>
      <c r="M21" s="137">
        <v>228.93046066000002</v>
      </c>
      <c r="N21" s="137">
        <v>15.631689359999967</v>
      </c>
      <c r="O21" s="222">
        <f t="shared" si="1"/>
        <v>0.9360829574048084</v>
      </c>
    </row>
    <row r="22" spans="1:15" ht="21" x14ac:dyDescent="0.35">
      <c r="A22" s="160">
        <v>5000</v>
      </c>
      <c r="B22" s="161">
        <v>21530433</v>
      </c>
      <c r="C22" s="161">
        <v>141928433.00000003</v>
      </c>
      <c r="D22" s="161">
        <v>132688612.10999998</v>
      </c>
      <c r="E22" s="162">
        <f t="shared" si="0"/>
        <v>9239820.8900000453</v>
      </c>
      <c r="F22" s="163">
        <f>(D22*100)/D24</f>
        <v>5.2501359683704347</v>
      </c>
      <c r="G22" s="50"/>
      <c r="J22" s="160">
        <v>5000</v>
      </c>
      <c r="K22" s="137">
        <v>21.530432999999999</v>
      </c>
      <c r="L22" s="137">
        <v>141.92843300000004</v>
      </c>
      <c r="M22" s="137">
        <v>132.68861210999998</v>
      </c>
      <c r="N22" s="137">
        <v>9.2398208900000611</v>
      </c>
      <c r="O22" s="222">
        <f t="shared" si="1"/>
        <v>0.93489802786732623</v>
      </c>
    </row>
    <row r="23" spans="1:15" ht="21" x14ac:dyDescent="0.35">
      <c r="A23" s="160">
        <v>6000</v>
      </c>
      <c r="B23" s="161">
        <v>650884062</v>
      </c>
      <c r="C23" s="161">
        <v>362323499.42000008</v>
      </c>
      <c r="D23" s="161">
        <v>334458554.9200002</v>
      </c>
      <c r="E23" s="162">
        <f t="shared" si="0"/>
        <v>27864944.499999881</v>
      </c>
      <c r="F23" s="163">
        <f>D23*100/D24</f>
        <v>13.233636716759021</v>
      </c>
      <c r="G23" s="50"/>
      <c r="J23" s="160">
        <v>6000</v>
      </c>
      <c r="K23" s="137">
        <v>650.88406199999997</v>
      </c>
      <c r="L23" s="137">
        <v>362.32349942000008</v>
      </c>
      <c r="M23" s="137">
        <v>334.45855492000021</v>
      </c>
      <c r="N23" s="137">
        <v>27.864944499999865</v>
      </c>
      <c r="O23" s="222">
        <f t="shared" si="1"/>
        <v>0.92309374207136585</v>
      </c>
    </row>
    <row r="24" spans="1:15" ht="21.75" thickBot="1" x14ac:dyDescent="0.4">
      <c r="A24" s="167" t="s">
        <v>160</v>
      </c>
      <c r="B24" s="164">
        <v>2693504192</v>
      </c>
      <c r="C24" s="164">
        <v>2672279395.7599988</v>
      </c>
      <c r="D24" s="164">
        <v>2527336680.5999994</v>
      </c>
      <c r="E24" s="165">
        <f t="shared" si="0"/>
        <v>144942715.15999937</v>
      </c>
      <c r="F24" s="166"/>
      <c r="G24" s="50"/>
      <c r="J24" s="167" t="s">
        <v>160</v>
      </c>
      <c r="K24" s="137">
        <v>2693.5041919999999</v>
      </c>
      <c r="L24" s="137">
        <v>2672.2793957599988</v>
      </c>
      <c r="M24" s="137">
        <v>2527.3366805999995</v>
      </c>
      <c r="N24" s="137">
        <v>144.94271515999935</v>
      </c>
      <c r="O24" s="222">
        <f t="shared" si="1"/>
        <v>0.94576064337060928</v>
      </c>
    </row>
    <row r="25" spans="1:15" ht="15.75" thickTop="1" x14ac:dyDescent="0.25">
      <c r="A25" s="120"/>
      <c r="B25" s="121"/>
      <c r="C25" s="121"/>
      <c r="D25" s="121"/>
      <c r="F25" s="50"/>
      <c r="G25" s="50"/>
    </row>
    <row r="26" spans="1:15" ht="5.0999999999999996" customHeight="1" x14ac:dyDescent="0.25">
      <c r="A26" s="120"/>
      <c r="B26" s="120"/>
      <c r="C26" s="120"/>
      <c r="D26" s="120"/>
      <c r="E26" s="110"/>
      <c r="F26" s="110"/>
      <c r="G26" s="50"/>
    </row>
    <row r="27" spans="1:15" ht="5.0999999999999996" customHeight="1" x14ac:dyDescent="0.25">
      <c r="A27" s="51" t="s">
        <v>168</v>
      </c>
      <c r="B27" s="51" t="s">
        <v>259</v>
      </c>
      <c r="C27" s="52" t="s">
        <v>256</v>
      </c>
      <c r="D27" s="122"/>
      <c r="E27" s="111"/>
      <c r="F27" s="110"/>
    </row>
    <row r="28" spans="1:15" ht="5.0999999999999996" customHeight="1" x14ac:dyDescent="0.25">
      <c r="A28" s="53">
        <v>1000</v>
      </c>
      <c r="B28" s="53" t="s">
        <v>176</v>
      </c>
      <c r="C28" s="54">
        <v>938127837.86000049</v>
      </c>
      <c r="D28" s="120"/>
      <c r="E28" s="110"/>
      <c r="F28" s="110"/>
    </row>
    <row r="29" spans="1:15" ht="5.0999999999999996" customHeight="1" x14ac:dyDescent="0.25">
      <c r="A29" s="53">
        <v>2000</v>
      </c>
      <c r="B29" s="53" t="s">
        <v>177</v>
      </c>
      <c r="C29" s="54">
        <v>242206056.48000002</v>
      </c>
      <c r="D29" s="120"/>
      <c r="E29" s="110"/>
      <c r="F29" s="110"/>
    </row>
    <row r="30" spans="1:15" ht="5.0999999999999996" customHeight="1" x14ac:dyDescent="0.25">
      <c r="A30" s="53">
        <v>3000</v>
      </c>
      <c r="B30" s="53" t="s">
        <v>178</v>
      </c>
      <c r="C30" s="54">
        <v>650925158.57000017</v>
      </c>
      <c r="D30" s="120"/>
      <c r="E30" s="110"/>
      <c r="F30" s="110"/>
    </row>
    <row r="31" spans="1:15" ht="5.0999999999999996" customHeight="1" x14ac:dyDescent="0.25">
      <c r="A31" s="53">
        <v>4000</v>
      </c>
      <c r="B31" s="55" t="s">
        <v>179</v>
      </c>
      <c r="C31" s="54">
        <v>228930460.66000003</v>
      </c>
      <c r="D31" s="120"/>
      <c r="E31" s="110"/>
      <c r="F31" s="110"/>
    </row>
    <row r="32" spans="1:15" ht="5.0999999999999996" customHeight="1" x14ac:dyDescent="0.25">
      <c r="A32" s="53">
        <v>5000</v>
      </c>
      <c r="B32" s="53" t="s">
        <v>180</v>
      </c>
      <c r="C32" s="54">
        <v>132688612.10999998</v>
      </c>
      <c r="D32" s="120"/>
      <c r="E32" s="110"/>
      <c r="F32" s="110"/>
    </row>
    <row r="33" spans="1:11" ht="5.0999999999999996" customHeight="1" x14ac:dyDescent="0.25">
      <c r="A33" s="53">
        <v>6000</v>
      </c>
      <c r="B33" s="53" t="s">
        <v>181</v>
      </c>
      <c r="C33" s="54">
        <v>334458554.9200002</v>
      </c>
      <c r="D33" s="120"/>
      <c r="E33" s="110"/>
      <c r="F33" s="110"/>
    </row>
    <row r="34" spans="1:11" ht="5.0999999999999996" customHeight="1" x14ac:dyDescent="0.25">
      <c r="A34" s="53"/>
      <c r="B34" s="53"/>
      <c r="C34" s="54">
        <v>2527336680.5999994</v>
      </c>
      <c r="D34" s="120"/>
      <c r="E34" s="110"/>
      <c r="F34" s="110"/>
    </row>
    <row r="35" spans="1:11" ht="20.100000000000001" customHeight="1" x14ac:dyDescent="0.25">
      <c r="A35" s="120"/>
      <c r="B35" s="120"/>
      <c r="C35" s="120"/>
      <c r="D35" s="120"/>
    </row>
    <row r="36" spans="1:11" ht="21" x14ac:dyDescent="0.35">
      <c r="I36" t="s">
        <v>8</v>
      </c>
      <c r="J36" s="161">
        <v>2672279395.7599988</v>
      </c>
      <c r="K36" s="161">
        <f>J36/1000000</f>
        <v>2672.2793957599988</v>
      </c>
    </row>
    <row r="37" spans="1:11" ht="21" x14ac:dyDescent="0.35">
      <c r="I37" t="s">
        <v>339</v>
      </c>
      <c r="J37" s="161">
        <v>2527336680.5999994</v>
      </c>
      <c r="K37" s="161">
        <f>J37/1000000</f>
        <v>2527.3366805999995</v>
      </c>
    </row>
    <row r="38" spans="1:11" ht="21" x14ac:dyDescent="0.35">
      <c r="I38" t="s">
        <v>340</v>
      </c>
      <c r="J38" s="161">
        <f>J36-J37</f>
        <v>144942715.15999937</v>
      </c>
      <c r="K38" s="161">
        <f>J38/1000000</f>
        <v>144.94271515999938</v>
      </c>
    </row>
  </sheetData>
  <mergeCells count="1">
    <mergeCell ref="A16:F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view="pageBreakPreview" zoomScale="70" zoomScaleNormal="70" zoomScaleSheetLayoutView="70" workbookViewId="0">
      <selection activeCell="B21" sqref="B21"/>
    </sheetView>
  </sheetViews>
  <sheetFormatPr baseColWidth="10" defaultRowHeight="15" x14ac:dyDescent="0.25"/>
  <cols>
    <col min="1" max="1" width="28.5703125" style="221" customWidth="1"/>
    <col min="2" max="2" width="83" style="168" customWidth="1"/>
    <col min="3" max="3" width="24.42578125" style="24" hidden="1" customWidth="1"/>
    <col min="4" max="4" width="24.85546875" style="24" hidden="1" customWidth="1"/>
    <col min="5" max="5" width="24.42578125" style="24" bestFit="1" customWidth="1"/>
    <col min="6" max="6" width="24.42578125" style="173" customWidth="1"/>
    <col min="7" max="7" width="23.5703125" style="1" bestFit="1" customWidth="1"/>
    <col min="8" max="8" width="14.140625" style="1" bestFit="1" customWidth="1"/>
    <col min="9" max="9" width="24.42578125" bestFit="1" customWidth="1"/>
    <col min="10" max="10" width="24.85546875" bestFit="1" customWidth="1"/>
    <col min="11" max="11" width="21.42578125" bestFit="1" customWidth="1"/>
  </cols>
  <sheetData>
    <row r="1" spans="1:11" ht="78.75" customHeight="1" thickTop="1" x14ac:dyDescent="0.25">
      <c r="A1" s="251" t="s">
        <v>174</v>
      </c>
      <c r="B1" s="252"/>
      <c r="C1" s="253"/>
      <c r="D1" s="253"/>
      <c r="E1" s="254"/>
      <c r="F1" s="169"/>
    </row>
    <row r="2" spans="1:11" ht="30" x14ac:dyDescent="0.25">
      <c r="A2" s="155" t="s">
        <v>338</v>
      </c>
      <c r="B2" s="179" t="s">
        <v>175</v>
      </c>
      <c r="C2" s="179" t="s">
        <v>7</v>
      </c>
      <c r="D2" s="179" t="s">
        <v>8</v>
      </c>
      <c r="E2" s="180" t="s">
        <v>171</v>
      </c>
      <c r="F2" s="169"/>
      <c r="G2" s="34" t="s">
        <v>162</v>
      </c>
      <c r="H2" s="35"/>
      <c r="I2" s="35">
        <v>924284498</v>
      </c>
      <c r="J2" s="35">
        <v>723502630.78999984</v>
      </c>
      <c r="K2" s="36">
        <v>19560464.050000001</v>
      </c>
    </row>
    <row r="3" spans="1:11" s="24" customFormat="1" ht="36" customHeight="1" x14ac:dyDescent="0.25">
      <c r="A3" s="181">
        <v>1000</v>
      </c>
      <c r="B3" s="182" t="s">
        <v>176</v>
      </c>
      <c r="C3" s="203">
        <v>993427597</v>
      </c>
      <c r="D3" s="203">
        <v>987750340.68999994</v>
      </c>
      <c r="E3" s="183">
        <v>49622502.829999998</v>
      </c>
      <c r="F3" s="169"/>
      <c r="G3" s="176" t="s">
        <v>165</v>
      </c>
      <c r="H3" s="177"/>
      <c r="I3" s="177">
        <v>134724481</v>
      </c>
      <c r="J3" s="177">
        <v>160668704.09999999</v>
      </c>
      <c r="K3" s="178">
        <v>6125089.1100000003</v>
      </c>
    </row>
    <row r="4" spans="1:11" s="173" customFormat="1" x14ac:dyDescent="0.25">
      <c r="A4" s="216">
        <v>1131</v>
      </c>
      <c r="B4" s="190" t="s">
        <v>182</v>
      </c>
      <c r="C4" s="191">
        <v>95265097</v>
      </c>
      <c r="D4" s="191">
        <v>78654447.760000005</v>
      </c>
      <c r="E4" s="192">
        <v>60403.949999999255</v>
      </c>
      <c r="F4" s="170"/>
      <c r="G4" s="193" t="s">
        <v>146</v>
      </c>
      <c r="H4" s="172"/>
      <c r="I4" s="172">
        <v>140110983</v>
      </c>
      <c r="J4" s="172">
        <v>151156847.79000002</v>
      </c>
      <c r="K4" s="194">
        <v>21872246.590000011</v>
      </c>
    </row>
    <row r="5" spans="1:11" s="173" customFormat="1" x14ac:dyDescent="0.25">
      <c r="A5" s="216">
        <v>1132</v>
      </c>
      <c r="B5" s="190" t="s">
        <v>183</v>
      </c>
      <c r="C5" s="191">
        <v>195239738</v>
      </c>
      <c r="D5" s="191">
        <v>184759832.22</v>
      </c>
      <c r="E5" s="192">
        <v>23491.299999999814</v>
      </c>
      <c r="F5" s="170"/>
      <c r="G5" s="195" t="s">
        <v>336</v>
      </c>
      <c r="H5" s="171"/>
      <c r="I5" s="172">
        <v>95956981</v>
      </c>
      <c r="J5" s="172">
        <v>109534085.94</v>
      </c>
      <c r="K5" s="194">
        <v>11580624.92</v>
      </c>
    </row>
    <row r="6" spans="1:11" s="173" customFormat="1" x14ac:dyDescent="0.25">
      <c r="A6" s="216">
        <v>1211</v>
      </c>
      <c r="B6" s="190" t="s">
        <v>184</v>
      </c>
      <c r="C6" s="191">
        <v>33473036</v>
      </c>
      <c r="D6" s="191">
        <v>62024467.149999991</v>
      </c>
      <c r="E6" s="192">
        <v>43129668.399999991</v>
      </c>
      <c r="F6" s="170"/>
      <c r="G6" s="196" t="s">
        <v>335</v>
      </c>
      <c r="H6" s="172"/>
      <c r="I6" s="172">
        <v>39641585</v>
      </c>
      <c r="J6" s="172">
        <v>46674013.009999998</v>
      </c>
      <c r="K6" s="194">
        <v>214700.52000000002</v>
      </c>
    </row>
    <row r="7" spans="1:11" s="173" customFormat="1" x14ac:dyDescent="0.25">
      <c r="A7" s="216">
        <v>1221</v>
      </c>
      <c r="B7" s="190" t="s">
        <v>185</v>
      </c>
      <c r="C7" s="191">
        <v>45130461</v>
      </c>
      <c r="D7" s="191">
        <v>40710914.649999999</v>
      </c>
      <c r="E7" s="192">
        <v>478256</v>
      </c>
      <c r="F7" s="170"/>
      <c r="G7" s="193" t="s">
        <v>164</v>
      </c>
      <c r="H7" s="172"/>
      <c r="I7" s="172">
        <v>800899479</v>
      </c>
      <c r="J7" s="172">
        <v>934173005.18000007</v>
      </c>
      <c r="K7" s="194">
        <v>63069134.170000017</v>
      </c>
    </row>
    <row r="8" spans="1:11" s="173" customFormat="1" x14ac:dyDescent="0.25">
      <c r="A8" s="216">
        <v>1231</v>
      </c>
      <c r="B8" s="190" t="s">
        <v>186</v>
      </c>
      <c r="C8" s="191">
        <v>1030000</v>
      </c>
      <c r="D8" s="191">
        <v>392000</v>
      </c>
      <c r="E8" s="192">
        <v>4000</v>
      </c>
      <c r="F8" s="171"/>
      <c r="G8" s="193" t="s">
        <v>152</v>
      </c>
      <c r="H8" s="172"/>
      <c r="I8" s="172">
        <v>97061633</v>
      </c>
      <c r="J8" s="172">
        <v>34292102.719999999</v>
      </c>
      <c r="K8" s="194">
        <v>2205718.21</v>
      </c>
    </row>
    <row r="9" spans="1:11" s="173" customFormat="1" x14ac:dyDescent="0.25">
      <c r="A9" s="216">
        <v>1311</v>
      </c>
      <c r="B9" s="190" t="s">
        <v>187</v>
      </c>
      <c r="C9" s="191">
        <v>2758817</v>
      </c>
      <c r="D9" s="191">
        <v>2528379.5</v>
      </c>
      <c r="E9" s="192">
        <v>1281.6100000000297</v>
      </c>
      <c r="F9" s="170"/>
      <c r="G9" s="193" t="s">
        <v>166</v>
      </c>
      <c r="H9" s="172"/>
      <c r="I9" s="172">
        <v>303081871</v>
      </c>
      <c r="J9" s="172">
        <v>247454025.32999998</v>
      </c>
      <c r="K9" s="194">
        <v>15665152.74</v>
      </c>
    </row>
    <row r="10" spans="1:11" s="173" customFormat="1" x14ac:dyDescent="0.25">
      <c r="A10" s="216">
        <v>1321</v>
      </c>
      <c r="B10" s="190" t="s">
        <v>292</v>
      </c>
      <c r="C10" s="191">
        <v>2638519</v>
      </c>
      <c r="D10" s="191">
        <v>2638646.16</v>
      </c>
      <c r="E10" s="192">
        <v>1189.83</v>
      </c>
      <c r="F10" s="171"/>
      <c r="G10" s="193" t="s">
        <v>154</v>
      </c>
      <c r="H10" s="172"/>
      <c r="I10" s="172">
        <v>157742681</v>
      </c>
      <c r="J10" s="172">
        <v>264823980.90000001</v>
      </c>
      <c r="K10" s="194">
        <v>4649584.8499999996</v>
      </c>
    </row>
    <row r="11" spans="1:11" s="173" customFormat="1" ht="15.75" thickBot="1" x14ac:dyDescent="0.3">
      <c r="A11" s="216">
        <v>1323</v>
      </c>
      <c r="B11" s="190" t="s">
        <v>188</v>
      </c>
      <c r="C11" s="191">
        <v>39288235</v>
      </c>
      <c r="D11" s="191">
        <v>40349132.549999997</v>
      </c>
      <c r="E11" s="192">
        <v>178486.7800000002</v>
      </c>
      <c r="F11" s="170"/>
      <c r="G11" s="197" t="s">
        <v>155</v>
      </c>
      <c r="H11" s="198"/>
      <c r="I11" s="198">
        <v>2693504192</v>
      </c>
      <c r="J11" s="198">
        <v>2672279395.7600002</v>
      </c>
      <c r="K11" s="199">
        <v>144942715.16</v>
      </c>
    </row>
    <row r="12" spans="1:11" s="173" customFormat="1" ht="15.75" thickTop="1" x14ac:dyDescent="0.25">
      <c r="A12" s="216">
        <v>1331</v>
      </c>
      <c r="B12" s="190" t="s">
        <v>189</v>
      </c>
      <c r="C12" s="191">
        <v>21452112</v>
      </c>
      <c r="D12" s="191">
        <v>25243968.059999999</v>
      </c>
      <c r="E12" s="192">
        <v>7760.390000000596</v>
      </c>
      <c r="F12" s="170"/>
      <c r="G12" s="170"/>
      <c r="H12" s="170"/>
    </row>
    <row r="13" spans="1:11" s="173" customFormat="1" x14ac:dyDescent="0.25">
      <c r="A13" s="216">
        <v>1332</v>
      </c>
      <c r="B13" s="190" t="s">
        <v>190</v>
      </c>
      <c r="C13" s="191">
        <v>12480453</v>
      </c>
      <c r="D13" s="191">
        <v>13772503.100000001</v>
      </c>
      <c r="E13" s="192">
        <v>3793.0400000005029</v>
      </c>
      <c r="F13" s="170"/>
      <c r="G13" s="170"/>
      <c r="H13" s="170"/>
    </row>
    <row r="14" spans="1:11" s="173" customFormat="1" x14ac:dyDescent="0.25">
      <c r="A14" s="216">
        <v>1341</v>
      </c>
      <c r="B14" s="190" t="s">
        <v>293</v>
      </c>
      <c r="C14" s="191">
        <v>144879</v>
      </c>
      <c r="D14" s="191">
        <v>77566.990000000005</v>
      </c>
      <c r="E14" s="192">
        <v>629.31000000001222</v>
      </c>
      <c r="F14" s="171"/>
      <c r="G14" s="170"/>
      <c r="H14" s="170"/>
    </row>
    <row r="15" spans="1:11" s="173" customFormat="1" x14ac:dyDescent="0.25">
      <c r="A15" s="216">
        <v>1343</v>
      </c>
      <c r="B15" s="190" t="s">
        <v>191</v>
      </c>
      <c r="C15" s="191">
        <v>13418874</v>
      </c>
      <c r="D15" s="191">
        <v>12763442.799999999</v>
      </c>
      <c r="E15" s="192">
        <v>3599.0299999993294</v>
      </c>
      <c r="F15" s="170"/>
      <c r="G15" s="170"/>
      <c r="H15" s="170"/>
    </row>
    <row r="16" spans="1:11" s="173" customFormat="1" x14ac:dyDescent="0.25">
      <c r="A16" s="216">
        <v>1521</v>
      </c>
      <c r="B16" s="190" t="s">
        <v>192</v>
      </c>
      <c r="C16" s="191">
        <v>4025000</v>
      </c>
      <c r="D16" s="191">
        <v>4369860.91</v>
      </c>
      <c r="E16" s="192">
        <v>4239389.21</v>
      </c>
      <c r="F16" s="171"/>
      <c r="G16" s="170"/>
      <c r="H16" s="170"/>
    </row>
    <row r="17" spans="1:8" s="173" customFormat="1" x14ac:dyDescent="0.25">
      <c r="A17" s="216">
        <v>1541</v>
      </c>
      <c r="B17" s="190" t="s">
        <v>193</v>
      </c>
      <c r="C17" s="191">
        <v>36774294</v>
      </c>
      <c r="D17" s="191">
        <v>34300353.43</v>
      </c>
      <c r="E17" s="192">
        <v>15457</v>
      </c>
      <c r="F17" s="170"/>
      <c r="G17" s="170"/>
      <c r="H17" s="170"/>
    </row>
    <row r="18" spans="1:8" s="173" customFormat="1" ht="30" x14ac:dyDescent="0.25">
      <c r="A18" s="216">
        <v>1544</v>
      </c>
      <c r="B18" s="190" t="s">
        <v>194</v>
      </c>
      <c r="C18" s="191">
        <v>14927742</v>
      </c>
      <c r="D18" s="191">
        <v>15878555.289999999</v>
      </c>
      <c r="E18" s="192">
        <v>4672.2299999999814</v>
      </c>
      <c r="F18" s="170"/>
      <c r="G18" s="170"/>
      <c r="H18" s="170"/>
    </row>
    <row r="19" spans="1:8" s="173" customFormat="1" x14ac:dyDescent="0.25">
      <c r="A19" s="216">
        <v>1545</v>
      </c>
      <c r="B19" s="190" t="s">
        <v>195</v>
      </c>
      <c r="C19" s="191">
        <v>20989455</v>
      </c>
      <c r="D19" s="191">
        <v>19494954.809999999</v>
      </c>
      <c r="E19" s="192">
        <v>27228.490000000093</v>
      </c>
      <c r="F19" s="170"/>
      <c r="G19" s="170"/>
      <c r="H19" s="170"/>
    </row>
    <row r="20" spans="1:8" s="173" customFormat="1" x14ac:dyDescent="0.25">
      <c r="A20" s="216">
        <v>1546</v>
      </c>
      <c r="B20" s="190" t="s">
        <v>196</v>
      </c>
      <c r="C20" s="191">
        <v>31302275</v>
      </c>
      <c r="D20" s="191">
        <v>28653658.979999997</v>
      </c>
      <c r="E20" s="192">
        <v>26781.040000000125</v>
      </c>
      <c r="F20" s="170"/>
      <c r="G20" s="170"/>
      <c r="H20" s="170"/>
    </row>
    <row r="21" spans="1:8" s="173" customFormat="1" x14ac:dyDescent="0.25">
      <c r="A21" s="216">
        <v>1547</v>
      </c>
      <c r="B21" s="190" t="s">
        <v>197</v>
      </c>
      <c r="C21" s="191">
        <v>1076157</v>
      </c>
      <c r="D21" s="191">
        <v>899724.62</v>
      </c>
      <c r="E21" s="192">
        <v>1500</v>
      </c>
      <c r="F21" s="170"/>
      <c r="G21" s="170"/>
      <c r="H21" s="170"/>
    </row>
    <row r="22" spans="1:8" s="173" customFormat="1" x14ac:dyDescent="0.25">
      <c r="A22" s="216">
        <v>1548</v>
      </c>
      <c r="B22" s="190" t="s">
        <v>198</v>
      </c>
      <c r="C22" s="191">
        <v>3697790</v>
      </c>
      <c r="D22" s="191">
        <v>2075707.45</v>
      </c>
      <c r="E22" s="192">
        <v>25882.109999999986</v>
      </c>
      <c r="F22" s="171"/>
      <c r="G22" s="170"/>
      <c r="H22" s="170"/>
    </row>
    <row r="23" spans="1:8" s="173" customFormat="1" x14ac:dyDescent="0.25">
      <c r="A23" s="216">
        <v>1549</v>
      </c>
      <c r="B23" s="190" t="s">
        <v>199</v>
      </c>
      <c r="C23" s="191">
        <v>10800000</v>
      </c>
      <c r="D23" s="191">
        <v>11387676.23</v>
      </c>
      <c r="E23" s="192">
        <v>728125.40999999968</v>
      </c>
      <c r="F23" s="170"/>
      <c r="G23" s="170"/>
      <c r="H23" s="170"/>
    </row>
    <row r="24" spans="1:8" s="173" customFormat="1" ht="30" x14ac:dyDescent="0.25">
      <c r="A24" s="216">
        <v>1591</v>
      </c>
      <c r="B24" s="190" t="s">
        <v>200</v>
      </c>
      <c r="C24" s="191">
        <v>59936486</v>
      </c>
      <c r="D24" s="191">
        <v>71889671.390000001</v>
      </c>
      <c r="E24" s="192">
        <v>298954.89999999991</v>
      </c>
      <c r="F24" s="171"/>
      <c r="G24" s="170"/>
      <c r="H24" s="170"/>
    </row>
    <row r="25" spans="1:8" x14ac:dyDescent="0.25">
      <c r="A25" s="217">
        <v>1713</v>
      </c>
      <c r="B25" s="184" t="s">
        <v>201</v>
      </c>
      <c r="C25" s="188">
        <v>3329950</v>
      </c>
      <c r="D25" s="188">
        <v>4216622</v>
      </c>
      <c r="E25" s="189">
        <v>357192</v>
      </c>
      <c r="F25" s="171"/>
    </row>
    <row r="26" spans="1:8" x14ac:dyDescent="0.25">
      <c r="A26" s="217">
        <v>1714</v>
      </c>
      <c r="B26" s="184" t="s">
        <v>291</v>
      </c>
      <c r="C26" s="188">
        <v>7141139</v>
      </c>
      <c r="D26" s="188">
        <v>6825926.0999999996</v>
      </c>
      <c r="E26" s="189">
        <v>4760.8000000000466</v>
      </c>
      <c r="F26" s="171"/>
    </row>
    <row r="27" spans="1:8" s="24" customFormat="1" ht="42.75" customHeight="1" x14ac:dyDescent="0.25">
      <c r="A27" s="185">
        <v>2000</v>
      </c>
      <c r="B27" s="182" t="s">
        <v>177</v>
      </c>
      <c r="C27" s="204">
        <v>164221658</v>
      </c>
      <c r="D27" s="204">
        <v>277082728.96999997</v>
      </c>
      <c r="E27" s="186">
        <v>34876672.490000002</v>
      </c>
      <c r="F27" s="174"/>
      <c r="G27" s="175"/>
      <c r="H27" s="175"/>
    </row>
    <row r="28" spans="1:8" x14ac:dyDescent="0.25">
      <c r="A28" s="216">
        <v>2111</v>
      </c>
      <c r="B28" s="190" t="s">
        <v>202</v>
      </c>
      <c r="C28" s="191">
        <v>8842348</v>
      </c>
      <c r="D28" s="191">
        <v>7152682.21</v>
      </c>
      <c r="E28" s="192">
        <v>2632740.5300000003</v>
      </c>
      <c r="F28" s="170"/>
    </row>
    <row r="29" spans="1:8" x14ac:dyDescent="0.25">
      <c r="A29" s="216">
        <v>2121</v>
      </c>
      <c r="B29" s="190" t="s">
        <v>203</v>
      </c>
      <c r="C29" s="191">
        <v>237205</v>
      </c>
      <c r="D29" s="191">
        <v>237205</v>
      </c>
      <c r="E29" s="192">
        <v>191965</v>
      </c>
      <c r="F29" s="171"/>
    </row>
    <row r="30" spans="1:8" x14ac:dyDescent="0.25">
      <c r="A30" s="216">
        <v>2141</v>
      </c>
      <c r="B30" s="190" t="s">
        <v>204</v>
      </c>
      <c r="C30" s="191">
        <v>0</v>
      </c>
      <c r="D30" s="191">
        <v>3315920</v>
      </c>
      <c r="E30" s="192">
        <v>16553.550000000047</v>
      </c>
      <c r="F30" s="171"/>
    </row>
    <row r="31" spans="1:8" x14ac:dyDescent="0.25">
      <c r="A31" s="216">
        <v>2151</v>
      </c>
      <c r="B31" s="190" t="s">
        <v>205</v>
      </c>
      <c r="C31" s="191">
        <v>127285</v>
      </c>
      <c r="D31" s="191">
        <v>1017841</v>
      </c>
      <c r="E31" s="192">
        <v>211689.48999999996</v>
      </c>
      <c r="F31" s="170"/>
    </row>
    <row r="32" spans="1:8" x14ac:dyDescent="0.25">
      <c r="A32" s="216">
        <v>2152</v>
      </c>
      <c r="B32" s="190" t="s">
        <v>205</v>
      </c>
      <c r="C32" s="191">
        <v>0</v>
      </c>
      <c r="D32" s="191">
        <v>2410222.34</v>
      </c>
      <c r="E32" s="192">
        <v>107001.15999999992</v>
      </c>
      <c r="F32" s="171"/>
    </row>
    <row r="33" spans="1:6" x14ac:dyDescent="0.25">
      <c r="A33" s="216">
        <v>2161</v>
      </c>
      <c r="B33" s="190" t="s">
        <v>206</v>
      </c>
      <c r="C33" s="191">
        <v>0</v>
      </c>
      <c r="D33" s="191">
        <v>4186772</v>
      </c>
      <c r="E33" s="192">
        <v>167980.39000000019</v>
      </c>
      <c r="F33" s="171"/>
    </row>
    <row r="34" spans="1:6" x14ac:dyDescent="0.25">
      <c r="A34" s="216">
        <v>2171</v>
      </c>
      <c r="B34" s="190" t="s">
        <v>207</v>
      </c>
      <c r="C34" s="191">
        <v>571250</v>
      </c>
      <c r="D34" s="191">
        <v>1680673.7</v>
      </c>
      <c r="E34" s="192">
        <v>912547.56</v>
      </c>
      <c r="F34" s="170"/>
    </row>
    <row r="35" spans="1:6" x14ac:dyDescent="0.25">
      <c r="A35" s="216">
        <v>2181</v>
      </c>
      <c r="B35" s="190" t="s">
        <v>294</v>
      </c>
      <c r="C35" s="191">
        <v>0</v>
      </c>
      <c r="D35" s="191">
        <v>150000</v>
      </c>
      <c r="E35" s="192">
        <v>150000</v>
      </c>
      <c r="F35" s="171"/>
    </row>
    <row r="36" spans="1:6" x14ac:dyDescent="0.25">
      <c r="A36" s="216">
        <v>2211</v>
      </c>
      <c r="B36" s="190" t="s">
        <v>208</v>
      </c>
      <c r="C36" s="191">
        <v>4130931</v>
      </c>
      <c r="D36" s="191">
        <v>8620431</v>
      </c>
      <c r="E36" s="192">
        <v>468288.53000000026</v>
      </c>
      <c r="F36" s="171"/>
    </row>
    <row r="37" spans="1:6" x14ac:dyDescent="0.25">
      <c r="A37" s="216">
        <v>2231</v>
      </c>
      <c r="B37" s="190" t="s">
        <v>295</v>
      </c>
      <c r="C37" s="191">
        <v>0</v>
      </c>
      <c r="D37" s="191">
        <v>250000</v>
      </c>
      <c r="E37" s="192">
        <v>250000</v>
      </c>
      <c r="F37" s="171"/>
    </row>
    <row r="38" spans="1:6" x14ac:dyDescent="0.25">
      <c r="A38" s="216">
        <v>2311</v>
      </c>
      <c r="B38" s="190" t="s">
        <v>296</v>
      </c>
      <c r="C38" s="191">
        <v>3733286</v>
      </c>
      <c r="D38" s="191">
        <v>4056976</v>
      </c>
      <c r="E38" s="192">
        <v>2076946.08</v>
      </c>
      <c r="F38" s="170"/>
    </row>
    <row r="39" spans="1:6" x14ac:dyDescent="0.25">
      <c r="A39" s="216">
        <v>2411</v>
      </c>
      <c r="B39" s="190" t="s">
        <v>297</v>
      </c>
      <c r="C39" s="191">
        <v>12789103</v>
      </c>
      <c r="D39" s="191">
        <v>19399222.240000002</v>
      </c>
      <c r="E39" s="192">
        <v>12789103</v>
      </c>
      <c r="F39" s="171"/>
    </row>
    <row r="40" spans="1:6" x14ac:dyDescent="0.25">
      <c r="A40" s="216">
        <v>2419</v>
      </c>
      <c r="B40" s="190" t="s">
        <v>298</v>
      </c>
      <c r="C40" s="191">
        <v>1532162</v>
      </c>
      <c r="D40" s="191">
        <v>1424935</v>
      </c>
      <c r="E40" s="192">
        <v>295424.87</v>
      </c>
      <c r="F40" s="171"/>
    </row>
    <row r="41" spans="1:6" x14ac:dyDescent="0.25">
      <c r="A41" s="216">
        <v>2421</v>
      </c>
      <c r="B41" s="190" t="s">
        <v>209</v>
      </c>
      <c r="C41" s="191">
        <v>1236699</v>
      </c>
      <c r="D41" s="191">
        <v>2075737.03</v>
      </c>
      <c r="E41" s="192">
        <v>879504.34000000008</v>
      </c>
      <c r="F41" s="171"/>
    </row>
    <row r="42" spans="1:6" x14ac:dyDescent="0.25">
      <c r="A42" s="216">
        <v>2431</v>
      </c>
      <c r="B42" s="190" t="s">
        <v>299</v>
      </c>
      <c r="C42" s="191">
        <v>35000</v>
      </c>
      <c r="D42" s="191">
        <v>35000</v>
      </c>
      <c r="E42" s="192">
        <v>35000</v>
      </c>
      <c r="F42" s="171"/>
    </row>
    <row r="43" spans="1:6" x14ac:dyDescent="0.25">
      <c r="A43" s="216">
        <v>2441</v>
      </c>
      <c r="B43" s="190" t="s">
        <v>210</v>
      </c>
      <c r="C43" s="191">
        <v>288533</v>
      </c>
      <c r="D43" s="191">
        <v>615679</v>
      </c>
      <c r="E43" s="192">
        <v>147386.57</v>
      </c>
      <c r="F43" s="171"/>
    </row>
    <row r="44" spans="1:6" x14ac:dyDescent="0.25">
      <c r="A44" s="216">
        <v>2451</v>
      </c>
      <c r="B44" s="190" t="s">
        <v>211</v>
      </c>
      <c r="C44" s="191">
        <v>90391</v>
      </c>
      <c r="D44" s="191">
        <v>160391</v>
      </c>
      <c r="E44" s="192">
        <v>89445.62999999999</v>
      </c>
      <c r="F44" s="170"/>
    </row>
    <row r="45" spans="1:6" x14ac:dyDescent="0.25">
      <c r="A45" s="216">
        <v>2461</v>
      </c>
      <c r="B45" s="190" t="s">
        <v>212</v>
      </c>
      <c r="C45" s="191">
        <v>4012949</v>
      </c>
      <c r="D45" s="191">
        <v>62331427.079999998</v>
      </c>
      <c r="E45" s="192">
        <v>940670.15000000026</v>
      </c>
      <c r="F45" s="171"/>
    </row>
    <row r="46" spans="1:6" x14ac:dyDescent="0.25">
      <c r="A46" s="216">
        <v>2471</v>
      </c>
      <c r="B46" s="190" t="s">
        <v>213</v>
      </c>
      <c r="C46" s="191">
        <v>1576058</v>
      </c>
      <c r="D46" s="191">
        <v>6628932.9699999997</v>
      </c>
      <c r="E46" s="192">
        <v>2079691.2199999997</v>
      </c>
      <c r="F46" s="171"/>
    </row>
    <row r="47" spans="1:6" x14ac:dyDescent="0.25">
      <c r="A47" s="216">
        <v>2481</v>
      </c>
      <c r="B47" s="190" t="s">
        <v>214</v>
      </c>
      <c r="C47" s="191">
        <v>239200</v>
      </c>
      <c r="D47" s="191">
        <v>239200</v>
      </c>
      <c r="E47" s="192">
        <v>9593.4800000000105</v>
      </c>
      <c r="F47" s="170"/>
    </row>
    <row r="48" spans="1:6" x14ac:dyDescent="0.25">
      <c r="A48" s="216">
        <v>2491</v>
      </c>
      <c r="B48" s="190" t="s">
        <v>215</v>
      </c>
      <c r="C48" s="191">
        <v>332616</v>
      </c>
      <c r="D48" s="191">
        <v>9025939.1799999997</v>
      </c>
      <c r="E48" s="192">
        <v>1589416.81</v>
      </c>
      <c r="F48" s="171"/>
    </row>
    <row r="49" spans="1:6" x14ac:dyDescent="0.25">
      <c r="A49" s="216">
        <v>2511</v>
      </c>
      <c r="B49" s="190" t="s">
        <v>300</v>
      </c>
      <c r="C49" s="191">
        <v>6485286</v>
      </c>
      <c r="D49" s="191">
        <v>2797675.91</v>
      </c>
      <c r="E49" s="192">
        <v>2797675.91</v>
      </c>
      <c r="F49" s="171"/>
    </row>
    <row r="50" spans="1:6" x14ac:dyDescent="0.25">
      <c r="A50" s="216">
        <v>2531</v>
      </c>
      <c r="B50" s="190" t="s">
        <v>216</v>
      </c>
      <c r="C50" s="191">
        <v>600500</v>
      </c>
      <c r="D50" s="191">
        <v>1656490</v>
      </c>
      <c r="E50" s="192">
        <v>157074.30000000002</v>
      </c>
      <c r="F50" s="171"/>
    </row>
    <row r="51" spans="1:6" x14ac:dyDescent="0.25">
      <c r="A51" s="216">
        <v>2541</v>
      </c>
      <c r="B51" s="190" t="s">
        <v>217</v>
      </c>
      <c r="C51" s="191">
        <v>228500</v>
      </c>
      <c r="D51" s="191">
        <v>2171340</v>
      </c>
      <c r="E51" s="192">
        <v>706799.48</v>
      </c>
      <c r="F51" s="171"/>
    </row>
    <row r="52" spans="1:6" x14ac:dyDescent="0.25">
      <c r="A52" s="216">
        <v>2551</v>
      </c>
      <c r="B52" s="190" t="s">
        <v>301</v>
      </c>
      <c r="C52" s="191">
        <v>0</v>
      </c>
      <c r="D52" s="191">
        <v>8000</v>
      </c>
      <c r="E52" s="192">
        <v>8000</v>
      </c>
      <c r="F52" s="171"/>
    </row>
    <row r="53" spans="1:6" x14ac:dyDescent="0.25">
      <c r="A53" s="216">
        <v>2561</v>
      </c>
      <c r="B53" s="190" t="s">
        <v>218</v>
      </c>
      <c r="C53" s="191">
        <v>2135025</v>
      </c>
      <c r="D53" s="191">
        <v>8657016</v>
      </c>
      <c r="E53" s="192">
        <v>943391.66999999969</v>
      </c>
      <c r="F53" s="171"/>
    </row>
    <row r="54" spans="1:6" x14ac:dyDescent="0.25">
      <c r="A54" s="216">
        <v>2611</v>
      </c>
      <c r="B54" s="190" t="s">
        <v>219</v>
      </c>
      <c r="C54" s="191">
        <v>39251202</v>
      </c>
      <c r="D54" s="191">
        <v>44766826.789999999</v>
      </c>
      <c r="E54" s="192">
        <v>1206.3800000000047</v>
      </c>
      <c r="F54" s="171"/>
    </row>
    <row r="55" spans="1:6" x14ac:dyDescent="0.25">
      <c r="A55" s="216">
        <v>2711</v>
      </c>
      <c r="B55" s="190" t="s">
        <v>220</v>
      </c>
      <c r="C55" s="191">
        <v>7700000</v>
      </c>
      <c r="D55" s="191">
        <v>10931026.290000001</v>
      </c>
      <c r="E55" s="192">
        <v>722472.5399999998</v>
      </c>
      <c r="F55" s="171"/>
    </row>
    <row r="56" spans="1:6" x14ac:dyDescent="0.25">
      <c r="A56" s="216">
        <v>2721</v>
      </c>
      <c r="B56" s="190" t="s">
        <v>221</v>
      </c>
      <c r="C56" s="191">
        <v>9770000</v>
      </c>
      <c r="D56" s="191">
        <v>1573199.96</v>
      </c>
      <c r="E56" s="192">
        <v>119718.60999999993</v>
      </c>
      <c r="F56" s="170"/>
    </row>
    <row r="57" spans="1:6" x14ac:dyDescent="0.25">
      <c r="A57" s="216">
        <v>2731</v>
      </c>
      <c r="B57" s="190" t="s">
        <v>302</v>
      </c>
      <c r="C57" s="191">
        <v>272398</v>
      </c>
      <c r="D57" s="191">
        <v>747094</v>
      </c>
      <c r="E57" s="192">
        <v>192896.14</v>
      </c>
      <c r="F57" s="171"/>
    </row>
    <row r="58" spans="1:6" x14ac:dyDescent="0.25">
      <c r="A58" s="216">
        <v>2741</v>
      </c>
      <c r="B58" s="190" t="s">
        <v>222</v>
      </c>
      <c r="C58" s="191">
        <v>11000</v>
      </c>
      <c r="D58" s="191">
        <v>95500</v>
      </c>
      <c r="E58" s="192">
        <v>1711.6800000000039</v>
      </c>
      <c r="F58" s="171"/>
    </row>
    <row r="59" spans="1:6" x14ac:dyDescent="0.25">
      <c r="A59" s="216">
        <v>2751</v>
      </c>
      <c r="B59" s="190" t="s">
        <v>223</v>
      </c>
      <c r="C59" s="191">
        <v>0</v>
      </c>
      <c r="D59" s="191">
        <v>6235</v>
      </c>
      <c r="E59" s="192">
        <v>6235</v>
      </c>
      <c r="F59" s="171"/>
    </row>
    <row r="60" spans="1:6" x14ac:dyDescent="0.25">
      <c r="A60" s="216">
        <v>2831</v>
      </c>
      <c r="B60" s="190" t="s">
        <v>303</v>
      </c>
      <c r="C60" s="191">
        <v>0</v>
      </c>
      <c r="D60" s="191">
        <v>13000</v>
      </c>
      <c r="E60" s="192">
        <v>13000</v>
      </c>
      <c r="F60" s="171"/>
    </row>
    <row r="61" spans="1:6" x14ac:dyDescent="0.25">
      <c r="A61" s="216">
        <v>2911</v>
      </c>
      <c r="B61" s="190" t="s">
        <v>224</v>
      </c>
      <c r="C61" s="191">
        <v>1309355</v>
      </c>
      <c r="D61" s="191">
        <v>9655416.4399999995</v>
      </c>
      <c r="E61" s="192">
        <v>1460524.04</v>
      </c>
      <c r="F61" s="171"/>
    </row>
    <row r="62" spans="1:6" x14ac:dyDescent="0.25">
      <c r="A62" s="216">
        <v>2921</v>
      </c>
      <c r="B62" s="190" t="s">
        <v>225</v>
      </c>
      <c r="C62" s="191">
        <v>101000</v>
      </c>
      <c r="D62" s="191">
        <v>104150</v>
      </c>
      <c r="E62" s="192">
        <v>441.01000000000158</v>
      </c>
      <c r="F62" s="171"/>
    </row>
    <row r="63" spans="1:6" ht="30" x14ac:dyDescent="0.25">
      <c r="A63" s="216">
        <v>2931</v>
      </c>
      <c r="B63" s="190" t="s">
        <v>304</v>
      </c>
      <c r="C63" s="191">
        <v>0</v>
      </c>
      <c r="D63" s="191">
        <v>69800</v>
      </c>
      <c r="E63" s="192">
        <v>5999.9199999999983</v>
      </c>
      <c r="F63" s="170"/>
    </row>
    <row r="64" spans="1:6" x14ac:dyDescent="0.25">
      <c r="A64" s="216">
        <v>2941</v>
      </c>
      <c r="B64" s="190" t="s">
        <v>226</v>
      </c>
      <c r="C64" s="191">
        <v>0</v>
      </c>
      <c r="D64" s="191">
        <v>2020000</v>
      </c>
      <c r="E64" s="192">
        <v>52854.090000000084</v>
      </c>
      <c r="F64" s="171"/>
    </row>
    <row r="65" spans="1:6" x14ac:dyDescent="0.25">
      <c r="A65" s="216">
        <v>2961</v>
      </c>
      <c r="B65" s="190" t="s">
        <v>227</v>
      </c>
      <c r="C65" s="191">
        <v>0</v>
      </c>
      <c r="D65" s="191">
        <v>8857350</v>
      </c>
      <c r="E65" s="192">
        <v>184537.06999999977</v>
      </c>
      <c r="F65" s="171"/>
    </row>
    <row r="66" spans="1:6" x14ac:dyDescent="0.25">
      <c r="A66" s="216">
        <v>2981</v>
      </c>
      <c r="B66" s="190" t="s">
        <v>305</v>
      </c>
      <c r="C66" s="191">
        <v>787891</v>
      </c>
      <c r="D66" s="191">
        <v>2488445</v>
      </c>
      <c r="E66" s="192">
        <v>1430438.59</v>
      </c>
      <c r="F66" s="171"/>
    </row>
    <row r="67" spans="1:6" x14ac:dyDescent="0.25">
      <c r="A67" s="216">
        <v>2991</v>
      </c>
      <c r="B67" s="190" t="s">
        <v>306</v>
      </c>
      <c r="C67" s="191">
        <v>0</v>
      </c>
      <c r="D67" s="191">
        <v>1001353</v>
      </c>
      <c r="E67" s="192">
        <v>30747.699999999957</v>
      </c>
      <c r="F67" s="171"/>
    </row>
    <row r="68" spans="1:6" x14ac:dyDescent="0.25">
      <c r="A68" s="185">
        <v>3000</v>
      </c>
      <c r="B68" s="187" t="s">
        <v>178</v>
      </c>
      <c r="C68" s="204">
        <v>523339915</v>
      </c>
      <c r="D68" s="204">
        <v>654621987.82999992</v>
      </c>
      <c r="E68" s="186">
        <v>7707085.0899999999</v>
      </c>
      <c r="F68" s="172"/>
    </row>
    <row r="69" spans="1:6" x14ac:dyDescent="0.25">
      <c r="A69" s="217">
        <v>3121</v>
      </c>
      <c r="B69" s="184" t="s">
        <v>228</v>
      </c>
      <c r="C69" s="205">
        <v>972821</v>
      </c>
      <c r="D69" s="188">
        <v>4304605.5199999996</v>
      </c>
      <c r="E69" s="189">
        <v>1075504.7600000002</v>
      </c>
      <c r="F69" s="171"/>
    </row>
    <row r="70" spans="1:6" x14ac:dyDescent="0.25">
      <c r="A70" s="217">
        <v>3131</v>
      </c>
      <c r="B70" s="184" t="s">
        <v>229</v>
      </c>
      <c r="C70" s="205">
        <v>6674427</v>
      </c>
      <c r="D70" s="188">
        <v>7773604</v>
      </c>
      <c r="E70" s="189">
        <v>1</v>
      </c>
      <c r="F70" s="171"/>
    </row>
    <row r="71" spans="1:6" x14ac:dyDescent="0.25">
      <c r="A71" s="217">
        <v>3132</v>
      </c>
      <c r="B71" s="184" t="s">
        <v>307</v>
      </c>
      <c r="C71" s="205">
        <v>82771</v>
      </c>
      <c r="D71" s="188">
        <v>82771</v>
      </c>
      <c r="E71" s="189">
        <v>239.32000000000698</v>
      </c>
      <c r="F71" s="171"/>
    </row>
    <row r="72" spans="1:6" x14ac:dyDescent="0.25">
      <c r="A72" s="217">
        <v>3141</v>
      </c>
      <c r="B72" s="184" t="s">
        <v>230</v>
      </c>
      <c r="C72" s="205">
        <v>3430000</v>
      </c>
      <c r="D72" s="188">
        <v>2273189.2599999998</v>
      </c>
      <c r="E72" s="189">
        <v>21384.199999999721</v>
      </c>
      <c r="F72" s="171"/>
    </row>
    <row r="73" spans="1:6" x14ac:dyDescent="0.25">
      <c r="A73" s="217">
        <v>3161</v>
      </c>
      <c r="B73" s="184" t="s">
        <v>231</v>
      </c>
      <c r="C73" s="205">
        <v>300000</v>
      </c>
      <c r="D73" s="188">
        <v>661546</v>
      </c>
      <c r="E73" s="189">
        <v>600000</v>
      </c>
      <c r="F73" s="171"/>
    </row>
    <row r="74" spans="1:6" x14ac:dyDescent="0.25">
      <c r="A74" s="216">
        <v>3171</v>
      </c>
      <c r="B74" s="190" t="s">
        <v>232</v>
      </c>
      <c r="C74" s="206">
        <v>650000</v>
      </c>
      <c r="D74" s="191">
        <v>550055.14</v>
      </c>
      <c r="E74" s="192">
        <v>3716.0200000000186</v>
      </c>
      <c r="F74" s="171"/>
    </row>
    <row r="75" spans="1:6" ht="30" x14ac:dyDescent="0.25">
      <c r="A75" s="216">
        <v>3252</v>
      </c>
      <c r="B75" s="190" t="s">
        <v>308</v>
      </c>
      <c r="C75" s="206">
        <v>135983508</v>
      </c>
      <c r="D75" s="191">
        <v>152343830.44</v>
      </c>
      <c r="E75" s="192">
        <v>2217.1000000005588</v>
      </c>
      <c r="F75" s="171"/>
    </row>
    <row r="76" spans="1:6" x14ac:dyDescent="0.25">
      <c r="A76" s="216">
        <v>3261</v>
      </c>
      <c r="B76" s="190" t="s">
        <v>309</v>
      </c>
      <c r="C76" s="206">
        <v>0</v>
      </c>
      <c r="D76" s="191">
        <v>1000000</v>
      </c>
      <c r="E76" s="192">
        <v>1.0000000009313226E-2</v>
      </c>
      <c r="F76" s="171"/>
    </row>
    <row r="77" spans="1:6" x14ac:dyDescent="0.25">
      <c r="A77" s="216">
        <v>3291</v>
      </c>
      <c r="B77" s="190" t="s">
        <v>233</v>
      </c>
      <c r="C77" s="206">
        <v>0</v>
      </c>
      <c r="D77" s="191">
        <v>11968855.059999999</v>
      </c>
      <c r="E77" s="192">
        <v>80421.829999999143</v>
      </c>
      <c r="F77" s="171"/>
    </row>
    <row r="78" spans="1:6" ht="30" x14ac:dyDescent="0.25">
      <c r="A78" s="216">
        <v>3331</v>
      </c>
      <c r="B78" s="190" t="s">
        <v>310</v>
      </c>
      <c r="C78" s="206">
        <v>30900</v>
      </c>
      <c r="D78" s="191">
        <v>730900</v>
      </c>
      <c r="E78" s="192">
        <v>842.47999999998137</v>
      </c>
      <c r="F78" s="171"/>
    </row>
    <row r="79" spans="1:6" x14ac:dyDescent="0.25">
      <c r="A79" s="216">
        <v>3341</v>
      </c>
      <c r="B79" s="190" t="s">
        <v>234</v>
      </c>
      <c r="C79" s="206">
        <v>392470</v>
      </c>
      <c r="D79" s="191">
        <v>1115060</v>
      </c>
      <c r="E79" s="192">
        <v>304540</v>
      </c>
      <c r="F79" s="171"/>
    </row>
    <row r="80" spans="1:6" x14ac:dyDescent="0.25">
      <c r="A80" s="216">
        <v>3362</v>
      </c>
      <c r="B80" s="190" t="s">
        <v>235</v>
      </c>
      <c r="C80" s="206">
        <v>233706</v>
      </c>
      <c r="D80" s="191">
        <v>4644256.2</v>
      </c>
      <c r="E80" s="192">
        <v>297795.74000000017</v>
      </c>
      <c r="F80" s="171"/>
    </row>
    <row r="81" spans="1:6" x14ac:dyDescent="0.25">
      <c r="A81" s="216">
        <v>3391</v>
      </c>
      <c r="B81" s="190" t="s">
        <v>236</v>
      </c>
      <c r="C81" s="206">
        <v>4137548</v>
      </c>
      <c r="D81" s="191">
        <v>4716073.38</v>
      </c>
      <c r="E81" s="192">
        <v>1425911.87</v>
      </c>
      <c r="F81" s="171"/>
    </row>
    <row r="82" spans="1:6" x14ac:dyDescent="0.25">
      <c r="A82" s="216">
        <v>3411</v>
      </c>
      <c r="B82" s="190" t="s">
        <v>237</v>
      </c>
      <c r="C82" s="206">
        <v>0</v>
      </c>
      <c r="D82" s="191">
        <v>185663.15</v>
      </c>
      <c r="E82" s="192">
        <v>149642.10999999999</v>
      </c>
      <c r="F82" s="171"/>
    </row>
    <row r="83" spans="1:6" x14ac:dyDescent="0.25">
      <c r="A83" s="216">
        <v>3451</v>
      </c>
      <c r="B83" s="190" t="s">
        <v>238</v>
      </c>
      <c r="C83" s="206">
        <v>24829049</v>
      </c>
      <c r="D83" s="191">
        <v>15191022.66</v>
      </c>
      <c r="E83" s="192">
        <v>200000</v>
      </c>
      <c r="F83" s="171"/>
    </row>
    <row r="84" spans="1:6" x14ac:dyDescent="0.25">
      <c r="A84" s="216">
        <v>3511</v>
      </c>
      <c r="B84" s="190" t="s">
        <v>239</v>
      </c>
      <c r="C84" s="206">
        <v>5033216</v>
      </c>
      <c r="D84" s="191">
        <v>444304</v>
      </c>
      <c r="E84" s="192">
        <v>128660.56000000006</v>
      </c>
      <c r="F84" s="171"/>
    </row>
    <row r="85" spans="1:6" ht="30" x14ac:dyDescent="0.25">
      <c r="A85" s="216">
        <v>3521</v>
      </c>
      <c r="B85" s="190" t="s">
        <v>240</v>
      </c>
      <c r="C85" s="206">
        <v>0</v>
      </c>
      <c r="D85" s="191">
        <v>2075000</v>
      </c>
      <c r="E85" s="192">
        <v>75084.320000000065</v>
      </c>
      <c r="F85" s="171"/>
    </row>
    <row r="86" spans="1:6" ht="30" x14ac:dyDescent="0.25">
      <c r="A86" s="216">
        <v>3552</v>
      </c>
      <c r="B86" s="190" t="s">
        <v>241</v>
      </c>
      <c r="C86" s="206">
        <v>4396478</v>
      </c>
      <c r="D86" s="191">
        <v>14404667.949999999</v>
      </c>
      <c r="E86" s="192">
        <v>16854.559999998884</v>
      </c>
      <c r="F86" s="171"/>
    </row>
    <row r="87" spans="1:6" ht="30" x14ac:dyDescent="0.25">
      <c r="A87" s="216">
        <v>3553</v>
      </c>
      <c r="B87" s="190" t="s">
        <v>242</v>
      </c>
      <c r="C87" s="206">
        <v>0</v>
      </c>
      <c r="D87" s="191">
        <v>3040674</v>
      </c>
      <c r="E87" s="192">
        <v>6793.4300000001676</v>
      </c>
      <c r="F87" s="171"/>
    </row>
    <row r="88" spans="1:6" x14ac:dyDescent="0.25">
      <c r="A88" s="216">
        <v>3571</v>
      </c>
      <c r="B88" s="190" t="s">
        <v>243</v>
      </c>
      <c r="C88" s="206">
        <v>4150269</v>
      </c>
      <c r="D88" s="191">
        <v>19685199.41</v>
      </c>
      <c r="E88" s="192">
        <v>533841.58999999985</v>
      </c>
      <c r="F88" s="171"/>
    </row>
    <row r="89" spans="1:6" x14ac:dyDescent="0.25">
      <c r="A89" s="216">
        <v>3581</v>
      </c>
      <c r="B89" s="190" t="s">
        <v>244</v>
      </c>
      <c r="C89" s="206">
        <v>124800</v>
      </c>
      <c r="D89" s="191">
        <v>12364725.610000001</v>
      </c>
      <c r="E89" s="192">
        <v>2092617.3700000006</v>
      </c>
      <c r="F89" s="171"/>
    </row>
    <row r="90" spans="1:6" x14ac:dyDescent="0.25">
      <c r="A90" s="216">
        <v>3591</v>
      </c>
      <c r="B90" s="190" t="s">
        <v>245</v>
      </c>
      <c r="C90" s="206">
        <v>0</v>
      </c>
      <c r="D90" s="191">
        <v>420000</v>
      </c>
      <c r="E90" s="192">
        <v>17.799999999988358</v>
      </c>
      <c r="F90" s="171"/>
    </row>
    <row r="91" spans="1:6" ht="30" x14ac:dyDescent="0.25">
      <c r="A91" s="216">
        <v>3611</v>
      </c>
      <c r="B91" s="190" t="s">
        <v>246</v>
      </c>
      <c r="C91" s="206">
        <v>0</v>
      </c>
      <c r="D91" s="191">
        <v>2587789.7200000002</v>
      </c>
      <c r="E91" s="192">
        <v>322240.3600000001</v>
      </c>
      <c r="F91" s="171"/>
    </row>
    <row r="92" spans="1:6" x14ac:dyDescent="0.25">
      <c r="A92" s="216">
        <v>3651</v>
      </c>
      <c r="B92" s="190" t="s">
        <v>311</v>
      </c>
      <c r="C92" s="206">
        <v>437750</v>
      </c>
      <c r="D92" s="191">
        <v>437750</v>
      </c>
      <c r="E92" s="192">
        <v>8750.0100000000093</v>
      </c>
      <c r="F92" s="171"/>
    </row>
    <row r="93" spans="1:6" x14ac:dyDescent="0.25">
      <c r="A93" s="216">
        <v>3722</v>
      </c>
      <c r="B93" s="190" t="s">
        <v>247</v>
      </c>
      <c r="C93" s="206">
        <v>1859572</v>
      </c>
      <c r="D93" s="191">
        <v>2929479.65</v>
      </c>
      <c r="E93" s="192">
        <v>2.5600000000558794</v>
      </c>
      <c r="F93" s="171"/>
    </row>
    <row r="94" spans="1:6" x14ac:dyDescent="0.25">
      <c r="A94" s="216">
        <v>3821</v>
      </c>
      <c r="B94" s="190" t="s">
        <v>312</v>
      </c>
      <c r="C94" s="206">
        <v>6347410</v>
      </c>
      <c r="D94" s="191">
        <v>14413867.190000001</v>
      </c>
      <c r="E94" s="192">
        <v>179021.50999999972</v>
      </c>
      <c r="F94" s="171"/>
    </row>
    <row r="95" spans="1:6" x14ac:dyDescent="0.25">
      <c r="A95" s="216">
        <v>3831</v>
      </c>
      <c r="B95" s="190" t="s">
        <v>248</v>
      </c>
      <c r="C95" s="206">
        <v>0</v>
      </c>
      <c r="D95" s="191">
        <v>4860000</v>
      </c>
      <c r="E95" s="192">
        <v>470</v>
      </c>
      <c r="F95" s="171"/>
    </row>
    <row r="96" spans="1:6" x14ac:dyDescent="0.25">
      <c r="A96" s="216">
        <v>3911</v>
      </c>
      <c r="B96" s="190" t="s">
        <v>249</v>
      </c>
      <c r="C96" s="206">
        <v>0</v>
      </c>
      <c r="D96" s="191">
        <v>1160000</v>
      </c>
      <c r="E96" s="192">
        <v>81466.120000000112</v>
      </c>
      <c r="F96" s="171"/>
    </row>
    <row r="97" spans="1:6" x14ac:dyDescent="0.25">
      <c r="A97" s="216">
        <v>3921</v>
      </c>
      <c r="B97" s="190" t="s">
        <v>250</v>
      </c>
      <c r="C97" s="206">
        <v>0</v>
      </c>
      <c r="D97" s="191">
        <v>1350105.07</v>
      </c>
      <c r="E97" s="192">
        <v>3375</v>
      </c>
      <c r="F97" s="171"/>
    </row>
    <row r="98" spans="1:6" x14ac:dyDescent="0.25">
      <c r="A98" s="216">
        <v>3982</v>
      </c>
      <c r="B98" s="190" t="s">
        <v>251</v>
      </c>
      <c r="C98" s="206">
        <v>6853045</v>
      </c>
      <c r="D98" s="191">
        <v>7018069.8799999999</v>
      </c>
      <c r="E98" s="192">
        <v>64863.859999999346</v>
      </c>
      <c r="F98" s="170"/>
    </row>
    <row r="99" spans="1:6" x14ac:dyDescent="0.25">
      <c r="A99" s="217">
        <v>3991</v>
      </c>
      <c r="B99" s="184" t="s">
        <v>313</v>
      </c>
      <c r="C99" s="205">
        <v>3106</v>
      </c>
      <c r="D99" s="188">
        <v>30809.599999999999</v>
      </c>
      <c r="E99" s="189">
        <v>30809.599999999999</v>
      </c>
      <c r="F99" s="171"/>
    </row>
    <row r="100" spans="1:6" x14ac:dyDescent="0.25">
      <c r="A100" s="185">
        <v>4000</v>
      </c>
      <c r="B100" s="187" t="s">
        <v>179</v>
      </c>
      <c r="C100" s="204">
        <v>305247069</v>
      </c>
      <c r="D100" s="204">
        <v>202999237.01999998</v>
      </c>
      <c r="E100" s="186">
        <v>15631689.359999999</v>
      </c>
      <c r="F100" s="172"/>
    </row>
    <row r="101" spans="1:6" x14ac:dyDescent="0.25">
      <c r="A101" s="216">
        <v>4411</v>
      </c>
      <c r="B101" s="190" t="s">
        <v>314</v>
      </c>
      <c r="C101" s="191">
        <v>0</v>
      </c>
      <c r="D101" s="191">
        <v>450000</v>
      </c>
      <c r="E101" s="192">
        <v>9004.5999999999767</v>
      </c>
      <c r="F101" s="171"/>
    </row>
    <row r="102" spans="1:6" x14ac:dyDescent="0.25">
      <c r="A102" s="216">
        <v>4412</v>
      </c>
      <c r="B102" s="190" t="s">
        <v>315</v>
      </c>
      <c r="C102" s="191">
        <v>34137718</v>
      </c>
      <c r="D102" s="191">
        <v>33661393.82</v>
      </c>
      <c r="E102" s="192">
        <v>81498.170000001788</v>
      </c>
      <c r="F102" s="171"/>
    </row>
    <row r="103" spans="1:6" x14ac:dyDescent="0.25">
      <c r="A103" s="216">
        <v>4419</v>
      </c>
      <c r="B103" s="190" t="s">
        <v>316</v>
      </c>
      <c r="C103" s="191">
        <v>241631278</v>
      </c>
      <c r="D103" s="191">
        <v>158899870.19999999</v>
      </c>
      <c r="E103" s="192">
        <v>15489213.589999998</v>
      </c>
      <c r="F103" s="171"/>
    </row>
    <row r="104" spans="1:6" x14ac:dyDescent="0.25">
      <c r="A104" s="216">
        <v>4481</v>
      </c>
      <c r="B104" s="190" t="s">
        <v>317</v>
      </c>
      <c r="C104" s="191">
        <v>281973</v>
      </c>
      <c r="D104" s="191">
        <v>51973</v>
      </c>
      <c r="E104" s="192">
        <v>51973</v>
      </c>
      <c r="F104" s="171"/>
    </row>
    <row r="105" spans="1:6" x14ac:dyDescent="0.25">
      <c r="A105" s="185">
        <v>5000</v>
      </c>
      <c r="B105" s="187" t="s">
        <v>180</v>
      </c>
      <c r="C105" s="204">
        <v>21530433</v>
      </c>
      <c r="D105" s="204">
        <v>141928433</v>
      </c>
      <c r="E105" s="186">
        <v>9239820.8899999987</v>
      </c>
      <c r="F105" s="172"/>
    </row>
    <row r="106" spans="1:6" x14ac:dyDescent="0.25">
      <c r="A106" s="216">
        <v>5111</v>
      </c>
      <c r="B106" s="190" t="s">
        <v>318</v>
      </c>
      <c r="C106" s="191">
        <v>2311420</v>
      </c>
      <c r="D106" s="191">
        <v>2023821</v>
      </c>
      <c r="E106" s="192">
        <v>2023821</v>
      </c>
      <c r="F106" s="171"/>
    </row>
    <row r="107" spans="1:6" x14ac:dyDescent="0.25">
      <c r="A107" s="216">
        <v>5121</v>
      </c>
      <c r="B107" s="190" t="s">
        <v>319</v>
      </c>
      <c r="C107" s="191">
        <v>89024</v>
      </c>
      <c r="D107" s="191">
        <v>89024</v>
      </c>
      <c r="E107" s="192">
        <v>2650.3999999999942</v>
      </c>
      <c r="F107" s="171"/>
    </row>
    <row r="108" spans="1:6" x14ac:dyDescent="0.25">
      <c r="A108" s="216">
        <v>5151</v>
      </c>
      <c r="B108" s="190" t="s">
        <v>252</v>
      </c>
      <c r="C108" s="191">
        <v>11749526</v>
      </c>
      <c r="D108" s="191">
        <v>14402073</v>
      </c>
      <c r="E108" s="192">
        <v>2013515.5</v>
      </c>
      <c r="F108" s="171"/>
    </row>
    <row r="109" spans="1:6" x14ac:dyDescent="0.25">
      <c r="A109" s="216">
        <v>5191</v>
      </c>
      <c r="B109" s="190" t="s">
        <v>320</v>
      </c>
      <c r="C109" s="191">
        <v>746500</v>
      </c>
      <c r="D109" s="191">
        <v>1052239</v>
      </c>
      <c r="E109" s="192">
        <v>1052239</v>
      </c>
      <c r="F109" s="170"/>
    </row>
    <row r="110" spans="1:6" x14ac:dyDescent="0.25">
      <c r="A110" s="216">
        <v>5211</v>
      </c>
      <c r="B110" s="190" t="s">
        <v>321</v>
      </c>
      <c r="C110" s="191">
        <v>947000</v>
      </c>
      <c r="D110" s="191">
        <v>923860</v>
      </c>
      <c r="E110" s="192">
        <v>881406.38</v>
      </c>
      <c r="F110" s="171"/>
    </row>
    <row r="111" spans="1:6" x14ac:dyDescent="0.25">
      <c r="A111" s="216">
        <v>5221</v>
      </c>
      <c r="B111" s="190" t="s">
        <v>322</v>
      </c>
      <c r="C111" s="191">
        <v>200000</v>
      </c>
      <c r="D111" s="191">
        <v>683235</v>
      </c>
      <c r="E111" s="192">
        <v>405.64000000001397</v>
      </c>
      <c r="F111" s="171"/>
    </row>
    <row r="112" spans="1:6" x14ac:dyDescent="0.25">
      <c r="A112" s="216">
        <v>5231</v>
      </c>
      <c r="B112" s="190" t="s">
        <v>253</v>
      </c>
      <c r="C112" s="191">
        <v>126898</v>
      </c>
      <c r="D112" s="191">
        <v>148998</v>
      </c>
      <c r="E112" s="192">
        <v>148998</v>
      </c>
      <c r="F112" s="170"/>
    </row>
    <row r="113" spans="1:6" x14ac:dyDescent="0.25">
      <c r="A113" s="216">
        <v>5291</v>
      </c>
      <c r="B113" s="190" t="s">
        <v>323</v>
      </c>
      <c r="C113" s="191">
        <v>1077055</v>
      </c>
      <c r="D113" s="191">
        <v>535100</v>
      </c>
      <c r="E113" s="192">
        <v>535100</v>
      </c>
      <c r="F113" s="171"/>
    </row>
    <row r="114" spans="1:6" x14ac:dyDescent="0.25">
      <c r="A114" s="216">
        <v>5311</v>
      </c>
      <c r="B114" s="190" t="s">
        <v>324</v>
      </c>
      <c r="C114" s="191">
        <v>330326</v>
      </c>
      <c r="D114" s="191">
        <v>220500</v>
      </c>
      <c r="E114" s="192">
        <v>220500</v>
      </c>
      <c r="F114" s="171"/>
    </row>
    <row r="115" spans="1:6" x14ac:dyDescent="0.25">
      <c r="A115" s="216">
        <v>5321</v>
      </c>
      <c r="B115" s="190" t="s">
        <v>325</v>
      </c>
      <c r="C115" s="191">
        <v>80000</v>
      </c>
      <c r="D115" s="191">
        <v>397826</v>
      </c>
      <c r="E115" s="192">
        <v>397826</v>
      </c>
      <c r="F115" s="171"/>
    </row>
    <row r="116" spans="1:6" ht="30" x14ac:dyDescent="0.25">
      <c r="A116" s="216">
        <v>5412</v>
      </c>
      <c r="B116" s="190" t="s">
        <v>326</v>
      </c>
      <c r="C116" s="191">
        <v>1350000</v>
      </c>
      <c r="D116" s="191">
        <v>106869241.18000001</v>
      </c>
      <c r="E116" s="192">
        <v>766538.59999999986</v>
      </c>
      <c r="F116" s="171"/>
    </row>
    <row r="117" spans="1:6" x14ac:dyDescent="0.25">
      <c r="A117" s="216">
        <v>5621</v>
      </c>
      <c r="B117" s="190" t="s">
        <v>327</v>
      </c>
      <c r="C117" s="191">
        <v>60000</v>
      </c>
      <c r="D117" s="191">
        <v>60000</v>
      </c>
      <c r="E117" s="192">
        <v>24728.32</v>
      </c>
      <c r="F117" s="171"/>
    </row>
    <row r="118" spans="1:6" x14ac:dyDescent="0.25">
      <c r="A118" s="216">
        <v>5631</v>
      </c>
      <c r="B118" s="190" t="s">
        <v>328</v>
      </c>
      <c r="C118" s="191">
        <v>0</v>
      </c>
      <c r="D118" s="191">
        <v>200000</v>
      </c>
      <c r="E118" s="192">
        <v>200000</v>
      </c>
      <c r="F118" s="171"/>
    </row>
    <row r="119" spans="1:6" x14ac:dyDescent="0.25">
      <c r="A119" s="216">
        <v>5651</v>
      </c>
      <c r="B119" s="190" t="s">
        <v>329</v>
      </c>
      <c r="C119" s="191">
        <v>286000</v>
      </c>
      <c r="D119" s="191">
        <v>45500</v>
      </c>
      <c r="E119" s="192">
        <v>45500</v>
      </c>
      <c r="F119" s="171"/>
    </row>
    <row r="120" spans="1:6" x14ac:dyDescent="0.25">
      <c r="A120" s="216">
        <v>5661</v>
      </c>
      <c r="B120" s="190" t="s">
        <v>330</v>
      </c>
      <c r="C120" s="191">
        <v>90000</v>
      </c>
      <c r="D120" s="191">
        <v>145000</v>
      </c>
      <c r="E120" s="192">
        <v>90335.05</v>
      </c>
      <c r="F120" s="170"/>
    </row>
    <row r="121" spans="1:6" x14ac:dyDescent="0.25">
      <c r="A121" s="216">
        <v>5671</v>
      </c>
      <c r="B121" s="190" t="s">
        <v>331</v>
      </c>
      <c r="C121" s="191">
        <v>888257</v>
      </c>
      <c r="D121" s="191">
        <v>936257</v>
      </c>
      <c r="E121" s="192">
        <v>771257</v>
      </c>
      <c r="F121" s="170"/>
    </row>
    <row r="122" spans="1:6" x14ac:dyDescent="0.25">
      <c r="A122" s="217">
        <v>5691</v>
      </c>
      <c r="B122" s="184" t="s">
        <v>332</v>
      </c>
      <c r="C122" s="188">
        <v>110000</v>
      </c>
      <c r="D122" s="188">
        <v>15000</v>
      </c>
      <c r="E122" s="189">
        <v>15000</v>
      </c>
      <c r="F122" s="171"/>
    </row>
    <row r="123" spans="1:6" x14ac:dyDescent="0.25">
      <c r="A123" s="217">
        <v>5911</v>
      </c>
      <c r="B123" s="184" t="s">
        <v>333</v>
      </c>
      <c r="C123" s="188">
        <v>50000</v>
      </c>
      <c r="D123" s="188">
        <v>50000</v>
      </c>
      <c r="E123" s="189">
        <v>50000</v>
      </c>
      <c r="F123" s="171"/>
    </row>
    <row r="124" spans="1:6" x14ac:dyDescent="0.25">
      <c r="A124" s="185">
        <v>6000</v>
      </c>
      <c r="B124" s="187" t="s">
        <v>181</v>
      </c>
      <c r="C124" s="204">
        <v>650884062</v>
      </c>
      <c r="D124" s="204">
        <v>362323499.42000008</v>
      </c>
      <c r="E124" s="186">
        <v>27864944.500000004</v>
      </c>
      <c r="F124" s="172"/>
    </row>
    <row r="125" spans="1:6" x14ac:dyDescent="0.25">
      <c r="A125" s="217">
        <v>6121</v>
      </c>
      <c r="B125" s="184" t="s">
        <v>334</v>
      </c>
      <c r="C125" s="188">
        <v>101850493</v>
      </c>
      <c r="D125" s="188">
        <v>134103183.70000003</v>
      </c>
      <c r="E125" s="189">
        <v>458795.70000000019</v>
      </c>
      <c r="F125" s="171"/>
    </row>
    <row r="126" spans="1:6" ht="15.75" thickBot="1" x14ac:dyDescent="0.3">
      <c r="A126" s="218">
        <v>6141</v>
      </c>
      <c r="B126" s="200" t="s">
        <v>254</v>
      </c>
      <c r="C126" s="201">
        <v>496810098</v>
      </c>
      <c r="D126" s="201">
        <v>228220315.72000003</v>
      </c>
      <c r="E126" s="202">
        <v>27406148.800000004</v>
      </c>
      <c r="F126" s="171"/>
    </row>
    <row r="127" spans="1:6" ht="15.75" thickTop="1" x14ac:dyDescent="0.25">
      <c r="A127" s="219"/>
      <c r="B127" s="207"/>
      <c r="C127" s="208"/>
      <c r="D127" s="208"/>
      <c r="E127" s="209"/>
    </row>
    <row r="128" spans="1:6" x14ac:dyDescent="0.25">
      <c r="A128" s="219"/>
      <c r="B128" s="210" t="s">
        <v>337</v>
      </c>
      <c r="C128" s="211">
        <f>SUBTOTAL(9,C3:C127)</f>
        <v>4525524828</v>
      </c>
      <c r="D128" s="211">
        <f>SUBTOTAL(9,D3:D127)</f>
        <v>4502197628.7299995</v>
      </c>
      <c r="E128" s="212">
        <v>144942715.16</v>
      </c>
    </row>
    <row r="129" spans="1:5" ht="15.75" thickBot="1" x14ac:dyDescent="0.3">
      <c r="A129" s="220"/>
      <c r="B129" s="213"/>
      <c r="C129" s="214"/>
      <c r="D129" s="214"/>
      <c r="E129" s="215"/>
    </row>
    <row r="130" spans="1:5" ht="15.75" thickTop="1" x14ac:dyDescent="0.25"/>
  </sheetData>
  <sortState ref="A3:E274">
    <sortCondition ref="A3:A274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scale="66" orientation="portrait" r:id="rId1"/>
  <rowBreaks count="3" manualBreakCount="3">
    <brk id="26" max="4" man="1"/>
    <brk id="67" max="4" man="1"/>
    <brk id="99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D131"/>
  <sheetViews>
    <sheetView view="pageBreakPreview" topLeftCell="A116" zoomScale="60" zoomScaleNormal="100" workbookViewId="0">
      <selection activeCell="B73" sqref="B73"/>
    </sheetView>
  </sheetViews>
  <sheetFormatPr baseColWidth="10" defaultRowHeight="23.25" x14ac:dyDescent="0.35"/>
  <cols>
    <col min="1" max="1" width="43.28515625" style="56" customWidth="1"/>
    <col min="2" max="2" width="27.7109375" style="57" bestFit="1" customWidth="1"/>
    <col min="3" max="3" width="32.5703125" style="57" bestFit="1" customWidth="1"/>
    <col min="4" max="4" width="47.28515625" style="57" bestFit="1" customWidth="1"/>
  </cols>
  <sheetData>
    <row r="2" spans="1:4" hidden="1" x14ac:dyDescent="0.35"/>
    <row r="3" spans="1:4" hidden="1" x14ac:dyDescent="0.35">
      <c r="A3" s="56" t="s">
        <v>144</v>
      </c>
      <c r="B3" s="57" t="s">
        <v>157</v>
      </c>
      <c r="C3" s="57" t="s">
        <v>158</v>
      </c>
      <c r="D3" s="57" t="s">
        <v>159</v>
      </c>
    </row>
    <row r="4" spans="1:4" hidden="1" x14ac:dyDescent="0.35">
      <c r="A4" s="58" t="s">
        <v>145</v>
      </c>
      <c r="B4" s="57">
        <v>924284498</v>
      </c>
      <c r="C4" s="57">
        <v>723502630.78999996</v>
      </c>
      <c r="D4" s="57">
        <v>703942166.74000001</v>
      </c>
    </row>
    <row r="5" spans="1:4" hidden="1" x14ac:dyDescent="0.35">
      <c r="A5" s="59">
        <v>1000</v>
      </c>
      <c r="B5" s="57">
        <v>341361899</v>
      </c>
      <c r="C5" s="57">
        <v>290436940.12</v>
      </c>
      <c r="D5" s="57">
        <v>276582415.51999998</v>
      </c>
    </row>
    <row r="6" spans="1:4" hidden="1" x14ac:dyDescent="0.35">
      <c r="A6" s="59">
        <v>2000</v>
      </c>
      <c r="B6" s="57">
        <v>49820795</v>
      </c>
      <c r="C6" s="57">
        <v>73289858.13000001</v>
      </c>
      <c r="D6" s="57">
        <v>71274684.080000013</v>
      </c>
    </row>
    <row r="7" spans="1:4" hidden="1" x14ac:dyDescent="0.35">
      <c r="A7" s="59">
        <v>3000</v>
      </c>
      <c r="B7" s="57">
        <v>296290553</v>
      </c>
      <c r="C7" s="57">
        <v>347124383.72999996</v>
      </c>
      <c r="D7" s="57">
        <v>343696509.63999999</v>
      </c>
    </row>
    <row r="8" spans="1:4" hidden="1" x14ac:dyDescent="0.35">
      <c r="A8" s="59">
        <v>5000</v>
      </c>
      <c r="B8" s="57">
        <v>11120325</v>
      </c>
      <c r="C8" s="57">
        <v>12620325</v>
      </c>
      <c r="D8" s="57">
        <v>12388557.5</v>
      </c>
    </row>
    <row r="9" spans="1:4" hidden="1" x14ac:dyDescent="0.35">
      <c r="A9" s="59">
        <v>6000</v>
      </c>
      <c r="B9" s="57">
        <v>225690926</v>
      </c>
      <c r="C9" s="57">
        <v>31123.81</v>
      </c>
      <c r="D9" s="57">
        <v>0</v>
      </c>
    </row>
    <row r="10" spans="1:4" hidden="1" x14ac:dyDescent="0.35">
      <c r="A10" s="58" t="s">
        <v>146</v>
      </c>
      <c r="B10" s="57">
        <v>140110983</v>
      </c>
      <c r="C10" s="57">
        <v>151156847.79000002</v>
      </c>
      <c r="D10" s="57">
        <v>129284601.2</v>
      </c>
    </row>
    <row r="11" spans="1:4" hidden="1" x14ac:dyDescent="0.35">
      <c r="A11" s="59">
        <v>1000</v>
      </c>
      <c r="B11" s="57">
        <v>91617463</v>
      </c>
      <c r="C11" s="57">
        <v>102105570.37000002</v>
      </c>
      <c r="D11" s="57">
        <v>87601000.810000017</v>
      </c>
    </row>
    <row r="12" spans="1:4" hidden="1" x14ac:dyDescent="0.35">
      <c r="A12" s="59">
        <v>2000</v>
      </c>
      <c r="B12" s="57">
        <v>11985696</v>
      </c>
      <c r="C12" s="57">
        <v>9287061.1700000018</v>
      </c>
      <c r="D12" s="57">
        <v>6924449.1000000006</v>
      </c>
    </row>
    <row r="13" spans="1:4" hidden="1" x14ac:dyDescent="0.35">
      <c r="A13" s="59">
        <v>3000</v>
      </c>
      <c r="B13" s="57">
        <v>4576621</v>
      </c>
      <c r="C13" s="57">
        <v>14524666.439999999</v>
      </c>
      <c r="D13" s="57">
        <v>12327560.869999999</v>
      </c>
    </row>
    <row r="14" spans="1:4" hidden="1" x14ac:dyDescent="0.35">
      <c r="A14" s="59">
        <v>4000</v>
      </c>
      <c r="B14" s="57">
        <v>28517363</v>
      </c>
      <c r="C14" s="57">
        <v>20905040.82</v>
      </c>
      <c r="D14" s="57">
        <v>20773427.119999997</v>
      </c>
    </row>
    <row r="15" spans="1:4" hidden="1" x14ac:dyDescent="0.35">
      <c r="A15" s="59">
        <v>5000</v>
      </c>
      <c r="B15" s="57">
        <v>3413840</v>
      </c>
      <c r="C15" s="57">
        <v>4334508.99</v>
      </c>
      <c r="D15" s="57">
        <v>1658163.2999999998</v>
      </c>
    </row>
    <row r="16" spans="1:4" hidden="1" x14ac:dyDescent="0.35">
      <c r="A16" s="58" t="s">
        <v>147</v>
      </c>
      <c r="B16" s="57">
        <v>2693504192</v>
      </c>
      <c r="C16" s="57">
        <v>2672279395.7599988</v>
      </c>
      <c r="D16" s="57">
        <v>2527336680.5999994</v>
      </c>
    </row>
    <row r="17" spans="1:4" hidden="1" x14ac:dyDescent="0.35">
      <c r="A17" s="59" t="s">
        <v>156</v>
      </c>
      <c r="B17" s="57">
        <v>2693504192</v>
      </c>
      <c r="C17" s="57">
        <v>2672279395.7599988</v>
      </c>
      <c r="D17" s="57">
        <v>2527336680.5999994</v>
      </c>
    </row>
    <row r="18" spans="1:4" hidden="1" x14ac:dyDescent="0.35">
      <c r="A18" s="58" t="s">
        <v>148</v>
      </c>
      <c r="B18" s="57">
        <v>95956981</v>
      </c>
      <c r="C18" s="57">
        <v>109534085.94</v>
      </c>
      <c r="D18" s="57">
        <v>97953461.019999996</v>
      </c>
    </row>
    <row r="19" spans="1:4" hidden="1" x14ac:dyDescent="0.35">
      <c r="A19" s="59">
        <v>1000</v>
      </c>
      <c r="B19" s="57">
        <v>3889194</v>
      </c>
      <c r="C19" s="57">
        <v>3272149.7100000004</v>
      </c>
      <c r="D19" s="57">
        <v>1032424.74</v>
      </c>
    </row>
    <row r="20" spans="1:4" hidden="1" x14ac:dyDescent="0.35">
      <c r="A20" s="59">
        <v>2000</v>
      </c>
      <c r="B20" s="57">
        <v>9273891</v>
      </c>
      <c r="C20" s="57">
        <v>8270496.0899999999</v>
      </c>
      <c r="D20" s="57">
        <v>4292740.41</v>
      </c>
    </row>
    <row r="21" spans="1:4" hidden="1" x14ac:dyDescent="0.35">
      <c r="A21" s="59">
        <v>3000</v>
      </c>
      <c r="B21" s="57">
        <v>6917021</v>
      </c>
      <c r="C21" s="57">
        <v>15008057.039999999</v>
      </c>
      <c r="D21" s="57">
        <v>14788784.52</v>
      </c>
    </row>
    <row r="22" spans="1:4" hidden="1" x14ac:dyDescent="0.35">
      <c r="A22" s="59">
        <v>4000</v>
      </c>
      <c r="B22" s="57">
        <v>71358894</v>
      </c>
      <c r="C22" s="57">
        <v>70546459.439999998</v>
      </c>
      <c r="D22" s="57">
        <v>69791741.469999999</v>
      </c>
    </row>
    <row r="23" spans="1:4" hidden="1" x14ac:dyDescent="0.35">
      <c r="A23" s="59">
        <v>5000</v>
      </c>
      <c r="B23" s="57">
        <v>4517981</v>
      </c>
      <c r="C23" s="57">
        <v>12436923.659999998</v>
      </c>
      <c r="D23" s="57">
        <v>8047769.8799999999</v>
      </c>
    </row>
    <row r="24" spans="1:4" hidden="1" x14ac:dyDescent="0.35">
      <c r="A24" s="58" t="s">
        <v>149</v>
      </c>
      <c r="B24" s="57">
        <v>134724481</v>
      </c>
      <c r="C24" s="57">
        <v>160668704.10000002</v>
      </c>
      <c r="D24" s="57">
        <v>154543614.99000001</v>
      </c>
    </row>
    <row r="25" spans="1:4" hidden="1" x14ac:dyDescent="0.35">
      <c r="A25" s="59">
        <v>1000</v>
      </c>
      <c r="B25" s="57">
        <v>84611185</v>
      </c>
      <c r="C25" s="57">
        <v>58153638.900000006</v>
      </c>
      <c r="D25" s="57">
        <v>52461199.470000006</v>
      </c>
    </row>
    <row r="26" spans="1:4" hidden="1" x14ac:dyDescent="0.35">
      <c r="A26" s="59">
        <v>2000</v>
      </c>
      <c r="B26" s="57">
        <v>0</v>
      </c>
      <c r="C26" s="57">
        <v>514000</v>
      </c>
      <c r="D26" s="57">
        <v>491932.88</v>
      </c>
    </row>
    <row r="27" spans="1:4" hidden="1" x14ac:dyDescent="0.35">
      <c r="A27" s="59">
        <v>3000</v>
      </c>
      <c r="B27" s="57">
        <v>50113296</v>
      </c>
      <c r="C27" s="57">
        <v>102001065.2</v>
      </c>
      <c r="D27" s="57">
        <v>101590482.64</v>
      </c>
    </row>
    <row r="28" spans="1:4" hidden="1" x14ac:dyDescent="0.35">
      <c r="A28" s="58" t="s">
        <v>150</v>
      </c>
      <c r="B28" s="57">
        <v>39641585</v>
      </c>
      <c r="C28" s="57">
        <v>46674013.009999998</v>
      </c>
      <c r="D28" s="57">
        <v>46459312.490000002</v>
      </c>
    </row>
    <row r="29" spans="1:4" hidden="1" x14ac:dyDescent="0.35">
      <c r="A29" s="59">
        <v>1000</v>
      </c>
      <c r="B29" s="57">
        <v>5950684</v>
      </c>
      <c r="C29" s="57">
        <v>3075666.4699999997</v>
      </c>
      <c r="D29" s="57">
        <v>3068338.79</v>
      </c>
    </row>
    <row r="30" spans="1:4" hidden="1" x14ac:dyDescent="0.35">
      <c r="A30" s="59">
        <v>2000</v>
      </c>
      <c r="B30" s="57">
        <v>5081149</v>
      </c>
      <c r="C30" s="57">
        <v>1255268.1600000001</v>
      </c>
      <c r="D30" s="57">
        <v>1054191.3199999998</v>
      </c>
    </row>
    <row r="31" spans="1:4" hidden="1" x14ac:dyDescent="0.35">
      <c r="A31" s="59">
        <v>3000</v>
      </c>
      <c r="B31" s="57">
        <v>664752</v>
      </c>
      <c r="C31" s="57">
        <v>780165.38</v>
      </c>
      <c r="D31" s="57">
        <v>773869.38</v>
      </c>
    </row>
    <row r="32" spans="1:4" hidden="1" x14ac:dyDescent="0.35">
      <c r="A32" s="59">
        <v>4000</v>
      </c>
      <c r="B32" s="57">
        <v>27945000</v>
      </c>
      <c r="C32" s="57">
        <v>41562913</v>
      </c>
      <c r="D32" s="57">
        <v>41562913</v>
      </c>
    </row>
    <row r="33" spans="1:4" hidden="1" x14ac:dyDescent="0.35">
      <c r="A33" s="58" t="s">
        <v>151</v>
      </c>
      <c r="B33" s="57">
        <v>800899479</v>
      </c>
      <c r="C33" s="57">
        <v>934173005.18000007</v>
      </c>
      <c r="D33" s="57">
        <v>871103871.01000011</v>
      </c>
    </row>
    <row r="34" spans="1:4" hidden="1" x14ac:dyDescent="0.35">
      <c r="A34" s="59">
        <v>1000</v>
      </c>
      <c r="B34" s="57">
        <v>264899046</v>
      </c>
      <c r="C34" s="57">
        <v>303829565.91000009</v>
      </c>
      <c r="D34" s="57">
        <v>290653352.34000003</v>
      </c>
    </row>
    <row r="35" spans="1:4" hidden="1" x14ac:dyDescent="0.35">
      <c r="A35" s="59">
        <v>2000</v>
      </c>
      <c r="B35" s="57">
        <v>32118682</v>
      </c>
      <c r="C35" s="57">
        <v>61407033.199999996</v>
      </c>
      <c r="D35" s="57">
        <v>41290347.210000008</v>
      </c>
    </row>
    <row r="36" spans="1:4" hidden="1" x14ac:dyDescent="0.35">
      <c r="A36" s="59">
        <v>3000</v>
      </c>
      <c r="B36" s="57">
        <v>159907208</v>
      </c>
      <c r="C36" s="57">
        <v>171770013.41999999</v>
      </c>
      <c r="D36" s="57">
        <v>170349258.82999998</v>
      </c>
    </row>
    <row r="37" spans="1:4" hidden="1" x14ac:dyDescent="0.35">
      <c r="A37" s="59">
        <v>4000</v>
      </c>
      <c r="B37" s="57">
        <v>9056002</v>
      </c>
      <c r="C37" s="57">
        <v>2854222</v>
      </c>
      <c r="D37" s="57">
        <v>2801400</v>
      </c>
    </row>
    <row r="38" spans="1:4" hidden="1" x14ac:dyDescent="0.35">
      <c r="A38" s="59">
        <v>5000</v>
      </c>
      <c r="B38" s="57">
        <v>2130030</v>
      </c>
      <c r="C38" s="57">
        <v>58184560.789999999</v>
      </c>
      <c r="D38" s="57">
        <v>57356802.450000003</v>
      </c>
    </row>
    <row r="39" spans="1:4" hidden="1" x14ac:dyDescent="0.35">
      <c r="A39" s="59">
        <v>6000</v>
      </c>
      <c r="B39" s="57">
        <v>332788511</v>
      </c>
      <c r="C39" s="57">
        <v>336127609.86000001</v>
      </c>
      <c r="D39" s="57">
        <v>308652710.18000007</v>
      </c>
    </row>
    <row r="40" spans="1:4" hidden="1" x14ac:dyDescent="0.35">
      <c r="A40" s="58" t="s">
        <v>152</v>
      </c>
      <c r="B40" s="57">
        <v>97061633</v>
      </c>
      <c r="C40" s="57">
        <v>34292102.719999999</v>
      </c>
      <c r="D40" s="57">
        <v>32086384.509999998</v>
      </c>
    </row>
    <row r="41" spans="1:4" hidden="1" x14ac:dyDescent="0.35">
      <c r="A41" s="59">
        <v>2000</v>
      </c>
      <c r="B41" s="57">
        <v>6025392</v>
      </c>
      <c r="C41" s="57">
        <v>10015912.15</v>
      </c>
      <c r="D41" s="57">
        <v>8086906.6000000006</v>
      </c>
    </row>
    <row r="42" spans="1:4" hidden="1" x14ac:dyDescent="0.35">
      <c r="A42" s="59">
        <v>4000</v>
      </c>
      <c r="B42" s="57">
        <v>3105000</v>
      </c>
      <c r="C42" s="57">
        <v>3105000</v>
      </c>
      <c r="D42" s="57">
        <v>3100652.1</v>
      </c>
    </row>
    <row r="43" spans="1:4" hidden="1" x14ac:dyDescent="0.35">
      <c r="A43" s="59">
        <v>6000</v>
      </c>
      <c r="B43" s="57">
        <v>87931241</v>
      </c>
      <c r="C43" s="57">
        <v>21171190.57</v>
      </c>
      <c r="D43" s="57">
        <v>20898825.809999995</v>
      </c>
    </row>
    <row r="44" spans="1:4" hidden="1" x14ac:dyDescent="0.35">
      <c r="A44" s="58" t="s">
        <v>153</v>
      </c>
      <c r="B44" s="57">
        <v>303081871</v>
      </c>
      <c r="C44" s="57">
        <v>247454025.32999998</v>
      </c>
      <c r="D44" s="57">
        <v>231788872.59</v>
      </c>
    </row>
    <row r="45" spans="1:4" hidden="1" x14ac:dyDescent="0.35">
      <c r="A45" s="59">
        <v>1000</v>
      </c>
      <c r="B45" s="57">
        <v>102874227</v>
      </c>
      <c r="C45" s="57">
        <v>121665233.94</v>
      </c>
      <c r="D45" s="57">
        <v>121586747.11</v>
      </c>
    </row>
    <row r="46" spans="1:4" hidden="1" x14ac:dyDescent="0.35">
      <c r="A46" s="59">
        <v>2000</v>
      </c>
      <c r="B46" s="57">
        <v>89376</v>
      </c>
      <c r="C46" s="57">
        <v>625670.30000000005</v>
      </c>
      <c r="D46" s="57">
        <v>46665</v>
      </c>
    </row>
    <row r="47" spans="1:4" hidden="1" x14ac:dyDescent="0.35">
      <c r="A47" s="59">
        <v>3000</v>
      </c>
      <c r="B47" s="57">
        <v>6908458</v>
      </c>
      <c r="C47" s="57">
        <v>4010255.83</v>
      </c>
      <c r="D47" s="57">
        <v>4010255.83</v>
      </c>
    </row>
    <row r="48" spans="1:4" hidden="1" x14ac:dyDescent="0.35">
      <c r="A48" s="59">
        <v>4000</v>
      </c>
      <c r="B48" s="57">
        <v>193209810</v>
      </c>
      <c r="C48" s="57">
        <v>105588514.76000001</v>
      </c>
      <c r="D48" s="57">
        <v>90900326.969999999</v>
      </c>
    </row>
    <row r="49" spans="1:4" hidden="1" x14ac:dyDescent="0.35">
      <c r="A49" s="59">
        <v>5000</v>
      </c>
      <c r="B49" s="57">
        <v>0</v>
      </c>
      <c r="C49" s="57">
        <v>15564350.5</v>
      </c>
      <c r="D49" s="57">
        <v>15244877.68</v>
      </c>
    </row>
    <row r="50" spans="1:4" hidden="1" x14ac:dyDescent="0.35">
      <c r="A50" s="58" t="s">
        <v>154</v>
      </c>
      <c r="B50" s="57">
        <v>157742681</v>
      </c>
      <c r="C50" s="57">
        <v>264823980.90000001</v>
      </c>
      <c r="D50" s="57">
        <v>260174396.05000001</v>
      </c>
    </row>
    <row r="51" spans="1:4" hidden="1" x14ac:dyDescent="0.35">
      <c r="A51" s="59">
        <v>1000</v>
      </c>
      <c r="B51" s="57">
        <v>98223899</v>
      </c>
      <c r="C51" s="57">
        <v>105211575.27000001</v>
      </c>
      <c r="D51" s="57">
        <v>105142359.08</v>
      </c>
    </row>
    <row r="52" spans="1:4" hidden="1" x14ac:dyDescent="0.35">
      <c r="A52" s="59">
        <v>2000</v>
      </c>
      <c r="B52" s="57">
        <v>49826677</v>
      </c>
      <c r="C52" s="57">
        <v>112417429.76999998</v>
      </c>
      <c r="D52" s="57">
        <v>108744139.88</v>
      </c>
    </row>
    <row r="53" spans="1:4" hidden="1" x14ac:dyDescent="0.35">
      <c r="A53" s="59">
        <v>3000</v>
      </c>
      <c r="B53" s="57">
        <v>4870464</v>
      </c>
      <c r="C53" s="57">
        <v>3413636.62</v>
      </c>
      <c r="D53" s="57">
        <v>3388436.86</v>
      </c>
    </row>
    <row r="54" spans="1:4" hidden="1" x14ac:dyDescent="0.35">
      <c r="A54" s="59">
        <v>5000</v>
      </c>
      <c r="B54" s="57">
        <v>348257</v>
      </c>
      <c r="C54" s="57">
        <v>38787764.060000002</v>
      </c>
      <c r="D54" s="57">
        <v>37992441.299999997</v>
      </c>
    </row>
    <row r="55" spans="1:4" hidden="1" x14ac:dyDescent="0.35">
      <c r="A55" s="59">
        <v>6000</v>
      </c>
      <c r="B55" s="57">
        <v>4473384</v>
      </c>
      <c r="C55" s="57">
        <v>4993575.18</v>
      </c>
      <c r="D55" s="57">
        <v>4907018.93</v>
      </c>
    </row>
    <row r="56" spans="1:4" hidden="1" x14ac:dyDescent="0.35">
      <c r="A56" s="58" t="s">
        <v>155</v>
      </c>
      <c r="B56" s="57">
        <v>5387008384</v>
      </c>
      <c r="C56" s="57">
        <v>5344558791.5199986</v>
      </c>
      <c r="D56" s="57">
        <v>5054673361.2000008</v>
      </c>
    </row>
    <row r="57" spans="1:4" hidden="1" x14ac:dyDescent="0.35"/>
    <row r="58" spans="1:4" hidden="1" x14ac:dyDescent="0.35"/>
    <row r="59" spans="1:4" ht="24" thickBot="1" x14ac:dyDescent="0.4">
      <c r="A59" s="61"/>
      <c r="B59" s="62"/>
      <c r="C59" s="62"/>
      <c r="D59" s="62"/>
    </row>
    <row r="60" spans="1:4" ht="102" customHeight="1" thickTop="1" x14ac:dyDescent="0.25">
      <c r="A60" s="245" t="s">
        <v>267</v>
      </c>
      <c r="B60" s="255"/>
      <c r="C60" s="255"/>
      <c r="D60" s="256"/>
    </row>
    <row r="61" spans="1:4" x14ac:dyDescent="0.25">
      <c r="A61" s="65" t="s">
        <v>168</v>
      </c>
      <c r="B61" s="66" t="s">
        <v>7</v>
      </c>
      <c r="C61" s="66" t="s">
        <v>8</v>
      </c>
      <c r="D61" s="67" t="s">
        <v>11</v>
      </c>
    </row>
    <row r="62" spans="1:4" x14ac:dyDescent="0.35">
      <c r="A62" s="92">
        <v>1000</v>
      </c>
      <c r="B62" s="69">
        <v>341361899</v>
      </c>
      <c r="C62" s="70">
        <v>290436940.12</v>
      </c>
      <c r="D62" s="71">
        <v>276582415.51999998</v>
      </c>
    </row>
    <row r="63" spans="1:4" x14ac:dyDescent="0.35">
      <c r="A63" s="92">
        <v>2000</v>
      </c>
      <c r="B63" s="69">
        <v>49820795</v>
      </c>
      <c r="C63" s="70">
        <v>73289858.13000001</v>
      </c>
      <c r="D63" s="71">
        <v>71274684.080000013</v>
      </c>
    </row>
    <row r="64" spans="1:4" x14ac:dyDescent="0.35">
      <c r="A64" s="92">
        <v>3000</v>
      </c>
      <c r="B64" s="69">
        <v>296290553</v>
      </c>
      <c r="C64" s="70">
        <v>347124383.72999996</v>
      </c>
      <c r="D64" s="71">
        <v>343696509.63999999</v>
      </c>
    </row>
    <row r="65" spans="1:4" x14ac:dyDescent="0.35">
      <c r="A65" s="92">
        <v>5000</v>
      </c>
      <c r="B65" s="69">
        <v>11120325</v>
      </c>
      <c r="C65" s="70">
        <v>12620325</v>
      </c>
      <c r="D65" s="71">
        <v>12388557.5</v>
      </c>
    </row>
    <row r="66" spans="1:4" x14ac:dyDescent="0.35">
      <c r="A66" s="92">
        <v>6000</v>
      </c>
      <c r="B66" s="69">
        <v>225690926</v>
      </c>
      <c r="C66" s="70">
        <v>31123.81</v>
      </c>
      <c r="D66" s="71">
        <v>0</v>
      </c>
    </row>
    <row r="67" spans="1:4" s="60" customFormat="1" ht="45" customHeight="1" thickBot="1" x14ac:dyDescent="0.3">
      <c r="A67" s="76" t="s">
        <v>160</v>
      </c>
      <c r="B67" s="77">
        <v>924284498</v>
      </c>
      <c r="C67" s="78">
        <v>723502630.78999996</v>
      </c>
      <c r="D67" s="79">
        <v>703942166.74000001</v>
      </c>
    </row>
    <row r="68" spans="1:4" ht="102" customHeight="1" thickTop="1" x14ac:dyDescent="0.25">
      <c r="A68" s="245" t="s">
        <v>274</v>
      </c>
      <c r="B68" s="255"/>
      <c r="C68" s="255"/>
      <c r="D68" s="256"/>
    </row>
    <row r="69" spans="1:4" x14ac:dyDescent="0.25">
      <c r="A69" s="65" t="s">
        <v>168</v>
      </c>
      <c r="B69" s="66" t="s">
        <v>7</v>
      </c>
      <c r="C69" s="66" t="s">
        <v>8</v>
      </c>
      <c r="D69" s="67" t="s">
        <v>11</v>
      </c>
    </row>
    <row r="70" spans="1:4" x14ac:dyDescent="0.35">
      <c r="A70" s="68">
        <v>1000</v>
      </c>
      <c r="B70" s="69">
        <v>91617463</v>
      </c>
      <c r="C70" s="70">
        <v>102105570.37000002</v>
      </c>
      <c r="D70" s="71">
        <v>87601000.810000017</v>
      </c>
    </row>
    <row r="71" spans="1:4" x14ac:dyDescent="0.35">
      <c r="A71" s="68">
        <v>2000</v>
      </c>
      <c r="B71" s="69">
        <v>11985696</v>
      </c>
      <c r="C71" s="70">
        <v>9287061.1700000018</v>
      </c>
      <c r="D71" s="71">
        <v>6924449.1000000006</v>
      </c>
    </row>
    <row r="72" spans="1:4" x14ac:dyDescent="0.35">
      <c r="A72" s="68">
        <v>3000</v>
      </c>
      <c r="B72" s="69">
        <v>4576621</v>
      </c>
      <c r="C72" s="70">
        <v>14524666.439999999</v>
      </c>
      <c r="D72" s="71">
        <v>12327560.869999999</v>
      </c>
    </row>
    <row r="73" spans="1:4" x14ac:dyDescent="0.35">
      <c r="A73" s="68">
        <v>4000</v>
      </c>
      <c r="B73" s="69">
        <v>28517363</v>
      </c>
      <c r="C73" s="70">
        <v>20905040.82</v>
      </c>
      <c r="D73" s="71">
        <v>20773427.119999997</v>
      </c>
    </row>
    <row r="74" spans="1:4" x14ac:dyDescent="0.35">
      <c r="A74" s="68">
        <v>5000</v>
      </c>
      <c r="B74" s="69">
        <v>3413840</v>
      </c>
      <c r="C74" s="70">
        <v>4334508.99</v>
      </c>
      <c r="D74" s="71">
        <v>1658163.2999999998</v>
      </c>
    </row>
    <row r="75" spans="1:4" s="60" customFormat="1" ht="45" customHeight="1" thickBot="1" x14ac:dyDescent="0.3">
      <c r="A75" s="76" t="s">
        <v>160</v>
      </c>
      <c r="B75" s="77">
        <v>140110983</v>
      </c>
      <c r="C75" s="78">
        <v>151156847.79000002</v>
      </c>
      <c r="D75" s="79">
        <v>129284601.2</v>
      </c>
    </row>
    <row r="76" spans="1:4" ht="102" customHeight="1" thickTop="1" x14ac:dyDescent="0.25">
      <c r="A76" s="245" t="s">
        <v>268</v>
      </c>
      <c r="B76" s="255"/>
      <c r="C76" s="255"/>
      <c r="D76" s="256"/>
    </row>
    <row r="77" spans="1:4" x14ac:dyDescent="0.25">
      <c r="A77" s="65" t="s">
        <v>168</v>
      </c>
      <c r="B77" s="66" t="s">
        <v>7</v>
      </c>
      <c r="C77" s="66" t="s">
        <v>8</v>
      </c>
      <c r="D77" s="67" t="s">
        <v>11</v>
      </c>
    </row>
    <row r="78" spans="1:4" x14ac:dyDescent="0.35">
      <c r="A78" s="68">
        <v>1000</v>
      </c>
      <c r="B78" s="69">
        <v>3889194</v>
      </c>
      <c r="C78" s="70">
        <v>3272149.7100000004</v>
      </c>
      <c r="D78" s="71">
        <v>1032424.74</v>
      </c>
    </row>
    <row r="79" spans="1:4" x14ac:dyDescent="0.35">
      <c r="A79" s="68">
        <v>2000</v>
      </c>
      <c r="B79" s="69">
        <v>9273891</v>
      </c>
      <c r="C79" s="70">
        <v>8270496.0899999999</v>
      </c>
      <c r="D79" s="71">
        <v>4292740.41</v>
      </c>
    </row>
    <row r="80" spans="1:4" x14ac:dyDescent="0.35">
      <c r="A80" s="68">
        <v>3000</v>
      </c>
      <c r="B80" s="69">
        <v>6917021</v>
      </c>
      <c r="C80" s="70">
        <v>15008057.039999999</v>
      </c>
      <c r="D80" s="71">
        <v>14788784.52</v>
      </c>
    </row>
    <row r="81" spans="1:4" x14ac:dyDescent="0.35">
      <c r="A81" s="68">
        <v>4000</v>
      </c>
      <c r="B81" s="69">
        <v>71358894</v>
      </c>
      <c r="C81" s="70">
        <v>70546459.439999998</v>
      </c>
      <c r="D81" s="71">
        <v>69791741.469999999</v>
      </c>
    </row>
    <row r="82" spans="1:4" x14ac:dyDescent="0.35">
      <c r="A82" s="68">
        <v>5000</v>
      </c>
      <c r="B82" s="69">
        <v>4517981</v>
      </c>
      <c r="C82" s="70">
        <v>12436923.659999998</v>
      </c>
      <c r="D82" s="71">
        <v>8047769.8799999999</v>
      </c>
    </row>
    <row r="83" spans="1:4" s="60" customFormat="1" ht="46.5" customHeight="1" thickBot="1" x14ac:dyDescent="0.3">
      <c r="A83" s="76" t="s">
        <v>160</v>
      </c>
      <c r="B83" s="77">
        <v>95956981</v>
      </c>
      <c r="C83" s="78">
        <v>109534085.94</v>
      </c>
      <c r="D83" s="79">
        <v>97953461.019999996</v>
      </c>
    </row>
    <row r="84" spans="1:4" ht="102" customHeight="1" thickTop="1" x14ac:dyDescent="0.25">
      <c r="A84" s="245" t="s">
        <v>269</v>
      </c>
      <c r="B84" s="255"/>
      <c r="C84" s="255"/>
      <c r="D84" s="256"/>
    </row>
    <row r="85" spans="1:4" x14ac:dyDescent="0.25">
      <c r="A85" s="65" t="s">
        <v>168</v>
      </c>
      <c r="B85" s="66" t="s">
        <v>7</v>
      </c>
      <c r="C85" s="66" t="s">
        <v>8</v>
      </c>
      <c r="D85" s="67" t="s">
        <v>11</v>
      </c>
    </row>
    <row r="86" spans="1:4" x14ac:dyDescent="0.35">
      <c r="A86" s="68">
        <v>1000</v>
      </c>
      <c r="B86" s="69">
        <v>84611185</v>
      </c>
      <c r="C86" s="70">
        <v>58153638.900000006</v>
      </c>
      <c r="D86" s="71">
        <v>52461199.470000006</v>
      </c>
    </row>
    <row r="87" spans="1:4" x14ac:dyDescent="0.35">
      <c r="A87" s="68">
        <v>2000</v>
      </c>
      <c r="B87" s="69">
        <v>0</v>
      </c>
      <c r="C87" s="70">
        <v>514000</v>
      </c>
      <c r="D87" s="71">
        <v>491932.88</v>
      </c>
    </row>
    <row r="88" spans="1:4" x14ac:dyDescent="0.35">
      <c r="A88" s="68">
        <v>3000</v>
      </c>
      <c r="B88" s="69">
        <v>50113296</v>
      </c>
      <c r="C88" s="70">
        <v>102001065.2</v>
      </c>
      <c r="D88" s="71">
        <v>101590482.64</v>
      </c>
    </row>
    <row r="89" spans="1:4" s="60" customFormat="1" ht="45" customHeight="1" thickBot="1" x14ac:dyDescent="0.3">
      <c r="A89" s="76" t="s">
        <v>160</v>
      </c>
      <c r="B89" s="77">
        <v>134724481</v>
      </c>
      <c r="C89" s="78">
        <v>160668704.10000002</v>
      </c>
      <c r="D89" s="79">
        <v>154543614.99000001</v>
      </c>
    </row>
    <row r="90" spans="1:4" ht="102" customHeight="1" thickTop="1" x14ac:dyDescent="0.25">
      <c r="A90" s="245" t="s">
        <v>270</v>
      </c>
      <c r="B90" s="255"/>
      <c r="C90" s="255"/>
      <c r="D90" s="256"/>
    </row>
    <row r="91" spans="1:4" x14ac:dyDescent="0.25">
      <c r="A91" s="65" t="s">
        <v>168</v>
      </c>
      <c r="B91" s="66" t="s">
        <v>7</v>
      </c>
      <c r="C91" s="66" t="s">
        <v>8</v>
      </c>
      <c r="D91" s="67" t="s">
        <v>11</v>
      </c>
    </row>
    <row r="92" spans="1:4" x14ac:dyDescent="0.35">
      <c r="A92" s="68">
        <v>1000</v>
      </c>
      <c r="B92" s="69">
        <v>5950684</v>
      </c>
      <c r="C92" s="70">
        <v>3075666.4699999997</v>
      </c>
      <c r="D92" s="71">
        <v>3068338.79</v>
      </c>
    </row>
    <row r="93" spans="1:4" x14ac:dyDescent="0.35">
      <c r="A93" s="68">
        <v>2000</v>
      </c>
      <c r="B93" s="69">
        <v>5081149</v>
      </c>
      <c r="C93" s="70">
        <v>1255268.1600000001</v>
      </c>
      <c r="D93" s="71">
        <v>1054191.3199999998</v>
      </c>
    </row>
    <row r="94" spans="1:4" x14ac:dyDescent="0.35">
      <c r="A94" s="68">
        <v>3000</v>
      </c>
      <c r="B94" s="69">
        <v>664752</v>
      </c>
      <c r="C94" s="70">
        <v>780165.38</v>
      </c>
      <c r="D94" s="71">
        <v>773869.38</v>
      </c>
    </row>
    <row r="95" spans="1:4" x14ac:dyDescent="0.35">
      <c r="A95" s="68">
        <v>4000</v>
      </c>
      <c r="B95" s="69">
        <v>27945000</v>
      </c>
      <c r="C95" s="70">
        <v>41562913</v>
      </c>
      <c r="D95" s="71">
        <v>41562913</v>
      </c>
    </row>
    <row r="96" spans="1:4" s="60" customFormat="1" ht="45" customHeight="1" thickBot="1" x14ac:dyDescent="0.3">
      <c r="A96" s="76" t="s">
        <v>160</v>
      </c>
      <c r="B96" s="77">
        <v>39641585</v>
      </c>
      <c r="C96" s="78">
        <v>46674013.009999998</v>
      </c>
      <c r="D96" s="79">
        <v>46459312.490000002</v>
      </c>
    </row>
    <row r="97" spans="1:4" ht="102" customHeight="1" thickTop="1" x14ac:dyDescent="0.25">
      <c r="A97" s="245" t="s">
        <v>271</v>
      </c>
      <c r="B97" s="255"/>
      <c r="C97" s="255"/>
      <c r="D97" s="256"/>
    </row>
    <row r="98" spans="1:4" x14ac:dyDescent="0.25">
      <c r="A98" s="65" t="s">
        <v>168</v>
      </c>
      <c r="B98" s="66" t="s">
        <v>7</v>
      </c>
      <c r="C98" s="66" t="s">
        <v>8</v>
      </c>
      <c r="D98" s="67" t="s">
        <v>11</v>
      </c>
    </row>
    <row r="99" spans="1:4" x14ac:dyDescent="0.35">
      <c r="A99" s="68">
        <v>1000</v>
      </c>
      <c r="B99" s="69">
        <v>264899046</v>
      </c>
      <c r="C99" s="70">
        <v>303829565.91000009</v>
      </c>
      <c r="D99" s="71">
        <v>290653352.34000003</v>
      </c>
    </row>
    <row r="100" spans="1:4" x14ac:dyDescent="0.35">
      <c r="A100" s="68">
        <v>2000</v>
      </c>
      <c r="B100" s="69">
        <v>32118682</v>
      </c>
      <c r="C100" s="70">
        <v>61407033.199999996</v>
      </c>
      <c r="D100" s="71">
        <v>41290347.210000008</v>
      </c>
    </row>
    <row r="101" spans="1:4" x14ac:dyDescent="0.35">
      <c r="A101" s="68">
        <v>3000</v>
      </c>
      <c r="B101" s="69">
        <v>159907208</v>
      </c>
      <c r="C101" s="70">
        <v>171770013.41999999</v>
      </c>
      <c r="D101" s="71">
        <v>170349258.82999998</v>
      </c>
    </row>
    <row r="102" spans="1:4" x14ac:dyDescent="0.35">
      <c r="A102" s="68">
        <v>4000</v>
      </c>
      <c r="B102" s="69">
        <v>9056002</v>
      </c>
      <c r="C102" s="70">
        <v>2854222</v>
      </c>
      <c r="D102" s="71">
        <v>2801400</v>
      </c>
    </row>
    <row r="103" spans="1:4" x14ac:dyDescent="0.35">
      <c r="A103" s="68">
        <v>5000</v>
      </c>
      <c r="B103" s="69">
        <v>2130030</v>
      </c>
      <c r="C103" s="70">
        <v>58184560.789999999</v>
      </c>
      <c r="D103" s="71">
        <v>57356802.450000003</v>
      </c>
    </row>
    <row r="104" spans="1:4" x14ac:dyDescent="0.35">
      <c r="A104" s="68">
        <v>6000</v>
      </c>
      <c r="B104" s="69">
        <v>332788511</v>
      </c>
      <c r="C104" s="70">
        <v>336127609.86000001</v>
      </c>
      <c r="D104" s="71">
        <v>308652710.18000007</v>
      </c>
    </row>
    <row r="105" spans="1:4" ht="54.75" x14ac:dyDescent="0.25">
      <c r="A105" s="88" t="s">
        <v>260</v>
      </c>
      <c r="B105" s="89">
        <v>87931241</v>
      </c>
      <c r="C105" s="90">
        <v>21171190.57</v>
      </c>
      <c r="D105" s="91">
        <v>20898825.809999995</v>
      </c>
    </row>
    <row r="106" spans="1:4" s="60" customFormat="1" x14ac:dyDescent="0.25">
      <c r="A106" s="94" t="s">
        <v>265</v>
      </c>
      <c r="B106" s="72">
        <v>800899479</v>
      </c>
      <c r="C106" s="73">
        <v>934173005.18000007</v>
      </c>
      <c r="D106" s="74">
        <v>871103871.01000011</v>
      </c>
    </row>
    <row r="107" spans="1:4" s="60" customFormat="1" x14ac:dyDescent="0.25">
      <c r="A107" s="95" t="s">
        <v>264</v>
      </c>
      <c r="B107" s="72">
        <f>B105</f>
        <v>87931241</v>
      </c>
      <c r="C107" s="72">
        <f>C105</f>
        <v>21171190.57</v>
      </c>
      <c r="D107" s="96">
        <f>D105</f>
        <v>20898825.809999995</v>
      </c>
    </row>
    <row r="108" spans="1:4" s="60" customFormat="1" ht="45" customHeight="1" thickBot="1" x14ac:dyDescent="0.3">
      <c r="A108" s="76" t="s">
        <v>160</v>
      </c>
      <c r="B108" s="77">
        <f>SUM(B106:B107)</f>
        <v>888830720</v>
      </c>
      <c r="C108" s="77">
        <f>SUM(C106:C107)</f>
        <v>955344195.75000012</v>
      </c>
      <c r="D108" s="97">
        <f>SUM(D106:D107)</f>
        <v>892002696.82000005</v>
      </c>
    </row>
    <row r="109" spans="1:4" ht="102" customHeight="1" thickTop="1" x14ac:dyDescent="0.25">
      <c r="A109" s="245" t="s">
        <v>272</v>
      </c>
      <c r="B109" s="255"/>
      <c r="C109" s="255"/>
      <c r="D109" s="256"/>
    </row>
    <row r="110" spans="1:4" x14ac:dyDescent="0.25">
      <c r="A110" s="65" t="s">
        <v>168</v>
      </c>
      <c r="B110" s="66" t="s">
        <v>7</v>
      </c>
      <c r="C110" s="66" t="s">
        <v>8</v>
      </c>
      <c r="D110" s="67" t="s">
        <v>11</v>
      </c>
    </row>
    <row r="111" spans="1:4" x14ac:dyDescent="0.35">
      <c r="A111" s="68">
        <v>1000</v>
      </c>
      <c r="B111" s="69">
        <v>102874227</v>
      </c>
      <c r="C111" s="70">
        <v>121665233.94</v>
      </c>
      <c r="D111" s="71">
        <v>121586747.11</v>
      </c>
    </row>
    <row r="112" spans="1:4" x14ac:dyDescent="0.35">
      <c r="A112" s="68">
        <v>2000</v>
      </c>
      <c r="B112" s="69">
        <v>89376</v>
      </c>
      <c r="C112" s="70">
        <v>625670.30000000005</v>
      </c>
      <c r="D112" s="71">
        <v>46665</v>
      </c>
    </row>
    <row r="113" spans="1:4" x14ac:dyDescent="0.35">
      <c r="A113" s="68">
        <v>3000</v>
      </c>
      <c r="B113" s="69">
        <v>6908458</v>
      </c>
      <c r="C113" s="70">
        <v>4010255.83</v>
      </c>
      <c r="D113" s="71">
        <v>4010255.83</v>
      </c>
    </row>
    <row r="114" spans="1:4" x14ac:dyDescent="0.35">
      <c r="A114" s="68">
        <v>4000</v>
      </c>
      <c r="B114" s="69">
        <v>193209810</v>
      </c>
      <c r="C114" s="70">
        <v>105588514.76000001</v>
      </c>
      <c r="D114" s="71">
        <v>90900326.969999999</v>
      </c>
    </row>
    <row r="115" spans="1:4" x14ac:dyDescent="0.35">
      <c r="A115" s="68">
        <v>5000</v>
      </c>
      <c r="B115" s="69">
        <v>0</v>
      </c>
      <c r="C115" s="70">
        <v>15564350.5</v>
      </c>
      <c r="D115" s="71">
        <v>15244877.68</v>
      </c>
    </row>
    <row r="116" spans="1:4" s="60" customFormat="1" ht="45" customHeight="1" thickBot="1" x14ac:dyDescent="0.3">
      <c r="A116" s="76" t="s">
        <v>160</v>
      </c>
      <c r="B116" s="77">
        <v>303081871</v>
      </c>
      <c r="C116" s="78">
        <v>247454025.32999998</v>
      </c>
      <c r="D116" s="79">
        <v>231788872.59</v>
      </c>
    </row>
    <row r="117" spans="1:4" ht="102" customHeight="1" thickTop="1" x14ac:dyDescent="0.25">
      <c r="A117" s="245" t="s">
        <v>273</v>
      </c>
      <c r="B117" s="255"/>
      <c r="C117" s="255"/>
      <c r="D117" s="256"/>
    </row>
    <row r="118" spans="1:4" x14ac:dyDescent="0.25">
      <c r="A118" s="65" t="s">
        <v>168</v>
      </c>
      <c r="B118" s="66" t="s">
        <v>7</v>
      </c>
      <c r="C118" s="66" t="s">
        <v>8</v>
      </c>
      <c r="D118" s="67" t="s">
        <v>11</v>
      </c>
    </row>
    <row r="119" spans="1:4" x14ac:dyDescent="0.35">
      <c r="A119" s="68">
        <v>1000</v>
      </c>
      <c r="B119" s="69">
        <v>98223899</v>
      </c>
      <c r="C119" s="70">
        <v>105211575.27000001</v>
      </c>
      <c r="D119" s="71">
        <v>105142359.08</v>
      </c>
    </row>
    <row r="120" spans="1:4" x14ac:dyDescent="0.35">
      <c r="A120" s="68">
        <v>2000</v>
      </c>
      <c r="B120" s="69">
        <v>49826677</v>
      </c>
      <c r="C120" s="70">
        <v>112417429.76999998</v>
      </c>
      <c r="D120" s="71">
        <v>108744139.88</v>
      </c>
    </row>
    <row r="121" spans="1:4" ht="57.75" customHeight="1" x14ac:dyDescent="0.25">
      <c r="A121" s="93" t="s">
        <v>261</v>
      </c>
      <c r="B121" s="89">
        <v>6025392</v>
      </c>
      <c r="C121" s="90">
        <v>10015912.15</v>
      </c>
      <c r="D121" s="91">
        <v>8086906.6000000006</v>
      </c>
    </row>
    <row r="122" spans="1:4" x14ac:dyDescent="0.35">
      <c r="A122" s="68">
        <v>3000</v>
      </c>
      <c r="B122" s="69">
        <v>4870464</v>
      </c>
      <c r="C122" s="70">
        <v>3413636.62</v>
      </c>
      <c r="D122" s="71">
        <v>3388436.86</v>
      </c>
    </row>
    <row r="123" spans="1:4" ht="63" customHeight="1" x14ac:dyDescent="0.25">
      <c r="A123" s="93" t="s">
        <v>262</v>
      </c>
      <c r="B123" s="89">
        <v>3105000</v>
      </c>
      <c r="C123" s="90">
        <v>3105000</v>
      </c>
      <c r="D123" s="91">
        <v>3100652.1</v>
      </c>
    </row>
    <row r="124" spans="1:4" x14ac:dyDescent="0.35">
      <c r="A124" s="68">
        <v>5000</v>
      </c>
      <c r="B124" s="69">
        <v>348257</v>
      </c>
      <c r="C124" s="70">
        <v>38787764.060000002</v>
      </c>
      <c r="D124" s="71">
        <v>37992441.299999997</v>
      </c>
    </row>
    <row r="125" spans="1:4" ht="24" thickBot="1" x14ac:dyDescent="0.4">
      <c r="A125" s="84">
        <v>6000</v>
      </c>
      <c r="B125" s="85">
        <v>4473384</v>
      </c>
      <c r="C125" s="86">
        <v>4993575.18</v>
      </c>
      <c r="D125" s="87">
        <v>4907018.93</v>
      </c>
    </row>
    <row r="126" spans="1:4" s="99" customFormat="1" ht="16.5" thickTop="1" x14ac:dyDescent="0.25">
      <c r="A126" s="102" t="s">
        <v>263</v>
      </c>
      <c r="B126" s="103">
        <v>157742681</v>
      </c>
      <c r="C126" s="104">
        <v>264823980.90000001</v>
      </c>
      <c r="D126" s="105">
        <v>260174396.05000001</v>
      </c>
    </row>
    <row r="127" spans="1:4" s="99" customFormat="1" ht="15.75" x14ac:dyDescent="0.25">
      <c r="A127" s="100" t="s">
        <v>264</v>
      </c>
      <c r="B127" s="98">
        <f>B121+B123</f>
        <v>9130392</v>
      </c>
      <c r="C127" s="98">
        <f>C121+C123</f>
        <v>13120912.15</v>
      </c>
      <c r="D127" s="101">
        <f>D121+D123</f>
        <v>11187558.700000001</v>
      </c>
    </row>
    <row r="128" spans="1:4" s="60" customFormat="1" ht="45" customHeight="1" thickBot="1" x14ac:dyDescent="0.3">
      <c r="A128" s="76" t="s">
        <v>160</v>
      </c>
      <c r="B128" s="77">
        <f>SUM(B126:B127)</f>
        <v>166873073</v>
      </c>
      <c r="C128" s="77">
        <f>SUM(C126:C127)</f>
        <v>277944893.05000001</v>
      </c>
      <c r="D128" s="97">
        <f>SUM(D126:D127)</f>
        <v>271361954.75</v>
      </c>
    </row>
    <row r="129" spans="1:4" ht="24" thickTop="1" x14ac:dyDescent="0.35"/>
    <row r="130" spans="1:4" s="24" customFormat="1" ht="45" customHeight="1" thickBot="1" x14ac:dyDescent="0.3">
      <c r="A130" s="80" t="s">
        <v>266</v>
      </c>
      <c r="B130" s="81">
        <v>2693504192</v>
      </c>
      <c r="C130" s="82">
        <v>2672279395.7599988</v>
      </c>
      <c r="D130" s="83">
        <v>2527336680.5999994</v>
      </c>
    </row>
    <row r="131" spans="1:4" ht="24" thickTop="1" x14ac:dyDescent="0.35"/>
  </sheetData>
  <mergeCells count="8">
    <mergeCell ref="A109:D109"/>
    <mergeCell ref="A117:D117"/>
    <mergeCell ref="A60:D60"/>
    <mergeCell ref="A68:D68"/>
    <mergeCell ref="A76:D76"/>
    <mergeCell ref="A84:D84"/>
    <mergeCell ref="A90:D90"/>
    <mergeCell ref="A97:D97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2"/>
  <rowBreaks count="14" manualBreakCount="14">
    <brk id="67" max="3" man="1"/>
    <brk id="75" max="3" man="1"/>
    <brk id="83" max="3" man="1"/>
    <brk id="89" max="3" man="1"/>
    <brk id="96" max="3" man="1"/>
    <brk id="108" max="3" man="1"/>
    <brk id="116" max="3" man="1"/>
    <brk id="130" max="3" man="1"/>
    <brk id="137" max="3" man="1"/>
    <brk id="142" max="3" man="1"/>
    <brk id="143" max="3" man="1"/>
    <brk id="148" max="3" man="1"/>
    <brk id="152" max="3" man="1"/>
    <brk id="157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A16" sqref="A16:D16"/>
    </sheetView>
  </sheetViews>
  <sheetFormatPr baseColWidth="10" defaultRowHeight="15" x14ac:dyDescent="0.25"/>
  <cols>
    <col min="1" max="1" width="17.5703125" customWidth="1"/>
    <col min="2" max="2" width="17.85546875" bestFit="1" customWidth="1"/>
    <col min="3" max="3" width="21" bestFit="1" customWidth="1"/>
    <col min="4" max="4" width="29.5703125" bestFit="1" customWidth="1"/>
  </cols>
  <sheetData>
    <row r="2" spans="1:4" hidden="1" x14ac:dyDescent="0.25"/>
    <row r="3" spans="1:4" hidden="1" x14ac:dyDescent="0.25">
      <c r="A3" s="3" t="s">
        <v>144</v>
      </c>
      <c r="B3" t="s">
        <v>157</v>
      </c>
      <c r="C3" t="s">
        <v>158</v>
      </c>
      <c r="D3" t="s">
        <v>159</v>
      </c>
    </row>
    <row r="4" spans="1:4" hidden="1" x14ac:dyDescent="0.25">
      <c r="A4" s="4">
        <v>1000</v>
      </c>
      <c r="B4" s="6">
        <v>993427597</v>
      </c>
      <c r="C4" s="6">
        <v>987750340.69000041</v>
      </c>
      <c r="D4" s="6">
        <v>938127837.86000049</v>
      </c>
    </row>
    <row r="5" spans="1:4" hidden="1" x14ac:dyDescent="0.25">
      <c r="A5" s="4">
        <v>2000</v>
      </c>
      <c r="B5" s="6">
        <v>164221658</v>
      </c>
      <c r="C5" s="6">
        <v>277082728.96999997</v>
      </c>
      <c r="D5" s="6">
        <v>242206056.48000002</v>
      </c>
    </row>
    <row r="6" spans="1:4" hidden="1" x14ac:dyDescent="0.25">
      <c r="A6" s="4">
        <v>3000</v>
      </c>
      <c r="B6" s="6">
        <v>530248373</v>
      </c>
      <c r="C6" s="6">
        <v>658632243.66000032</v>
      </c>
      <c r="D6" s="6">
        <v>650925158.57000017</v>
      </c>
    </row>
    <row r="7" spans="1:4" hidden="1" x14ac:dyDescent="0.25">
      <c r="A7" s="4">
        <v>4000</v>
      </c>
      <c r="B7" s="6">
        <v>333192069</v>
      </c>
      <c r="C7" s="6">
        <v>244562150.01999998</v>
      </c>
      <c r="D7" s="6">
        <v>228930460.66000003</v>
      </c>
    </row>
    <row r="8" spans="1:4" hidden="1" x14ac:dyDescent="0.25">
      <c r="A8" s="4">
        <v>5000</v>
      </c>
      <c r="B8" s="6">
        <v>21530433</v>
      </c>
      <c r="C8" s="6">
        <v>141928433.00000003</v>
      </c>
      <c r="D8" s="6">
        <v>132688612.10999998</v>
      </c>
    </row>
    <row r="9" spans="1:4" hidden="1" x14ac:dyDescent="0.25">
      <c r="A9" s="4">
        <v>6000</v>
      </c>
      <c r="B9" s="6">
        <v>650884062</v>
      </c>
      <c r="C9" s="6">
        <v>362323499.42000008</v>
      </c>
      <c r="D9" s="6">
        <v>334458554.9200002</v>
      </c>
    </row>
    <row r="10" spans="1:4" hidden="1" x14ac:dyDescent="0.25">
      <c r="A10" s="4" t="s">
        <v>156</v>
      </c>
      <c r="B10" s="6">
        <v>2693504192</v>
      </c>
      <c r="C10" s="6">
        <v>2672279395.7599988</v>
      </c>
      <c r="D10" s="6">
        <v>2527336680.5999994</v>
      </c>
    </row>
    <row r="11" spans="1:4" hidden="1" x14ac:dyDescent="0.25">
      <c r="A11" s="4" t="s">
        <v>155</v>
      </c>
      <c r="B11" s="6">
        <v>5387008384</v>
      </c>
      <c r="C11" s="6">
        <v>5344558791.5199995</v>
      </c>
      <c r="D11" s="6">
        <v>5054673361.2000008</v>
      </c>
    </row>
    <row r="16" spans="1:4" ht="78.75" customHeight="1" x14ac:dyDescent="0.25">
      <c r="A16" s="257" t="s">
        <v>169</v>
      </c>
      <c r="B16" s="258"/>
      <c r="C16" s="258"/>
      <c r="D16" s="258"/>
    </row>
    <row r="17" spans="1:4" s="24" customFormat="1" ht="30" x14ac:dyDescent="0.25">
      <c r="A17" s="22" t="s">
        <v>168</v>
      </c>
      <c r="B17" s="23" t="s">
        <v>7</v>
      </c>
      <c r="C17" s="23" t="s">
        <v>8</v>
      </c>
      <c r="D17" s="23" t="s">
        <v>11</v>
      </c>
    </row>
    <row r="18" spans="1:4" x14ac:dyDescent="0.25">
      <c r="A18" s="21">
        <v>1000</v>
      </c>
      <c r="B18" s="20">
        <v>993427597</v>
      </c>
      <c r="C18" s="20">
        <v>987750340.69000041</v>
      </c>
      <c r="D18" s="20">
        <v>938127837.86000049</v>
      </c>
    </row>
    <row r="19" spans="1:4" x14ac:dyDescent="0.25">
      <c r="A19" s="21">
        <v>2000</v>
      </c>
      <c r="B19" s="20">
        <v>164221658</v>
      </c>
      <c r="C19" s="20">
        <v>277082728.96999997</v>
      </c>
      <c r="D19" s="20">
        <v>242206056.48000002</v>
      </c>
    </row>
    <row r="20" spans="1:4" x14ac:dyDescent="0.25">
      <c r="A20" s="21">
        <v>3000</v>
      </c>
      <c r="B20" s="20">
        <v>530248373</v>
      </c>
      <c r="C20" s="20">
        <v>658632243.66000032</v>
      </c>
      <c r="D20" s="20">
        <v>650925158.57000017</v>
      </c>
    </row>
    <row r="21" spans="1:4" x14ac:dyDescent="0.25">
      <c r="A21" s="21">
        <v>4000</v>
      </c>
      <c r="B21" s="20">
        <v>333192069</v>
      </c>
      <c r="C21" s="20">
        <v>244562150.01999998</v>
      </c>
      <c r="D21" s="20">
        <v>228930460.66000003</v>
      </c>
    </row>
    <row r="22" spans="1:4" x14ac:dyDescent="0.25">
      <c r="A22" s="21">
        <v>5000</v>
      </c>
      <c r="B22" s="20">
        <v>21530433</v>
      </c>
      <c r="C22" s="20">
        <v>141928433.00000003</v>
      </c>
      <c r="D22" s="20">
        <v>132688612.10999998</v>
      </c>
    </row>
    <row r="23" spans="1:4" x14ac:dyDescent="0.25">
      <c r="A23" s="21">
        <v>6000</v>
      </c>
      <c r="B23" s="20">
        <v>650884062</v>
      </c>
      <c r="C23" s="20">
        <v>362323499.42000008</v>
      </c>
      <c r="D23" s="20">
        <v>334458554.9200002</v>
      </c>
    </row>
    <row r="24" spans="1:4" x14ac:dyDescent="0.25">
      <c r="A24" s="19" t="s">
        <v>160</v>
      </c>
      <c r="B24" s="20">
        <v>2693504192</v>
      </c>
      <c r="C24" s="20">
        <v>2672279395.7599988</v>
      </c>
      <c r="D24" s="20">
        <v>2527336680.5999994</v>
      </c>
    </row>
    <row r="25" spans="1:4" x14ac:dyDescent="0.25">
      <c r="B25" s="1"/>
      <c r="C25" s="1"/>
      <c r="D25" s="1"/>
    </row>
  </sheetData>
  <mergeCells count="1">
    <mergeCell ref="A16:D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zoomScaleNormal="100" zoomScaleSheetLayoutView="100" workbookViewId="0">
      <selection activeCell="D82" sqref="D82"/>
    </sheetView>
  </sheetViews>
  <sheetFormatPr baseColWidth="10" defaultRowHeight="15" x14ac:dyDescent="0.25"/>
  <cols>
    <col min="1" max="1" width="61.140625" bestFit="1" customWidth="1"/>
    <col min="2" max="2" width="17.85546875" style="1" bestFit="1" customWidth="1"/>
    <col min="3" max="3" width="21" style="1" bestFit="1" customWidth="1"/>
    <col min="4" max="4" width="29.5703125" style="1" bestFit="1" customWidth="1"/>
    <col min="5" max="5" width="14.140625" bestFit="1" customWidth="1"/>
    <col min="6" max="6" width="15.140625" bestFit="1" customWidth="1"/>
    <col min="7" max="7" width="49.7109375" customWidth="1"/>
  </cols>
  <sheetData>
    <row r="2" spans="1:4" hidden="1" x14ac:dyDescent="0.25"/>
    <row r="3" spans="1:4" hidden="1" x14ac:dyDescent="0.25">
      <c r="A3" s="3" t="s">
        <v>144</v>
      </c>
      <c r="B3" s="1" t="s">
        <v>157</v>
      </c>
      <c r="C3" s="1" t="s">
        <v>158</v>
      </c>
      <c r="D3" s="1" t="s">
        <v>159</v>
      </c>
    </row>
    <row r="4" spans="1:4" hidden="1" x14ac:dyDescent="0.25">
      <c r="A4" s="4" t="s">
        <v>145</v>
      </c>
      <c r="B4" s="1">
        <v>924284498</v>
      </c>
      <c r="C4" s="1">
        <v>723502630.78999996</v>
      </c>
      <c r="D4" s="1">
        <v>703942166.74000001</v>
      </c>
    </row>
    <row r="5" spans="1:4" hidden="1" x14ac:dyDescent="0.25">
      <c r="A5" s="5">
        <v>1000</v>
      </c>
      <c r="B5" s="1">
        <v>341361899</v>
      </c>
      <c r="C5" s="1">
        <v>290436940.12</v>
      </c>
      <c r="D5" s="1">
        <v>276582415.51999998</v>
      </c>
    </row>
    <row r="6" spans="1:4" hidden="1" x14ac:dyDescent="0.25">
      <c r="A6" s="5">
        <v>2000</v>
      </c>
      <c r="B6" s="1">
        <v>49820795</v>
      </c>
      <c r="C6" s="1">
        <v>73289858.13000001</v>
      </c>
      <c r="D6" s="1">
        <v>71274684.080000013</v>
      </c>
    </row>
    <row r="7" spans="1:4" hidden="1" x14ac:dyDescent="0.25">
      <c r="A7" s="5">
        <v>3000</v>
      </c>
      <c r="B7" s="1">
        <v>296290553</v>
      </c>
      <c r="C7" s="1">
        <v>347124383.72999996</v>
      </c>
      <c r="D7" s="1">
        <v>343696509.63999999</v>
      </c>
    </row>
    <row r="8" spans="1:4" hidden="1" x14ac:dyDescent="0.25">
      <c r="A8" s="5">
        <v>5000</v>
      </c>
      <c r="B8" s="1">
        <v>11120325</v>
      </c>
      <c r="C8" s="1">
        <v>12620325</v>
      </c>
      <c r="D8" s="1">
        <v>12388557.5</v>
      </c>
    </row>
    <row r="9" spans="1:4" hidden="1" x14ac:dyDescent="0.25">
      <c r="A9" s="5">
        <v>6000</v>
      </c>
      <c r="B9" s="1">
        <v>225690926</v>
      </c>
      <c r="C9" s="1">
        <v>31123.81</v>
      </c>
      <c r="D9" s="1">
        <v>0</v>
      </c>
    </row>
    <row r="10" spans="1:4" hidden="1" x14ac:dyDescent="0.25">
      <c r="A10" s="4" t="s">
        <v>146</v>
      </c>
      <c r="B10" s="1">
        <v>140110983</v>
      </c>
      <c r="C10" s="1">
        <v>151156847.79000002</v>
      </c>
      <c r="D10" s="1">
        <v>129284601.2</v>
      </c>
    </row>
    <row r="11" spans="1:4" hidden="1" x14ac:dyDescent="0.25">
      <c r="A11" s="5">
        <v>1000</v>
      </c>
      <c r="B11" s="1">
        <v>91617463</v>
      </c>
      <c r="C11" s="1">
        <v>102105570.37000002</v>
      </c>
      <c r="D11" s="1">
        <v>87601000.810000017</v>
      </c>
    </row>
    <row r="12" spans="1:4" hidden="1" x14ac:dyDescent="0.25">
      <c r="A12" s="5">
        <v>2000</v>
      </c>
      <c r="B12" s="1">
        <v>11985696</v>
      </c>
      <c r="C12" s="1">
        <v>9287061.1700000018</v>
      </c>
      <c r="D12" s="1">
        <v>6924449.1000000006</v>
      </c>
    </row>
    <row r="13" spans="1:4" hidden="1" x14ac:dyDescent="0.25">
      <c r="A13" s="5">
        <v>3000</v>
      </c>
      <c r="B13" s="1">
        <v>4576621</v>
      </c>
      <c r="C13" s="1">
        <v>14524666.439999999</v>
      </c>
      <c r="D13" s="1">
        <v>12327560.869999999</v>
      </c>
    </row>
    <row r="14" spans="1:4" hidden="1" x14ac:dyDescent="0.25">
      <c r="A14" s="5">
        <v>4000</v>
      </c>
      <c r="B14" s="1">
        <v>28517363</v>
      </c>
      <c r="C14" s="1">
        <v>20905040.82</v>
      </c>
      <c r="D14" s="1">
        <v>20773427.119999997</v>
      </c>
    </row>
    <row r="15" spans="1:4" hidden="1" x14ac:dyDescent="0.25">
      <c r="A15" s="5">
        <v>5000</v>
      </c>
      <c r="B15" s="1">
        <v>3413840</v>
      </c>
      <c r="C15" s="1">
        <v>4334508.99</v>
      </c>
      <c r="D15" s="1">
        <v>1658163.2999999998</v>
      </c>
    </row>
    <row r="16" spans="1:4" hidden="1" x14ac:dyDescent="0.25">
      <c r="A16" s="4" t="s">
        <v>147</v>
      </c>
      <c r="B16" s="1">
        <v>2693504192</v>
      </c>
      <c r="C16" s="1">
        <v>2672279395.7599988</v>
      </c>
      <c r="D16" s="1">
        <v>2527336680.5999994</v>
      </c>
    </row>
    <row r="17" spans="1:4" hidden="1" x14ac:dyDescent="0.25">
      <c r="A17" s="5" t="s">
        <v>156</v>
      </c>
      <c r="B17" s="1">
        <v>2693504192</v>
      </c>
      <c r="C17" s="1">
        <v>2672279395.7599988</v>
      </c>
      <c r="D17" s="1">
        <v>2527336680.5999994</v>
      </c>
    </row>
    <row r="18" spans="1:4" hidden="1" x14ac:dyDescent="0.25">
      <c r="A18" s="4" t="s">
        <v>148</v>
      </c>
      <c r="B18" s="1">
        <v>95956981</v>
      </c>
      <c r="C18" s="1">
        <v>109534085.94</v>
      </c>
      <c r="D18" s="1">
        <v>97953461.019999996</v>
      </c>
    </row>
    <row r="19" spans="1:4" hidden="1" x14ac:dyDescent="0.25">
      <c r="A19" s="5">
        <v>1000</v>
      </c>
      <c r="B19" s="1">
        <v>3889194</v>
      </c>
      <c r="C19" s="1">
        <v>3272149.7100000004</v>
      </c>
      <c r="D19" s="1">
        <v>1032424.74</v>
      </c>
    </row>
    <row r="20" spans="1:4" hidden="1" x14ac:dyDescent="0.25">
      <c r="A20" s="5">
        <v>2000</v>
      </c>
      <c r="B20" s="1">
        <v>9273891</v>
      </c>
      <c r="C20" s="1">
        <v>8270496.0899999999</v>
      </c>
      <c r="D20" s="1">
        <v>4292740.41</v>
      </c>
    </row>
    <row r="21" spans="1:4" hidden="1" x14ac:dyDescent="0.25">
      <c r="A21" s="5">
        <v>3000</v>
      </c>
      <c r="B21" s="1">
        <v>6917021</v>
      </c>
      <c r="C21" s="1">
        <v>15008057.039999999</v>
      </c>
      <c r="D21" s="1">
        <v>14788784.52</v>
      </c>
    </row>
    <row r="22" spans="1:4" hidden="1" x14ac:dyDescent="0.25">
      <c r="A22" s="5">
        <v>4000</v>
      </c>
      <c r="B22" s="1">
        <v>71358894</v>
      </c>
      <c r="C22" s="1">
        <v>70546459.439999998</v>
      </c>
      <c r="D22" s="1">
        <v>69791741.469999999</v>
      </c>
    </row>
    <row r="23" spans="1:4" hidden="1" x14ac:dyDescent="0.25">
      <c r="A23" s="5">
        <v>5000</v>
      </c>
      <c r="B23" s="1">
        <v>4517981</v>
      </c>
      <c r="C23" s="1">
        <v>12436923.659999998</v>
      </c>
      <c r="D23" s="1">
        <v>8047769.8799999999</v>
      </c>
    </row>
    <row r="24" spans="1:4" hidden="1" x14ac:dyDescent="0.25">
      <c r="A24" s="4" t="s">
        <v>149</v>
      </c>
      <c r="B24" s="1">
        <v>134724481</v>
      </c>
      <c r="C24" s="1">
        <v>160668704.10000002</v>
      </c>
      <c r="D24" s="1">
        <v>154543614.99000001</v>
      </c>
    </row>
    <row r="25" spans="1:4" hidden="1" x14ac:dyDescent="0.25">
      <c r="A25" s="5">
        <v>1000</v>
      </c>
      <c r="B25" s="1">
        <v>84611185</v>
      </c>
      <c r="C25" s="1">
        <v>58153638.900000006</v>
      </c>
      <c r="D25" s="1">
        <v>52461199.470000006</v>
      </c>
    </row>
    <row r="26" spans="1:4" hidden="1" x14ac:dyDescent="0.25">
      <c r="A26" s="5">
        <v>2000</v>
      </c>
      <c r="B26" s="1">
        <v>0</v>
      </c>
      <c r="C26" s="1">
        <v>514000</v>
      </c>
      <c r="D26" s="1">
        <v>491932.88</v>
      </c>
    </row>
    <row r="27" spans="1:4" hidden="1" x14ac:dyDescent="0.25">
      <c r="A27" s="5">
        <v>3000</v>
      </c>
      <c r="B27" s="1">
        <v>50113296</v>
      </c>
      <c r="C27" s="1">
        <v>102001065.2</v>
      </c>
      <c r="D27" s="1">
        <v>101590482.64</v>
      </c>
    </row>
    <row r="28" spans="1:4" hidden="1" x14ac:dyDescent="0.25">
      <c r="A28" s="4" t="s">
        <v>150</v>
      </c>
      <c r="B28" s="1">
        <v>39641585</v>
      </c>
      <c r="C28" s="1">
        <v>46674013.009999998</v>
      </c>
      <c r="D28" s="1">
        <v>46459312.490000002</v>
      </c>
    </row>
    <row r="29" spans="1:4" hidden="1" x14ac:dyDescent="0.25">
      <c r="A29" s="5">
        <v>1000</v>
      </c>
      <c r="B29" s="1">
        <v>5950684</v>
      </c>
      <c r="C29" s="1">
        <v>3075666.4699999997</v>
      </c>
      <c r="D29" s="1">
        <v>3068338.79</v>
      </c>
    </row>
    <row r="30" spans="1:4" hidden="1" x14ac:dyDescent="0.25">
      <c r="A30" s="5">
        <v>2000</v>
      </c>
      <c r="B30" s="1">
        <v>5081149</v>
      </c>
      <c r="C30" s="1">
        <v>1255268.1600000001</v>
      </c>
      <c r="D30" s="1">
        <v>1054191.3199999998</v>
      </c>
    </row>
    <row r="31" spans="1:4" hidden="1" x14ac:dyDescent="0.25">
      <c r="A31" s="5">
        <v>3000</v>
      </c>
      <c r="B31" s="1">
        <v>664752</v>
      </c>
      <c r="C31" s="1">
        <v>780165.38</v>
      </c>
      <c r="D31" s="1">
        <v>773869.38</v>
      </c>
    </row>
    <row r="32" spans="1:4" hidden="1" x14ac:dyDescent="0.25">
      <c r="A32" s="5">
        <v>4000</v>
      </c>
      <c r="B32" s="1">
        <v>27945000</v>
      </c>
      <c r="C32" s="1">
        <v>41562913</v>
      </c>
      <c r="D32" s="1">
        <v>41562913</v>
      </c>
    </row>
    <row r="33" spans="1:4" hidden="1" x14ac:dyDescent="0.25">
      <c r="A33" s="4" t="s">
        <v>151</v>
      </c>
      <c r="B33" s="1">
        <v>800899479</v>
      </c>
      <c r="C33" s="1">
        <v>934173005.18000007</v>
      </c>
      <c r="D33" s="1">
        <v>871103871.01000011</v>
      </c>
    </row>
    <row r="34" spans="1:4" hidden="1" x14ac:dyDescent="0.25">
      <c r="A34" s="5">
        <v>1000</v>
      </c>
      <c r="B34" s="1">
        <v>264899046</v>
      </c>
      <c r="C34" s="1">
        <v>303829565.91000009</v>
      </c>
      <c r="D34" s="1">
        <v>290653352.34000003</v>
      </c>
    </row>
    <row r="35" spans="1:4" hidden="1" x14ac:dyDescent="0.25">
      <c r="A35" s="5">
        <v>2000</v>
      </c>
      <c r="B35" s="1">
        <v>32118682</v>
      </c>
      <c r="C35" s="1">
        <v>61407033.199999996</v>
      </c>
      <c r="D35" s="1">
        <v>41290347.210000008</v>
      </c>
    </row>
    <row r="36" spans="1:4" hidden="1" x14ac:dyDescent="0.25">
      <c r="A36" s="5">
        <v>3000</v>
      </c>
      <c r="B36" s="1">
        <v>159907208</v>
      </c>
      <c r="C36" s="1">
        <v>171770013.41999999</v>
      </c>
      <c r="D36" s="1">
        <v>170349258.82999998</v>
      </c>
    </row>
    <row r="37" spans="1:4" hidden="1" x14ac:dyDescent="0.25">
      <c r="A37" s="5">
        <v>4000</v>
      </c>
      <c r="B37" s="1">
        <v>9056002</v>
      </c>
      <c r="C37" s="1">
        <v>2854222</v>
      </c>
      <c r="D37" s="1">
        <v>2801400</v>
      </c>
    </row>
    <row r="38" spans="1:4" hidden="1" x14ac:dyDescent="0.25">
      <c r="A38" s="5">
        <v>5000</v>
      </c>
      <c r="B38" s="1">
        <v>2130030</v>
      </c>
      <c r="C38" s="1">
        <v>58184560.789999999</v>
      </c>
      <c r="D38" s="1">
        <v>57356802.450000003</v>
      </c>
    </row>
    <row r="39" spans="1:4" hidden="1" x14ac:dyDescent="0.25">
      <c r="A39" s="5">
        <v>6000</v>
      </c>
      <c r="B39" s="1">
        <v>332788511</v>
      </c>
      <c r="C39" s="1">
        <v>336127609.86000001</v>
      </c>
      <c r="D39" s="1">
        <v>308652710.18000007</v>
      </c>
    </row>
    <row r="40" spans="1:4" hidden="1" x14ac:dyDescent="0.25">
      <c r="A40" s="4" t="s">
        <v>152</v>
      </c>
      <c r="B40" s="1">
        <v>97061633</v>
      </c>
      <c r="C40" s="1">
        <v>34292102.719999999</v>
      </c>
      <c r="D40" s="1">
        <v>32086384.509999998</v>
      </c>
    </row>
    <row r="41" spans="1:4" hidden="1" x14ac:dyDescent="0.25">
      <c r="A41" s="5">
        <v>2000</v>
      </c>
      <c r="B41" s="1">
        <v>6025392</v>
      </c>
      <c r="C41" s="1">
        <v>10015912.15</v>
      </c>
      <c r="D41" s="1">
        <v>8086906.6000000006</v>
      </c>
    </row>
    <row r="42" spans="1:4" hidden="1" x14ac:dyDescent="0.25">
      <c r="A42" s="5">
        <v>4000</v>
      </c>
      <c r="B42" s="1">
        <v>3105000</v>
      </c>
      <c r="C42" s="1">
        <v>3105000</v>
      </c>
      <c r="D42" s="1">
        <v>3100652.1</v>
      </c>
    </row>
    <row r="43" spans="1:4" hidden="1" x14ac:dyDescent="0.25">
      <c r="A43" s="5">
        <v>6000</v>
      </c>
      <c r="B43" s="1">
        <v>87931241</v>
      </c>
      <c r="C43" s="1">
        <v>21171190.57</v>
      </c>
      <c r="D43" s="1">
        <v>20898825.809999995</v>
      </c>
    </row>
    <row r="44" spans="1:4" hidden="1" x14ac:dyDescent="0.25">
      <c r="A44" s="4" t="s">
        <v>153</v>
      </c>
      <c r="B44" s="1">
        <v>303081871</v>
      </c>
      <c r="C44" s="1">
        <v>247454025.32999998</v>
      </c>
      <c r="D44" s="1">
        <v>231788872.59</v>
      </c>
    </row>
    <row r="45" spans="1:4" hidden="1" x14ac:dyDescent="0.25">
      <c r="A45" s="5">
        <v>1000</v>
      </c>
      <c r="B45" s="1">
        <v>102874227</v>
      </c>
      <c r="C45" s="1">
        <v>121665233.94</v>
      </c>
      <c r="D45" s="1">
        <v>121586747.11</v>
      </c>
    </row>
    <row r="46" spans="1:4" hidden="1" x14ac:dyDescent="0.25">
      <c r="A46" s="5">
        <v>2000</v>
      </c>
      <c r="B46" s="1">
        <v>89376</v>
      </c>
      <c r="C46" s="1">
        <v>625670.30000000005</v>
      </c>
      <c r="D46" s="1">
        <v>46665</v>
      </c>
    </row>
    <row r="47" spans="1:4" hidden="1" x14ac:dyDescent="0.25">
      <c r="A47" s="5">
        <v>3000</v>
      </c>
      <c r="B47" s="1">
        <v>6908458</v>
      </c>
      <c r="C47" s="1">
        <v>4010255.83</v>
      </c>
      <c r="D47" s="1">
        <v>4010255.83</v>
      </c>
    </row>
    <row r="48" spans="1:4" hidden="1" x14ac:dyDescent="0.25">
      <c r="A48" s="5">
        <v>4000</v>
      </c>
      <c r="B48" s="1">
        <v>193209810</v>
      </c>
      <c r="C48" s="1">
        <v>105588514.76000001</v>
      </c>
      <c r="D48" s="1">
        <v>90900326.969999999</v>
      </c>
    </row>
    <row r="49" spans="1:12" hidden="1" x14ac:dyDescent="0.25">
      <c r="A49" s="5">
        <v>5000</v>
      </c>
      <c r="B49" s="1">
        <v>0</v>
      </c>
      <c r="C49" s="1">
        <v>15564350.5</v>
      </c>
      <c r="D49" s="1">
        <v>15244877.68</v>
      </c>
    </row>
    <row r="50" spans="1:12" hidden="1" x14ac:dyDescent="0.25">
      <c r="A50" s="4" t="s">
        <v>154</v>
      </c>
      <c r="B50" s="1">
        <v>157742681</v>
      </c>
      <c r="C50" s="1">
        <v>264823980.90000001</v>
      </c>
      <c r="D50" s="1">
        <v>260174396.05000001</v>
      </c>
    </row>
    <row r="51" spans="1:12" hidden="1" x14ac:dyDescent="0.25">
      <c r="A51" s="5">
        <v>1000</v>
      </c>
      <c r="B51" s="1">
        <v>98223899</v>
      </c>
      <c r="C51" s="1">
        <v>105211575.27000001</v>
      </c>
      <c r="D51" s="1">
        <v>105142359.08</v>
      </c>
    </row>
    <row r="52" spans="1:12" hidden="1" x14ac:dyDescent="0.25">
      <c r="A52" s="5">
        <v>2000</v>
      </c>
      <c r="B52" s="1">
        <v>49826677</v>
      </c>
      <c r="C52" s="1">
        <v>112417429.76999998</v>
      </c>
      <c r="D52" s="1">
        <v>108744139.88</v>
      </c>
    </row>
    <row r="53" spans="1:12" hidden="1" x14ac:dyDescent="0.25">
      <c r="A53" s="5">
        <v>3000</v>
      </c>
      <c r="B53" s="1">
        <v>4870464</v>
      </c>
      <c r="C53" s="1">
        <v>3413636.62</v>
      </c>
      <c r="D53" s="1">
        <v>3388436.86</v>
      </c>
    </row>
    <row r="54" spans="1:12" hidden="1" x14ac:dyDescent="0.25">
      <c r="A54" s="5">
        <v>5000</v>
      </c>
      <c r="B54" s="1">
        <v>348257</v>
      </c>
      <c r="C54" s="1">
        <v>38787764.060000002</v>
      </c>
      <c r="D54" s="1">
        <v>37992441.299999997</v>
      </c>
    </row>
    <row r="55" spans="1:12" hidden="1" x14ac:dyDescent="0.25">
      <c r="A55" s="5">
        <v>6000</v>
      </c>
      <c r="B55" s="1">
        <v>4473384</v>
      </c>
      <c r="C55" s="1">
        <v>4993575.18</v>
      </c>
      <c r="D55" s="1">
        <v>4907018.93</v>
      </c>
    </row>
    <row r="56" spans="1:12" hidden="1" x14ac:dyDescent="0.25">
      <c r="A56" s="4" t="s">
        <v>155</v>
      </c>
      <c r="B56" s="1">
        <v>5387008384</v>
      </c>
      <c r="C56" s="1">
        <v>5344558791.5199986</v>
      </c>
      <c r="D56" s="1">
        <v>5054673361.2000008</v>
      </c>
    </row>
    <row r="57" spans="1:12" hidden="1" x14ac:dyDescent="0.25"/>
    <row r="58" spans="1:12" hidden="1" x14ac:dyDescent="0.25"/>
    <row r="59" spans="1:12" ht="15.75" thickBot="1" x14ac:dyDescent="0.3"/>
    <row r="60" spans="1:12" ht="102" customHeight="1" thickTop="1" thickBot="1" x14ac:dyDescent="0.3">
      <c r="A60" s="259" t="s">
        <v>170</v>
      </c>
      <c r="B60" s="260"/>
      <c r="C60" s="260"/>
      <c r="D60" s="260"/>
    </row>
    <row r="61" spans="1:12" ht="31.5" thickTop="1" thickBot="1" x14ac:dyDescent="0.3">
      <c r="A61" s="17" t="s">
        <v>161</v>
      </c>
      <c r="B61" s="18" t="s">
        <v>7</v>
      </c>
      <c r="C61" s="18" t="s">
        <v>8</v>
      </c>
      <c r="D61" s="18" t="s">
        <v>11</v>
      </c>
      <c r="H61" s="18" t="s">
        <v>7</v>
      </c>
      <c r="I61" s="18" t="s">
        <v>8</v>
      </c>
      <c r="J61" s="18" t="s">
        <v>11</v>
      </c>
    </row>
    <row r="62" spans="1:12" ht="15.75" thickTop="1" x14ac:dyDescent="0.25">
      <c r="A62" s="11" t="s">
        <v>162</v>
      </c>
      <c r="B62" s="12">
        <v>924284498</v>
      </c>
      <c r="C62" s="12">
        <v>723502630.78999996</v>
      </c>
      <c r="D62" s="13">
        <v>703942166.74000001</v>
      </c>
      <c r="E62" s="223">
        <f>D62/C62</f>
        <v>0.97296421157633983</v>
      </c>
      <c r="F62" s="137">
        <f>C62-D62</f>
        <v>19560464.049999952</v>
      </c>
      <c r="G62" s="11" t="s">
        <v>162</v>
      </c>
      <c r="H62" s="137">
        <f>B62/1000000</f>
        <v>924.28449799999999</v>
      </c>
      <c r="I62" s="137">
        <f>C62/1000000</f>
        <v>723.50263079000001</v>
      </c>
      <c r="J62" s="137">
        <f>D62/1000000</f>
        <v>703.94216674000006</v>
      </c>
      <c r="K62" s="222">
        <f>J62/I62</f>
        <v>0.97296421157633983</v>
      </c>
      <c r="L62" s="137">
        <f>I62-J62</f>
        <v>19.56046404999995</v>
      </c>
    </row>
    <row r="63" spans="1:12" x14ac:dyDescent="0.25">
      <c r="A63" s="11">
        <v>1000</v>
      </c>
      <c r="B63" s="12">
        <v>341361899</v>
      </c>
      <c r="C63" s="12">
        <v>290436940.12</v>
      </c>
      <c r="D63" s="13">
        <v>276582415.51999998</v>
      </c>
      <c r="E63" s="223"/>
      <c r="G63" s="11">
        <v>1000</v>
      </c>
      <c r="K63" s="222"/>
    </row>
    <row r="64" spans="1:12" x14ac:dyDescent="0.25">
      <c r="A64" s="11">
        <v>2000</v>
      </c>
      <c r="B64" s="12">
        <v>49820795</v>
      </c>
      <c r="C64" s="12">
        <v>73289858.13000001</v>
      </c>
      <c r="D64" s="13">
        <v>71274684.080000013</v>
      </c>
      <c r="E64" s="223"/>
      <c r="G64" s="11">
        <v>2000</v>
      </c>
      <c r="K64" s="222"/>
    </row>
    <row r="65" spans="1:12" x14ac:dyDescent="0.25">
      <c r="A65" s="11">
        <v>3000</v>
      </c>
      <c r="B65" s="12">
        <v>296290553</v>
      </c>
      <c r="C65" s="12">
        <v>347124383.72999996</v>
      </c>
      <c r="D65" s="13">
        <v>343696509.63999999</v>
      </c>
      <c r="E65" s="223"/>
      <c r="G65" s="11">
        <v>3000</v>
      </c>
      <c r="K65" s="222"/>
    </row>
    <row r="66" spans="1:12" x14ac:dyDescent="0.25">
      <c r="A66" s="11">
        <v>5000</v>
      </c>
      <c r="B66" s="12">
        <v>11120325</v>
      </c>
      <c r="C66" s="12">
        <v>12620325</v>
      </c>
      <c r="D66" s="13">
        <v>12388557.5</v>
      </c>
      <c r="E66" s="223"/>
      <c r="G66" s="11">
        <v>5000</v>
      </c>
      <c r="K66" s="222"/>
    </row>
    <row r="67" spans="1:12" x14ac:dyDescent="0.25">
      <c r="A67" s="11">
        <v>6000</v>
      </c>
      <c r="B67" s="12">
        <v>225690926</v>
      </c>
      <c r="C67" s="12">
        <v>31123.81</v>
      </c>
      <c r="D67" s="13">
        <v>0</v>
      </c>
      <c r="E67" s="223"/>
      <c r="G67" s="11">
        <v>6000</v>
      </c>
      <c r="K67" s="222"/>
    </row>
    <row r="68" spans="1:12" x14ac:dyDescent="0.25">
      <c r="A68" s="11" t="s">
        <v>146</v>
      </c>
      <c r="B68" s="12">
        <v>140110983</v>
      </c>
      <c r="C68" s="12">
        <v>151156847.79000002</v>
      </c>
      <c r="D68" s="13">
        <v>129284601.2</v>
      </c>
      <c r="E68" s="223">
        <f>D68/C68</f>
        <v>0.85530098761792905</v>
      </c>
      <c r="F68" s="137">
        <f>C68-D68</f>
        <v>21872246.590000018</v>
      </c>
      <c r="G68" s="11" t="s">
        <v>146</v>
      </c>
      <c r="H68" s="137">
        <f>B68/1000000</f>
        <v>140.110983</v>
      </c>
      <c r="I68" s="137">
        <f>C68/1000000</f>
        <v>151.15684779000003</v>
      </c>
      <c r="J68" s="137">
        <f>D68/1000000</f>
        <v>129.2846012</v>
      </c>
      <c r="K68" s="222">
        <f>J68/I68</f>
        <v>0.85530098761792905</v>
      </c>
      <c r="L68" s="137">
        <f>I68-J68</f>
        <v>21.872246590000032</v>
      </c>
    </row>
    <row r="69" spans="1:12" x14ac:dyDescent="0.25">
      <c r="A69" s="11">
        <v>1000</v>
      </c>
      <c r="B69" s="12">
        <v>91617463</v>
      </c>
      <c r="C69" s="12">
        <v>102105570.37000002</v>
      </c>
      <c r="D69" s="13">
        <v>87601000.810000017</v>
      </c>
      <c r="E69" s="223"/>
      <c r="G69" s="11">
        <v>1000</v>
      </c>
      <c r="K69" s="222"/>
    </row>
    <row r="70" spans="1:12" x14ac:dyDescent="0.25">
      <c r="A70" s="11">
        <v>2000</v>
      </c>
      <c r="B70" s="12">
        <v>11985696</v>
      </c>
      <c r="C70" s="12">
        <v>9287061.1700000018</v>
      </c>
      <c r="D70" s="13">
        <v>6924449.1000000006</v>
      </c>
      <c r="E70" s="223"/>
      <c r="G70" s="11">
        <v>2000</v>
      </c>
      <c r="K70" s="222"/>
    </row>
    <row r="71" spans="1:12" x14ac:dyDescent="0.25">
      <c r="A71" s="11">
        <v>3000</v>
      </c>
      <c r="B71" s="12">
        <v>4576621</v>
      </c>
      <c r="C71" s="12">
        <v>14524666.439999999</v>
      </c>
      <c r="D71" s="13">
        <v>12327560.869999999</v>
      </c>
      <c r="E71" s="223"/>
      <c r="G71" s="11">
        <v>3000</v>
      </c>
      <c r="K71" s="222"/>
    </row>
    <row r="72" spans="1:12" x14ac:dyDescent="0.25">
      <c r="A72" s="11">
        <v>4000</v>
      </c>
      <c r="B72" s="12">
        <v>28517363</v>
      </c>
      <c r="C72" s="12">
        <v>20905040.82</v>
      </c>
      <c r="D72" s="13">
        <v>20773427.119999997</v>
      </c>
      <c r="E72" s="223"/>
      <c r="G72" s="11">
        <v>4000</v>
      </c>
      <c r="K72" s="222"/>
    </row>
    <row r="73" spans="1:12" x14ac:dyDescent="0.25">
      <c r="A73" s="11">
        <v>5000</v>
      </c>
      <c r="B73" s="12">
        <v>3413840</v>
      </c>
      <c r="C73" s="12">
        <v>4334508.99</v>
      </c>
      <c r="D73" s="13">
        <v>1658163.2999999998</v>
      </c>
      <c r="E73" s="223"/>
      <c r="G73" s="11">
        <v>5000</v>
      </c>
      <c r="K73" s="222"/>
    </row>
    <row r="74" spans="1:12" x14ac:dyDescent="0.25">
      <c r="A74" s="11" t="s">
        <v>148</v>
      </c>
      <c r="B74" s="12">
        <v>95956981</v>
      </c>
      <c r="C74" s="12">
        <v>109534085.94</v>
      </c>
      <c r="D74" s="13">
        <v>97953461.019999996</v>
      </c>
      <c r="E74" s="223">
        <f>D74/C74</f>
        <v>0.89427377952153109</v>
      </c>
      <c r="F74" s="137">
        <f>C74-D74</f>
        <v>11580624.920000002</v>
      </c>
      <c r="G74" s="11" t="s">
        <v>148</v>
      </c>
      <c r="H74" s="137">
        <f>B74/1000000</f>
        <v>95.956980999999999</v>
      </c>
      <c r="I74" s="137">
        <f>C74/1000000</f>
        <v>109.53408594</v>
      </c>
      <c r="J74" s="137">
        <f>D74/1000000</f>
        <v>97.953461019999992</v>
      </c>
      <c r="K74" s="222">
        <f>J74/I74</f>
        <v>0.89427377952153109</v>
      </c>
      <c r="L74" s="137">
        <f>I74-J74</f>
        <v>11.580624920000005</v>
      </c>
    </row>
    <row r="75" spans="1:12" x14ac:dyDescent="0.25">
      <c r="A75" s="11">
        <v>1000</v>
      </c>
      <c r="B75" s="12">
        <v>3889194</v>
      </c>
      <c r="C75" s="12">
        <v>3272149.7100000004</v>
      </c>
      <c r="D75" s="13">
        <v>1032424.74</v>
      </c>
      <c r="E75" s="223"/>
      <c r="G75" s="11">
        <v>1000</v>
      </c>
      <c r="K75" s="222"/>
    </row>
    <row r="76" spans="1:12" x14ac:dyDescent="0.25">
      <c r="A76" s="11">
        <v>2000</v>
      </c>
      <c r="B76" s="12">
        <v>9273891</v>
      </c>
      <c r="C76" s="12">
        <v>8270496.0899999999</v>
      </c>
      <c r="D76" s="13">
        <v>4292740.41</v>
      </c>
      <c r="E76" s="223"/>
      <c r="G76" s="11">
        <v>2000</v>
      </c>
      <c r="K76" s="222"/>
    </row>
    <row r="77" spans="1:12" x14ac:dyDescent="0.25">
      <c r="A77" s="11">
        <v>3000</v>
      </c>
      <c r="B77" s="12">
        <v>6917021</v>
      </c>
      <c r="C77" s="12">
        <v>15008057.039999999</v>
      </c>
      <c r="D77" s="13">
        <v>14788784.52</v>
      </c>
      <c r="E77" s="223"/>
      <c r="G77" s="11">
        <v>3000</v>
      </c>
      <c r="K77" s="222"/>
    </row>
    <row r="78" spans="1:12" x14ac:dyDescent="0.25">
      <c r="A78" s="11">
        <v>4000</v>
      </c>
      <c r="B78" s="12">
        <v>71358894</v>
      </c>
      <c r="C78" s="12">
        <v>70546459.439999998</v>
      </c>
      <c r="D78" s="13">
        <v>69791741.469999999</v>
      </c>
      <c r="E78" s="223"/>
      <c r="G78" s="11">
        <v>4000</v>
      </c>
      <c r="K78" s="222"/>
    </row>
    <row r="79" spans="1:12" x14ac:dyDescent="0.25">
      <c r="A79" s="11">
        <v>5000</v>
      </c>
      <c r="B79" s="12">
        <v>4517981</v>
      </c>
      <c r="C79" s="12">
        <v>12436923.659999998</v>
      </c>
      <c r="D79" s="13">
        <v>8047769.8799999999</v>
      </c>
      <c r="E79" s="223"/>
      <c r="G79" s="11">
        <v>5000</v>
      </c>
      <c r="K79" s="222"/>
    </row>
    <row r="80" spans="1:12" x14ac:dyDescent="0.25">
      <c r="A80" s="11" t="s">
        <v>165</v>
      </c>
      <c r="B80" s="12">
        <v>134724481</v>
      </c>
      <c r="C80" s="12">
        <v>160668704.10000002</v>
      </c>
      <c r="D80" s="13">
        <v>154543614.99000001</v>
      </c>
      <c r="E80" s="223">
        <f>D80/C80</f>
        <v>0.96187752217016842</v>
      </c>
      <c r="F80" s="137">
        <f>C80-D80</f>
        <v>6125089.1100000143</v>
      </c>
      <c r="G80" s="11" t="s">
        <v>165</v>
      </c>
      <c r="H80" s="137">
        <f>B80/1000000</f>
        <v>134.724481</v>
      </c>
      <c r="I80" s="137">
        <f>C80/1000000</f>
        <v>160.66870410000001</v>
      </c>
      <c r="J80" s="137">
        <f>D80/1000000</f>
        <v>154.54361499000001</v>
      </c>
      <c r="K80" s="222">
        <f>J80/I80</f>
        <v>0.96187752217016853</v>
      </c>
      <c r="L80" s="137">
        <f>I80-J80</f>
        <v>6.1250891100000047</v>
      </c>
    </row>
    <row r="81" spans="1:12" x14ac:dyDescent="0.25">
      <c r="A81" s="11">
        <v>1000</v>
      </c>
      <c r="B81" s="12">
        <v>84611185</v>
      </c>
      <c r="C81" s="12">
        <v>58153638.900000006</v>
      </c>
      <c r="D81" s="13">
        <v>52461199.470000006</v>
      </c>
      <c r="E81" s="223"/>
      <c r="G81" s="11">
        <v>1000</v>
      </c>
      <c r="K81" s="222"/>
    </row>
    <row r="82" spans="1:12" x14ac:dyDescent="0.25">
      <c r="A82" s="11">
        <v>2000</v>
      </c>
      <c r="B82" s="12">
        <v>0</v>
      </c>
      <c r="C82" s="12">
        <v>514000</v>
      </c>
      <c r="D82" s="13">
        <v>491932.88</v>
      </c>
      <c r="E82" s="223"/>
      <c r="G82" s="11">
        <v>2000</v>
      </c>
      <c r="K82" s="222"/>
    </row>
    <row r="83" spans="1:12" x14ac:dyDescent="0.25">
      <c r="A83" s="11">
        <v>3000</v>
      </c>
      <c r="B83" s="12">
        <v>50113296</v>
      </c>
      <c r="C83" s="12">
        <v>102001065.2</v>
      </c>
      <c r="D83" s="13">
        <v>101590482.64</v>
      </c>
      <c r="E83" s="223"/>
      <c r="G83" s="11">
        <v>3000</v>
      </c>
      <c r="K83" s="222"/>
    </row>
    <row r="84" spans="1:12" ht="26.25" customHeight="1" x14ac:dyDescent="0.25">
      <c r="A84" s="31" t="s">
        <v>341</v>
      </c>
      <c r="B84" s="12">
        <v>39641585</v>
      </c>
      <c r="C84" s="12">
        <v>46674013.009999998</v>
      </c>
      <c r="D84" s="13">
        <v>46459312.490000002</v>
      </c>
      <c r="E84" s="223">
        <f>D84/C84</f>
        <v>0.99539999871118867</v>
      </c>
      <c r="F84" s="137">
        <f>C84-D84</f>
        <v>214700.51999999583</v>
      </c>
      <c r="G84" s="31" t="s">
        <v>341</v>
      </c>
      <c r="H84" s="137">
        <f>B84/1000000</f>
        <v>39.641584999999999</v>
      </c>
      <c r="I84" s="137">
        <f>C84/1000000</f>
        <v>46.674013009999996</v>
      </c>
      <c r="J84" s="137">
        <f>D84/1000000</f>
        <v>46.459312490000002</v>
      </c>
      <c r="K84" s="222">
        <f>J84/I84</f>
        <v>0.99539999871118878</v>
      </c>
      <c r="L84" s="137">
        <f>I84-J84</f>
        <v>0.21470051999999384</v>
      </c>
    </row>
    <row r="85" spans="1:12" x14ac:dyDescent="0.25">
      <c r="A85" s="11">
        <v>1000</v>
      </c>
      <c r="B85" s="12">
        <v>5950684</v>
      </c>
      <c r="C85" s="12">
        <v>3075666.4699999997</v>
      </c>
      <c r="D85" s="13">
        <v>3068338.79</v>
      </c>
      <c r="E85" s="223"/>
      <c r="G85" s="11">
        <v>1000</v>
      </c>
      <c r="K85" s="222"/>
    </row>
    <row r="86" spans="1:12" x14ac:dyDescent="0.25">
      <c r="A86" s="11">
        <v>2000</v>
      </c>
      <c r="B86" s="12">
        <v>5081149</v>
      </c>
      <c r="C86" s="12">
        <v>1255268.1600000001</v>
      </c>
      <c r="D86" s="13">
        <v>1054191.3199999998</v>
      </c>
      <c r="E86" s="223"/>
      <c r="G86" s="11">
        <v>2000</v>
      </c>
      <c r="K86" s="222"/>
    </row>
    <row r="87" spans="1:12" x14ac:dyDescent="0.25">
      <c r="A87" s="11">
        <v>3000</v>
      </c>
      <c r="B87" s="12">
        <v>664752</v>
      </c>
      <c r="C87" s="12">
        <v>780165.38</v>
      </c>
      <c r="D87" s="13">
        <v>773869.38</v>
      </c>
      <c r="E87" s="223"/>
      <c r="G87" s="11">
        <v>3000</v>
      </c>
      <c r="K87" s="222"/>
    </row>
    <row r="88" spans="1:12" x14ac:dyDescent="0.25">
      <c r="A88" s="11">
        <v>4000</v>
      </c>
      <c r="B88" s="12">
        <v>27945000</v>
      </c>
      <c r="C88" s="12">
        <v>41562913</v>
      </c>
      <c r="D88" s="13">
        <v>41562913</v>
      </c>
      <c r="E88" s="223"/>
      <c r="G88" s="11">
        <v>4000</v>
      </c>
      <c r="K88" s="222"/>
    </row>
    <row r="89" spans="1:12" x14ac:dyDescent="0.25">
      <c r="A89" s="11" t="s">
        <v>164</v>
      </c>
      <c r="B89" s="12">
        <v>800899479</v>
      </c>
      <c r="C89" s="12">
        <v>934173005.18000007</v>
      </c>
      <c r="D89" s="13">
        <v>871103871.01000011</v>
      </c>
      <c r="E89" s="223">
        <f>D89/C89</f>
        <v>0.93248666593844942</v>
      </c>
      <c r="F89" s="137">
        <f>C89-D89</f>
        <v>63069134.169999957</v>
      </c>
      <c r="G89" s="11" t="s">
        <v>164</v>
      </c>
      <c r="H89" s="137">
        <f>B89/1000000</f>
        <v>800.89947900000004</v>
      </c>
      <c r="I89" s="137">
        <f>C89/1000000</f>
        <v>934.17300518000002</v>
      </c>
      <c r="J89" s="137">
        <f>D89/1000000</f>
        <v>871.10387101000015</v>
      </c>
      <c r="K89" s="222">
        <f>J89/I89</f>
        <v>0.93248666593844953</v>
      </c>
      <c r="L89" s="137">
        <f>I89-J89</f>
        <v>63.06913416999987</v>
      </c>
    </row>
    <row r="90" spans="1:12" x14ac:dyDescent="0.25">
      <c r="A90" s="11">
        <v>1000</v>
      </c>
      <c r="B90" s="12">
        <v>264899046</v>
      </c>
      <c r="C90" s="12">
        <v>303829565.91000009</v>
      </c>
      <c r="D90" s="13">
        <v>290653352.34000003</v>
      </c>
      <c r="E90" s="223"/>
      <c r="G90" s="11">
        <v>1000</v>
      </c>
      <c r="K90" s="222"/>
    </row>
    <row r="91" spans="1:12" x14ac:dyDescent="0.25">
      <c r="A91" s="11">
        <v>2000</v>
      </c>
      <c r="B91" s="12">
        <v>32118682</v>
      </c>
      <c r="C91" s="12">
        <v>61407033.199999996</v>
      </c>
      <c r="D91" s="13">
        <v>41290347.210000008</v>
      </c>
      <c r="E91" s="223"/>
      <c r="G91" s="11">
        <v>2000</v>
      </c>
      <c r="K91" s="222"/>
    </row>
    <row r="92" spans="1:12" x14ac:dyDescent="0.25">
      <c r="A92" s="11">
        <v>3000</v>
      </c>
      <c r="B92" s="12">
        <v>159907208</v>
      </c>
      <c r="C92" s="12">
        <v>171770013.41999999</v>
      </c>
      <c r="D92" s="13">
        <v>170349258.82999998</v>
      </c>
      <c r="E92" s="223"/>
      <c r="G92" s="11">
        <v>3000</v>
      </c>
      <c r="K92" s="222"/>
    </row>
    <row r="93" spans="1:12" x14ac:dyDescent="0.25">
      <c r="A93" s="11">
        <v>4000</v>
      </c>
      <c r="B93" s="12">
        <v>9056002</v>
      </c>
      <c r="C93" s="12">
        <v>2854222</v>
      </c>
      <c r="D93" s="13">
        <v>2801400</v>
      </c>
      <c r="E93" s="223"/>
      <c r="G93" s="11">
        <v>4000</v>
      </c>
      <c r="K93" s="222"/>
    </row>
    <row r="94" spans="1:12" x14ac:dyDescent="0.25">
      <c r="A94" s="11">
        <v>5000</v>
      </c>
      <c r="B94" s="12">
        <v>2130030</v>
      </c>
      <c r="C94" s="12">
        <v>58184560.789999999</v>
      </c>
      <c r="D94" s="13">
        <v>57356802.450000003</v>
      </c>
      <c r="E94" s="223"/>
      <c r="G94" s="11">
        <v>5000</v>
      </c>
      <c r="K94" s="222"/>
    </row>
    <row r="95" spans="1:12" x14ac:dyDescent="0.25">
      <c r="A95" s="11">
        <v>6000</v>
      </c>
      <c r="B95" s="12">
        <v>332788511</v>
      </c>
      <c r="C95" s="12">
        <v>336127609.86000001</v>
      </c>
      <c r="D95" s="13">
        <v>308652710.18000007</v>
      </c>
      <c r="E95" s="223"/>
      <c r="G95" s="11">
        <v>6000</v>
      </c>
      <c r="K95" s="222"/>
    </row>
    <row r="96" spans="1:12" x14ac:dyDescent="0.25">
      <c r="A96" s="11" t="s">
        <v>166</v>
      </c>
      <c r="B96" s="12">
        <v>303081871</v>
      </c>
      <c r="C96" s="12">
        <v>247454025.32999998</v>
      </c>
      <c r="D96" s="13">
        <v>231788872.59</v>
      </c>
      <c r="E96" s="223">
        <f>D96/C96</f>
        <v>0.93669469422003049</v>
      </c>
      <c r="F96" s="137">
        <f>C96-D96</f>
        <v>15665152.73999998</v>
      </c>
      <c r="G96" s="11" t="s">
        <v>166</v>
      </c>
      <c r="H96" s="137">
        <f>B96/1000000</f>
        <v>303.08187099999998</v>
      </c>
      <c r="I96" s="137">
        <f>C96/1000000</f>
        <v>247.45402532999998</v>
      </c>
      <c r="J96" s="137">
        <f>D96/1000000</f>
        <v>231.78887259000001</v>
      </c>
      <c r="K96" s="222">
        <f>J96/I96</f>
        <v>0.93669469422003049</v>
      </c>
      <c r="L96" s="137">
        <f>I96-J96</f>
        <v>15.665152739999968</v>
      </c>
    </row>
    <row r="97" spans="1:12" x14ac:dyDescent="0.25">
      <c r="A97" s="11">
        <v>1000</v>
      </c>
      <c r="B97" s="12">
        <v>102874227</v>
      </c>
      <c r="C97" s="12">
        <v>121665233.94</v>
      </c>
      <c r="D97" s="13">
        <v>121586747.11</v>
      </c>
      <c r="E97" s="223"/>
      <c r="G97" s="11">
        <v>1000</v>
      </c>
      <c r="K97" s="222"/>
    </row>
    <row r="98" spans="1:12" x14ac:dyDescent="0.25">
      <c r="A98" s="11">
        <v>2000</v>
      </c>
      <c r="B98" s="12">
        <v>89376</v>
      </c>
      <c r="C98" s="12">
        <v>625670.30000000005</v>
      </c>
      <c r="D98" s="13">
        <v>46665</v>
      </c>
      <c r="E98" s="223"/>
      <c r="G98" s="11">
        <v>2000</v>
      </c>
      <c r="K98" s="222"/>
    </row>
    <row r="99" spans="1:12" x14ac:dyDescent="0.25">
      <c r="A99" s="11">
        <v>3000</v>
      </c>
      <c r="B99" s="12">
        <v>6908458</v>
      </c>
      <c r="C99" s="12">
        <v>4010255.83</v>
      </c>
      <c r="D99" s="13">
        <v>4010255.83</v>
      </c>
      <c r="E99" s="223"/>
      <c r="G99" s="11">
        <v>3000</v>
      </c>
      <c r="K99" s="222"/>
    </row>
    <row r="100" spans="1:12" x14ac:dyDescent="0.25">
      <c r="A100" s="11">
        <v>4000</v>
      </c>
      <c r="B100" s="12">
        <v>193209810</v>
      </c>
      <c r="C100" s="12">
        <v>105588514.76000001</v>
      </c>
      <c r="D100" s="13">
        <v>90900326.969999999</v>
      </c>
      <c r="E100" s="223"/>
      <c r="G100" s="11">
        <v>4000</v>
      </c>
      <c r="K100" s="222"/>
    </row>
    <row r="101" spans="1:12" x14ac:dyDescent="0.25">
      <c r="A101" s="11">
        <v>5000</v>
      </c>
      <c r="B101" s="12">
        <v>0</v>
      </c>
      <c r="C101" s="12">
        <v>15564350.5</v>
      </c>
      <c r="D101" s="13">
        <v>15244877.68</v>
      </c>
      <c r="E101" s="223"/>
      <c r="G101" s="11">
        <v>5000</v>
      </c>
      <c r="K101" s="222"/>
    </row>
    <row r="102" spans="1:12" x14ac:dyDescent="0.25">
      <c r="A102" s="11" t="s">
        <v>154</v>
      </c>
      <c r="B102" s="12">
        <v>157742681</v>
      </c>
      <c r="C102" s="12">
        <v>264823980.90000001</v>
      </c>
      <c r="D102" s="13">
        <v>260174396.05000001</v>
      </c>
      <c r="E102" s="223">
        <f>D102/C102</f>
        <v>0.98244273485279376</v>
      </c>
      <c r="F102" s="137">
        <f>C102-D102</f>
        <v>4649584.849999994</v>
      </c>
      <c r="G102" s="11" t="s">
        <v>154</v>
      </c>
      <c r="H102" s="137">
        <f>B102/1000000</f>
        <v>157.742681</v>
      </c>
      <c r="I102" s="137">
        <f>C102/1000000</f>
        <v>264.82398089999998</v>
      </c>
      <c r="J102" s="137">
        <f>D102/1000000</f>
        <v>260.17439604999998</v>
      </c>
      <c r="K102" s="222">
        <f>J102/I102</f>
        <v>0.98244273485279365</v>
      </c>
      <c r="L102" s="137">
        <f>I102-J102</f>
        <v>4.6495848499999965</v>
      </c>
    </row>
    <row r="103" spans="1:12" x14ac:dyDescent="0.25">
      <c r="A103" s="11">
        <v>1000</v>
      </c>
      <c r="B103" s="12">
        <v>98223899</v>
      </c>
      <c r="C103" s="12">
        <v>105211575.27000001</v>
      </c>
      <c r="D103" s="13">
        <v>105142359.08</v>
      </c>
      <c r="E103" s="223"/>
      <c r="G103" s="11">
        <v>1000</v>
      </c>
      <c r="K103" s="222"/>
    </row>
    <row r="104" spans="1:12" x14ac:dyDescent="0.25">
      <c r="A104" s="11">
        <v>2000</v>
      </c>
      <c r="B104" s="12">
        <v>49826677</v>
      </c>
      <c r="C104" s="12">
        <v>112417429.76999998</v>
      </c>
      <c r="D104" s="13">
        <v>108744139.88</v>
      </c>
      <c r="E104" s="223"/>
      <c r="G104" s="11">
        <v>2000</v>
      </c>
      <c r="K104" s="222"/>
    </row>
    <row r="105" spans="1:12" x14ac:dyDescent="0.25">
      <c r="A105" s="11">
        <v>3000</v>
      </c>
      <c r="B105" s="12">
        <v>4870464</v>
      </c>
      <c r="C105" s="12">
        <v>3413636.62</v>
      </c>
      <c r="D105" s="13">
        <v>3388436.86</v>
      </c>
      <c r="E105" s="223"/>
      <c r="G105" s="11">
        <v>3000</v>
      </c>
      <c r="K105" s="222"/>
    </row>
    <row r="106" spans="1:12" x14ac:dyDescent="0.25">
      <c r="A106" s="11">
        <v>5000</v>
      </c>
      <c r="B106" s="12">
        <v>348257</v>
      </c>
      <c r="C106" s="12">
        <v>38787764.060000002</v>
      </c>
      <c r="D106" s="13">
        <v>37992441.299999997</v>
      </c>
      <c r="E106" s="223"/>
      <c r="G106" s="11">
        <v>5000</v>
      </c>
      <c r="K106" s="222"/>
    </row>
    <row r="107" spans="1:12" x14ac:dyDescent="0.25">
      <c r="A107" s="11">
        <v>6000</v>
      </c>
      <c r="B107" s="12">
        <v>4473384</v>
      </c>
      <c r="C107" s="12">
        <v>4993575.18</v>
      </c>
      <c r="D107" s="13">
        <v>4907018.93</v>
      </c>
      <c r="E107" s="223"/>
      <c r="G107" s="11">
        <v>6000</v>
      </c>
      <c r="K107" s="222"/>
    </row>
    <row r="108" spans="1:12" x14ac:dyDescent="0.25">
      <c r="A108" s="11" t="s">
        <v>167</v>
      </c>
      <c r="B108" s="12">
        <v>97061633</v>
      </c>
      <c r="C108" s="12">
        <v>34292102.719999999</v>
      </c>
      <c r="D108" s="13">
        <v>32086384.509999998</v>
      </c>
      <c r="E108" s="223">
        <f>D108/C108</f>
        <v>0.93567853718361893</v>
      </c>
      <c r="F108" s="137">
        <f>C108-D108</f>
        <v>2205718.2100000009</v>
      </c>
      <c r="G108" s="11" t="s">
        <v>167</v>
      </c>
      <c r="H108" s="137">
        <f>B108/1000000</f>
        <v>97.061633</v>
      </c>
      <c r="I108" s="137">
        <f>C108/1000000</f>
        <v>34.292102719999995</v>
      </c>
      <c r="J108" s="137">
        <f>D108/1000000</f>
        <v>32.086384509999995</v>
      </c>
      <c r="K108" s="222">
        <f>J108/I108</f>
        <v>0.93567853718361893</v>
      </c>
      <c r="L108" s="137">
        <f>I108-J108</f>
        <v>2.2057182100000006</v>
      </c>
    </row>
    <row r="109" spans="1:12" x14ac:dyDescent="0.25">
      <c r="A109" s="11">
        <v>2000</v>
      </c>
      <c r="B109" s="12">
        <v>6025392</v>
      </c>
      <c r="C109" s="12">
        <v>10015912.15</v>
      </c>
      <c r="D109" s="13">
        <v>8086906.6000000006</v>
      </c>
      <c r="E109" s="223"/>
      <c r="K109" s="222"/>
    </row>
    <row r="110" spans="1:12" x14ac:dyDescent="0.25">
      <c r="A110" s="11">
        <v>4000</v>
      </c>
      <c r="B110" s="12">
        <v>3105000</v>
      </c>
      <c r="C110" s="12">
        <v>3105000</v>
      </c>
      <c r="D110" s="13">
        <v>3100652.1</v>
      </c>
      <c r="E110" s="223"/>
      <c r="K110" s="222"/>
    </row>
    <row r="111" spans="1:12" x14ac:dyDescent="0.25">
      <c r="A111" s="11">
        <v>6000</v>
      </c>
      <c r="B111" s="12">
        <v>87931241</v>
      </c>
      <c r="C111" s="12">
        <v>21171190.57</v>
      </c>
      <c r="D111" s="13">
        <v>20898825.809999995</v>
      </c>
      <c r="E111" s="223"/>
      <c r="K111" s="222"/>
    </row>
    <row r="112" spans="1:12" ht="15.75" thickBot="1" x14ac:dyDescent="0.3">
      <c r="A112" s="14" t="s">
        <v>160</v>
      </c>
      <c r="B112" s="15">
        <v>2693504192</v>
      </c>
      <c r="C112" s="15">
        <v>2672279395.7599988</v>
      </c>
      <c r="D112" s="16">
        <v>2527336680.5999994</v>
      </c>
      <c r="E112" s="223">
        <f>D112/C112</f>
        <v>0.94576064337060928</v>
      </c>
      <c r="F112" s="137">
        <f>C112-D112</f>
        <v>144942715.15999937</v>
      </c>
      <c r="H112" s="137">
        <f>B112/1000000</f>
        <v>2693.5041919999999</v>
      </c>
      <c r="I112" s="137">
        <f>C112/1000000</f>
        <v>2672.2793957599988</v>
      </c>
      <c r="J112" s="137">
        <f>D112/1000000</f>
        <v>2527.3366805999995</v>
      </c>
      <c r="K112" s="222">
        <f>J112/I112</f>
        <v>0.94576064337060928</v>
      </c>
      <c r="L112" s="137">
        <f>I112-J112</f>
        <v>144.94271515999935</v>
      </c>
    </row>
    <row r="113" ht="15.75" thickTop="1" x14ac:dyDescent="0.25"/>
  </sheetData>
  <mergeCells count="1">
    <mergeCell ref="A60:D60"/>
  </mergeCells>
  <pageMargins left="0.7" right="0.7" top="0.75" bottom="0.75" header="0.3" footer="0.3"/>
  <pageSetup scale="6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34"/>
  <sheetViews>
    <sheetView workbookViewId="0">
      <selection activeCell="D18" sqref="D18"/>
    </sheetView>
  </sheetViews>
  <sheetFormatPr baseColWidth="10" defaultRowHeight="15" x14ac:dyDescent="0.25"/>
  <cols>
    <col min="4" max="4" width="53.140625" customWidth="1"/>
    <col min="5" max="5" width="14" customWidth="1"/>
    <col min="6" max="7" width="12.7109375" bestFit="1" customWidth="1"/>
  </cols>
  <sheetData>
    <row r="3" spans="4:10" ht="15.75" thickBot="1" x14ac:dyDescent="0.3"/>
    <row r="4" spans="4:10" ht="24.95" customHeight="1" thickBot="1" x14ac:dyDescent="0.4">
      <c r="D4" s="231"/>
      <c r="E4" s="232" t="s">
        <v>342</v>
      </c>
      <c r="F4" s="232" t="s">
        <v>343</v>
      </c>
      <c r="G4" s="232" t="s">
        <v>344</v>
      </c>
      <c r="H4" s="231"/>
      <c r="I4" s="231"/>
    </row>
    <row r="5" spans="4:10" ht="24.95" customHeight="1" thickBot="1" x14ac:dyDescent="0.3">
      <c r="D5" s="233" t="s">
        <v>162</v>
      </c>
      <c r="E5" s="235">
        <v>924.28</v>
      </c>
      <c r="F5" s="235">
        <v>723.5</v>
      </c>
      <c r="G5" s="235">
        <v>703.94</v>
      </c>
      <c r="H5" s="234">
        <v>0.97</v>
      </c>
      <c r="I5" s="235">
        <v>19.559999999999999</v>
      </c>
    </row>
    <row r="6" spans="4:10" ht="24.95" customHeight="1" thickBot="1" x14ac:dyDescent="0.3">
      <c r="D6" s="233" t="s">
        <v>146</v>
      </c>
      <c r="E6" s="235">
        <v>140.11000000000001</v>
      </c>
      <c r="F6" s="235">
        <v>151.16</v>
      </c>
      <c r="G6" s="235">
        <v>129.28</v>
      </c>
      <c r="H6" s="234">
        <v>0.86</v>
      </c>
      <c r="I6" s="235">
        <v>21.87</v>
      </c>
    </row>
    <row r="7" spans="4:10" ht="24.95" customHeight="1" thickBot="1" x14ac:dyDescent="0.3">
      <c r="D7" s="233" t="s">
        <v>345</v>
      </c>
      <c r="E7" s="235">
        <v>95.96</v>
      </c>
      <c r="F7" s="235">
        <v>109.53</v>
      </c>
      <c r="G7" s="235">
        <v>97.95</v>
      </c>
      <c r="H7" s="234">
        <v>0.89</v>
      </c>
      <c r="I7" s="235">
        <v>11.58</v>
      </c>
    </row>
    <row r="8" spans="4:10" ht="24.95" customHeight="1" thickBot="1" x14ac:dyDescent="0.3">
      <c r="D8" s="233" t="s">
        <v>165</v>
      </c>
      <c r="E8" s="235">
        <v>134.72</v>
      </c>
      <c r="F8" s="235">
        <v>160.66999999999999</v>
      </c>
      <c r="G8" s="235">
        <v>154.54</v>
      </c>
      <c r="H8" s="234">
        <v>0.96</v>
      </c>
      <c r="I8" s="235">
        <v>6.13</v>
      </c>
    </row>
    <row r="9" spans="4:10" ht="24.95" customHeight="1" thickBot="1" x14ac:dyDescent="0.3">
      <c r="D9" s="233" t="s">
        <v>346</v>
      </c>
      <c r="E9" s="235">
        <v>39.64</v>
      </c>
      <c r="F9" s="235">
        <v>46.67</v>
      </c>
      <c r="G9" s="235">
        <v>46.46</v>
      </c>
      <c r="H9" s="234">
        <v>1</v>
      </c>
      <c r="I9" s="235">
        <v>0.21</v>
      </c>
    </row>
    <row r="10" spans="4:10" ht="24.95" customHeight="1" thickBot="1" x14ac:dyDescent="0.3">
      <c r="D10" s="233" t="s">
        <v>164</v>
      </c>
      <c r="E10" s="235">
        <v>888.83072000000004</v>
      </c>
      <c r="F10" s="235">
        <v>955.34419575000004</v>
      </c>
      <c r="G10" s="235">
        <v>892.0026968200001</v>
      </c>
      <c r="H10" s="234">
        <f>G10/F10</f>
        <v>0.9336977194064876</v>
      </c>
      <c r="I10" s="235">
        <f>F10-G10</f>
        <v>63.341498929999943</v>
      </c>
    </row>
    <row r="11" spans="4:10" ht="24.95" customHeight="1" thickBot="1" x14ac:dyDescent="0.3">
      <c r="D11" s="225" t="s">
        <v>166</v>
      </c>
      <c r="E11" s="236">
        <v>303.08</v>
      </c>
      <c r="F11" s="236">
        <v>247.45</v>
      </c>
      <c r="G11" s="236">
        <v>231.79</v>
      </c>
      <c r="H11" s="226">
        <v>0.94</v>
      </c>
      <c r="I11" s="235">
        <v>15.67</v>
      </c>
    </row>
    <row r="12" spans="4:10" ht="24.95" customHeight="1" thickBot="1" x14ac:dyDescent="0.3">
      <c r="D12" s="225" t="s">
        <v>154</v>
      </c>
      <c r="E12" s="236">
        <v>166.87307300000001</v>
      </c>
      <c r="F12" s="236">
        <v>277.94489805000001</v>
      </c>
      <c r="G12" s="236">
        <v>271.36195475</v>
      </c>
      <c r="H12" s="226">
        <f>G12/F12</f>
        <v>0.97631565340402182</v>
      </c>
      <c r="I12" s="235">
        <f>F12-G12</f>
        <v>6.5829433000000108</v>
      </c>
    </row>
    <row r="13" spans="4:10" ht="24.95" customHeight="1" thickBot="1" x14ac:dyDescent="0.3">
      <c r="D13" s="225"/>
      <c r="E13" s="237">
        <v>2693.5</v>
      </c>
      <c r="F13" s="237">
        <v>2672.28</v>
      </c>
      <c r="G13" s="237">
        <v>2527.34</v>
      </c>
      <c r="H13" s="238">
        <f>G13/F13</f>
        <v>0.94576167168111125</v>
      </c>
      <c r="I13" s="239">
        <f>F13-G13</f>
        <v>144.94000000000005</v>
      </c>
      <c r="J13" s="30"/>
    </row>
    <row r="14" spans="4:10" ht="24.95" customHeight="1" thickBot="1" x14ac:dyDescent="0.4">
      <c r="D14" s="224"/>
      <c r="E14" s="224"/>
      <c r="F14" s="224"/>
      <c r="G14" s="224"/>
      <c r="H14" s="227"/>
      <c r="I14" s="224"/>
    </row>
    <row r="15" spans="4:10" ht="24.95" customHeight="1" thickBot="1" x14ac:dyDescent="0.3"/>
    <row r="16" spans="4:10" ht="24.95" customHeight="1" thickBot="1" x14ac:dyDescent="0.3">
      <c r="D16" s="225" t="s">
        <v>154</v>
      </c>
      <c r="E16" s="225">
        <v>157.74</v>
      </c>
      <c r="F16" s="225">
        <v>264.82</v>
      </c>
      <c r="G16" s="225">
        <v>260.17</v>
      </c>
      <c r="H16" s="226">
        <v>0.98</v>
      </c>
      <c r="I16" s="225">
        <v>4.6500000000000004</v>
      </c>
    </row>
    <row r="17" spans="4:9" ht="24.95" customHeight="1" thickBot="1" x14ac:dyDescent="0.3">
      <c r="D17" s="225" t="s">
        <v>167</v>
      </c>
      <c r="E17" s="225">
        <v>97.06</v>
      </c>
      <c r="F17" s="225">
        <v>34.29</v>
      </c>
      <c r="G17" s="225">
        <v>32.090000000000003</v>
      </c>
      <c r="H17" s="226">
        <v>0.94</v>
      </c>
      <c r="I17" s="225">
        <v>2.21</v>
      </c>
    </row>
    <row r="18" spans="4:9" ht="24.95" customHeight="1" thickBot="1" x14ac:dyDescent="0.4">
      <c r="D18" s="224"/>
      <c r="E18" s="229">
        <v>2693.5</v>
      </c>
      <c r="F18" s="229">
        <v>2672.28</v>
      </c>
      <c r="G18" s="229">
        <v>2527.34</v>
      </c>
      <c r="H18" s="226">
        <v>0.95</v>
      </c>
      <c r="I18" s="225">
        <v>144.94</v>
      </c>
    </row>
    <row r="20" spans="4:9" x14ac:dyDescent="0.25">
      <c r="E20" s="230">
        <v>87931241</v>
      </c>
      <c r="F20" s="230">
        <v>21171190.57</v>
      </c>
      <c r="G20" s="230">
        <v>20898825.809999999</v>
      </c>
    </row>
    <row r="21" spans="4:9" x14ac:dyDescent="0.25">
      <c r="E21" s="228">
        <f>E20/1000000</f>
        <v>87.931241</v>
      </c>
      <c r="F21" s="228">
        <f>F20/1000000</f>
        <v>21.17119057</v>
      </c>
      <c r="G21" s="228">
        <f>G20/1000000</f>
        <v>20.898825809999998</v>
      </c>
    </row>
    <row r="23" spans="4:9" x14ac:dyDescent="0.25">
      <c r="E23">
        <v>888830720</v>
      </c>
      <c r="F23">
        <v>955344195.75</v>
      </c>
      <c r="G23">
        <v>892002696.82000005</v>
      </c>
    </row>
    <row r="24" spans="4:9" x14ac:dyDescent="0.25">
      <c r="E24">
        <v>1000000</v>
      </c>
      <c r="F24">
        <v>1000000</v>
      </c>
      <c r="G24">
        <v>1000000</v>
      </c>
    </row>
    <row r="25" spans="4:9" x14ac:dyDescent="0.25">
      <c r="E25">
        <f>E23/E24</f>
        <v>888.83072000000004</v>
      </c>
      <c r="F25">
        <f>F23/F24</f>
        <v>955.34419575000004</v>
      </c>
      <c r="G25">
        <f>G23/G24</f>
        <v>892.0026968200001</v>
      </c>
    </row>
    <row r="28" spans="4:9" ht="15.75" thickBot="1" x14ac:dyDescent="0.3"/>
    <row r="29" spans="4:9" ht="15.75" thickBot="1" x14ac:dyDescent="0.3">
      <c r="E29" s="225">
        <v>800.9</v>
      </c>
      <c r="F29" s="225">
        <v>934.17</v>
      </c>
      <c r="G29" s="225">
        <v>871.1</v>
      </c>
      <c r="H29" s="226">
        <v>0.93</v>
      </c>
      <c r="I29" s="225">
        <v>63.07</v>
      </c>
    </row>
    <row r="31" spans="4:9" ht="15.75" thickBot="1" x14ac:dyDescent="0.3"/>
    <row r="32" spans="4:9" ht="15.75" thickBot="1" x14ac:dyDescent="0.3">
      <c r="E32" s="225">
        <v>166873073</v>
      </c>
      <c r="F32" s="225">
        <v>277944898.05000001</v>
      </c>
      <c r="G32" s="225">
        <v>271361954.75</v>
      </c>
    </row>
    <row r="33" spans="5:7" x14ac:dyDescent="0.25">
      <c r="E33">
        <v>1000000</v>
      </c>
      <c r="F33">
        <v>1000000</v>
      </c>
      <c r="G33">
        <v>1000000</v>
      </c>
    </row>
    <row r="34" spans="5:7" x14ac:dyDescent="0.25">
      <c r="E34">
        <f>E32/E33</f>
        <v>166.87307300000001</v>
      </c>
      <c r="F34">
        <f>F32/F33</f>
        <v>277.94489805000001</v>
      </c>
      <c r="G34">
        <f>G32/G33</f>
        <v>271.36195475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2"/>
  <sheetViews>
    <sheetView topLeftCell="E1" zoomScale="90" zoomScaleNormal="90" workbookViewId="0">
      <selection activeCell="G23" sqref="G23"/>
    </sheetView>
  </sheetViews>
  <sheetFormatPr baseColWidth="10" defaultRowHeight="15" x14ac:dyDescent="0.25"/>
  <cols>
    <col min="1" max="1" width="61.140625" hidden="1" customWidth="1"/>
    <col min="2" max="2" width="17.85546875" style="1" hidden="1" customWidth="1"/>
    <col min="3" max="3" width="21" style="1" hidden="1" customWidth="1"/>
    <col min="4" max="4" width="20.7109375" style="1" hidden="1" customWidth="1"/>
    <col min="5" max="5" width="3.28515625" style="1" customWidth="1"/>
    <col min="6" max="6" width="49.42578125" customWidth="1"/>
    <col min="7" max="7" width="76.85546875" customWidth="1"/>
    <col min="8" max="9" width="21.7109375" customWidth="1"/>
    <col min="10" max="10" width="16" bestFit="1" customWidth="1"/>
  </cols>
  <sheetData>
    <row r="1" spans="1:10" ht="15.75" thickBot="1" x14ac:dyDescent="0.3"/>
    <row r="2" spans="1:10" ht="68.25" customHeight="1" thickTop="1" thickBot="1" x14ac:dyDescent="0.3">
      <c r="F2" s="259" t="s">
        <v>174</v>
      </c>
      <c r="G2" s="259"/>
      <c r="H2" s="263"/>
      <c r="I2" s="263"/>
      <c r="J2" s="263"/>
    </row>
    <row r="3" spans="1:10" ht="92.25" customHeight="1" thickTop="1" thickBot="1" x14ac:dyDescent="0.3">
      <c r="A3" s="3" t="s">
        <v>144</v>
      </c>
      <c r="B3" s="1" t="s">
        <v>157</v>
      </c>
      <c r="C3" s="1" t="s">
        <v>158</v>
      </c>
      <c r="D3" s="1" t="s">
        <v>172</v>
      </c>
      <c r="F3" s="48" t="s">
        <v>255</v>
      </c>
      <c r="G3" s="18" t="s">
        <v>175</v>
      </c>
      <c r="H3" s="49" t="s">
        <v>7</v>
      </c>
      <c r="I3" s="49" t="s">
        <v>8</v>
      </c>
      <c r="J3" s="49" t="s">
        <v>171</v>
      </c>
    </row>
    <row r="4" spans="1:10" ht="15.75" thickTop="1" x14ac:dyDescent="0.25">
      <c r="A4" s="4" t="s">
        <v>145</v>
      </c>
      <c r="B4" s="1">
        <v>924284498</v>
      </c>
      <c r="C4" s="1">
        <v>723502630.78999984</v>
      </c>
      <c r="D4" s="1">
        <v>19560464.050000001</v>
      </c>
      <c r="F4" s="34" t="s">
        <v>162</v>
      </c>
      <c r="G4" s="35"/>
      <c r="H4" s="35">
        <v>924284498</v>
      </c>
      <c r="I4" s="35">
        <v>723502630.78999984</v>
      </c>
      <c r="J4" s="36">
        <v>19560464.050000001</v>
      </c>
    </row>
    <row r="5" spans="1:10" x14ac:dyDescent="0.25">
      <c r="A5" s="5">
        <v>1000</v>
      </c>
      <c r="B5" s="1">
        <v>341361899</v>
      </c>
      <c r="C5" s="1">
        <v>290436940.12</v>
      </c>
      <c r="D5" s="1">
        <v>13854524.600000001</v>
      </c>
      <c r="F5" s="43">
        <v>1000</v>
      </c>
      <c r="G5" s="42" t="s">
        <v>176</v>
      </c>
      <c r="H5" s="32">
        <v>341361899</v>
      </c>
      <c r="I5" s="32">
        <v>290436940.12</v>
      </c>
      <c r="J5" s="33">
        <v>13854524.600000001</v>
      </c>
    </row>
    <row r="6" spans="1:10" x14ac:dyDescent="0.25">
      <c r="A6" s="29">
        <v>1131</v>
      </c>
      <c r="B6" s="1">
        <v>49165466</v>
      </c>
      <c r="C6" s="1">
        <v>27408366.809999999</v>
      </c>
      <c r="D6" s="1">
        <v>44312.160000000149</v>
      </c>
      <c r="F6" s="11">
        <v>1131</v>
      </c>
      <c r="G6" s="12" t="s">
        <v>182</v>
      </c>
      <c r="H6" s="12">
        <v>49165466</v>
      </c>
      <c r="I6" s="12">
        <v>27408366.809999999</v>
      </c>
      <c r="J6" s="13">
        <v>44312.160000000149</v>
      </c>
    </row>
    <row r="7" spans="1:10" x14ac:dyDescent="0.25">
      <c r="A7" s="29">
        <v>1132</v>
      </c>
      <c r="B7" s="1">
        <v>76123000</v>
      </c>
      <c r="C7" s="1">
        <v>64988010.5</v>
      </c>
      <c r="D7" s="1">
        <v>1586.570000000298</v>
      </c>
      <c r="F7" s="11">
        <v>1132</v>
      </c>
      <c r="G7" s="12" t="s">
        <v>183</v>
      </c>
      <c r="H7" s="12">
        <v>76123000</v>
      </c>
      <c r="I7" s="12">
        <v>64988010.5</v>
      </c>
      <c r="J7" s="13">
        <v>1586.570000000298</v>
      </c>
    </row>
    <row r="8" spans="1:10" x14ac:dyDescent="0.25">
      <c r="A8" s="29">
        <v>1211</v>
      </c>
      <c r="B8" s="1">
        <v>0</v>
      </c>
      <c r="C8" s="1">
        <v>17253291.420000002</v>
      </c>
      <c r="D8" s="1">
        <v>8148708.6699999999</v>
      </c>
      <c r="F8" s="45">
        <v>1211</v>
      </c>
      <c r="G8" s="46" t="s">
        <v>184</v>
      </c>
      <c r="H8" s="46">
        <v>0</v>
      </c>
      <c r="I8" s="46">
        <v>17253291.420000002</v>
      </c>
      <c r="J8" s="44">
        <v>8148708.6699999999</v>
      </c>
    </row>
    <row r="9" spans="1:10" x14ac:dyDescent="0.25">
      <c r="A9" s="29">
        <v>1221</v>
      </c>
      <c r="B9" s="1">
        <v>14704500</v>
      </c>
      <c r="C9" s="1">
        <v>2260513.56</v>
      </c>
      <c r="D9" s="1">
        <v>294626</v>
      </c>
      <c r="F9" s="11">
        <v>1221</v>
      </c>
      <c r="G9" s="12" t="s">
        <v>185</v>
      </c>
      <c r="H9" s="12">
        <v>14704500</v>
      </c>
      <c r="I9" s="12">
        <v>2260513.56</v>
      </c>
      <c r="J9" s="13">
        <v>294626</v>
      </c>
    </row>
    <row r="10" spans="1:10" x14ac:dyDescent="0.25">
      <c r="A10" s="29">
        <v>1231</v>
      </c>
      <c r="B10" s="1">
        <v>1030000</v>
      </c>
      <c r="C10" s="1">
        <v>392000</v>
      </c>
      <c r="D10" s="1">
        <v>4000</v>
      </c>
      <c r="F10" s="11">
        <v>1231</v>
      </c>
      <c r="G10" s="12" t="s">
        <v>186</v>
      </c>
      <c r="H10" s="12">
        <v>1030000</v>
      </c>
      <c r="I10" s="12">
        <v>392000</v>
      </c>
      <c r="J10" s="13">
        <v>4000</v>
      </c>
    </row>
    <row r="11" spans="1:10" x14ac:dyDescent="0.25">
      <c r="A11" s="29">
        <v>1311</v>
      </c>
      <c r="B11" s="1">
        <v>1150000</v>
      </c>
      <c r="C11" s="1">
        <v>947910.97</v>
      </c>
      <c r="D11" s="1">
        <v>604.44000000001688</v>
      </c>
      <c r="F11" s="11">
        <v>1311</v>
      </c>
      <c r="G11" s="12" t="s">
        <v>187</v>
      </c>
      <c r="H11" s="12">
        <v>1150000</v>
      </c>
      <c r="I11" s="12">
        <v>947910.97</v>
      </c>
      <c r="J11" s="13">
        <v>604.44000000001688</v>
      </c>
    </row>
    <row r="12" spans="1:10" x14ac:dyDescent="0.25">
      <c r="A12" s="29">
        <v>1321</v>
      </c>
      <c r="B12" s="1">
        <v>3216000</v>
      </c>
      <c r="C12" s="1">
        <v>2744000</v>
      </c>
      <c r="D12" s="1">
        <v>0</v>
      </c>
      <c r="F12" s="11">
        <v>1323</v>
      </c>
      <c r="G12" s="12" t="s">
        <v>188</v>
      </c>
      <c r="H12" s="12">
        <v>16169000</v>
      </c>
      <c r="I12" s="12">
        <v>16163617.060000001</v>
      </c>
      <c r="J12" s="13">
        <v>11720</v>
      </c>
    </row>
    <row r="13" spans="1:10" x14ac:dyDescent="0.25">
      <c r="A13" s="29">
        <v>1322</v>
      </c>
      <c r="B13" s="1">
        <v>25333</v>
      </c>
      <c r="C13" s="1">
        <v>17799.120000000003</v>
      </c>
      <c r="D13" s="1">
        <v>0</v>
      </c>
      <c r="F13" s="11">
        <v>1331</v>
      </c>
      <c r="G13" s="12" t="s">
        <v>189</v>
      </c>
      <c r="H13" s="12">
        <v>9382011</v>
      </c>
      <c r="I13" s="12">
        <v>8701162.5</v>
      </c>
      <c r="J13" s="13">
        <v>4364.0500000007451</v>
      </c>
    </row>
    <row r="14" spans="1:10" x14ac:dyDescent="0.25">
      <c r="A14" s="29">
        <v>1323</v>
      </c>
      <c r="B14" s="1">
        <v>16169000</v>
      </c>
      <c r="C14" s="1">
        <v>16163617.060000001</v>
      </c>
      <c r="D14" s="1">
        <v>11720</v>
      </c>
      <c r="F14" s="11">
        <v>1332</v>
      </c>
      <c r="G14" s="12" t="s">
        <v>190</v>
      </c>
      <c r="H14" s="12">
        <v>5191031</v>
      </c>
      <c r="I14" s="12">
        <v>4607500.3600000003</v>
      </c>
      <c r="J14" s="13">
        <v>3495.8500000005588</v>
      </c>
    </row>
    <row r="15" spans="1:10" x14ac:dyDescent="0.25">
      <c r="A15" s="29">
        <v>1331</v>
      </c>
      <c r="B15" s="1">
        <v>9382011</v>
      </c>
      <c r="C15" s="1">
        <v>8701162.5</v>
      </c>
      <c r="D15" s="1">
        <v>4364.0500000007451</v>
      </c>
      <c r="F15" s="11">
        <v>1343</v>
      </c>
      <c r="G15" s="12" t="s">
        <v>191</v>
      </c>
      <c r="H15" s="12">
        <v>8391000</v>
      </c>
      <c r="I15" s="12">
        <v>3398019.11</v>
      </c>
      <c r="J15" s="13">
        <v>1226.6299999998882</v>
      </c>
    </row>
    <row r="16" spans="1:10" x14ac:dyDescent="0.25">
      <c r="A16" s="29">
        <v>1332</v>
      </c>
      <c r="B16" s="1">
        <v>5191031</v>
      </c>
      <c r="C16" s="1">
        <v>4607500.3600000003</v>
      </c>
      <c r="D16" s="1">
        <v>3495.8500000005588</v>
      </c>
      <c r="F16" s="45">
        <v>1521</v>
      </c>
      <c r="G16" s="46" t="s">
        <v>192</v>
      </c>
      <c r="H16" s="46">
        <v>4025000</v>
      </c>
      <c r="I16" s="46">
        <v>4369860.91</v>
      </c>
      <c r="J16" s="44">
        <v>4239389.21</v>
      </c>
    </row>
    <row r="17" spans="1:10" x14ac:dyDescent="0.25">
      <c r="A17" s="29">
        <v>1341</v>
      </c>
      <c r="B17" s="1">
        <v>728000</v>
      </c>
      <c r="C17" s="1">
        <v>1072481</v>
      </c>
      <c r="D17" s="1">
        <v>0</v>
      </c>
      <c r="F17" s="11">
        <v>1541</v>
      </c>
      <c r="G17" s="12" t="s">
        <v>193</v>
      </c>
      <c r="H17" s="12">
        <v>23311000</v>
      </c>
      <c r="I17" s="12">
        <v>20904543.43</v>
      </c>
      <c r="J17" s="13">
        <v>10972</v>
      </c>
    </row>
    <row r="18" spans="1:10" x14ac:dyDescent="0.25">
      <c r="A18" s="29">
        <v>1342</v>
      </c>
      <c r="B18" s="1">
        <v>4000</v>
      </c>
      <c r="C18" s="1">
        <v>0</v>
      </c>
      <c r="D18" s="1">
        <v>0</v>
      </c>
      <c r="F18" s="11">
        <v>1544</v>
      </c>
      <c r="G18" s="12" t="s">
        <v>194</v>
      </c>
      <c r="H18" s="12">
        <v>7644400</v>
      </c>
      <c r="I18" s="12">
        <v>8599864.2899999991</v>
      </c>
      <c r="J18" s="13">
        <v>647.16999999992549</v>
      </c>
    </row>
    <row r="19" spans="1:10" x14ac:dyDescent="0.25">
      <c r="A19" s="29">
        <v>1343</v>
      </c>
      <c r="B19" s="1">
        <v>8391000</v>
      </c>
      <c r="C19" s="1">
        <v>3398019.11</v>
      </c>
      <c r="D19" s="1">
        <v>1226.6299999998882</v>
      </c>
      <c r="F19" s="11">
        <v>1545</v>
      </c>
      <c r="G19" s="12" t="s">
        <v>195</v>
      </c>
      <c r="H19" s="12">
        <v>7817890</v>
      </c>
      <c r="I19" s="12">
        <v>6486906.4500000002</v>
      </c>
      <c r="J19" s="13">
        <v>11806.910000000295</v>
      </c>
    </row>
    <row r="20" spans="1:10" x14ac:dyDescent="0.25">
      <c r="A20" s="29">
        <v>1411</v>
      </c>
      <c r="B20" s="1">
        <v>21089000</v>
      </c>
      <c r="C20" s="1">
        <v>18720252.899999999</v>
      </c>
      <c r="D20" s="1">
        <v>0</v>
      </c>
      <c r="F20" s="11">
        <v>1546</v>
      </c>
      <c r="G20" s="12" t="s">
        <v>196</v>
      </c>
      <c r="H20" s="12">
        <v>12848460</v>
      </c>
      <c r="I20" s="12">
        <v>10387298.18</v>
      </c>
      <c r="J20" s="13">
        <v>5378.5899999999965</v>
      </c>
    </row>
    <row r="21" spans="1:10" x14ac:dyDescent="0.25">
      <c r="A21" s="29">
        <v>1421</v>
      </c>
      <c r="B21" s="1">
        <v>6912000</v>
      </c>
      <c r="C21" s="1">
        <v>7545332.5099999998</v>
      </c>
      <c r="D21" s="1">
        <v>0</v>
      </c>
      <c r="F21" s="11">
        <v>1547</v>
      </c>
      <c r="G21" s="12" t="s">
        <v>197</v>
      </c>
      <c r="H21" s="12">
        <v>791480</v>
      </c>
      <c r="I21" s="12">
        <v>644842.62</v>
      </c>
      <c r="J21" s="13">
        <v>1000</v>
      </c>
    </row>
    <row r="22" spans="1:10" x14ac:dyDescent="0.25">
      <c r="A22" s="29">
        <v>1431</v>
      </c>
      <c r="B22" s="1">
        <v>3325000</v>
      </c>
      <c r="C22" s="1">
        <v>6337158.3300000001</v>
      </c>
      <c r="D22" s="1">
        <v>0</v>
      </c>
      <c r="F22" s="11">
        <v>1548</v>
      </c>
      <c r="G22" s="12" t="s">
        <v>198</v>
      </c>
      <c r="H22" s="12">
        <v>3697790</v>
      </c>
      <c r="I22" s="12">
        <v>2075707.45</v>
      </c>
      <c r="J22" s="13">
        <v>25882.109999999986</v>
      </c>
    </row>
    <row r="23" spans="1:10" x14ac:dyDescent="0.25">
      <c r="A23" s="29">
        <v>1441</v>
      </c>
      <c r="B23" s="1">
        <v>5069000</v>
      </c>
      <c r="C23" s="1">
        <v>6963410.8600000003</v>
      </c>
      <c r="D23" s="1">
        <v>0</v>
      </c>
      <c r="F23" s="11">
        <v>1549</v>
      </c>
      <c r="G23" s="12" t="s">
        <v>199</v>
      </c>
      <c r="H23" s="12">
        <v>2591940</v>
      </c>
      <c r="I23" s="12">
        <v>2890987.23</v>
      </c>
      <c r="J23" s="13">
        <v>595840.23999999976</v>
      </c>
    </row>
    <row r="24" spans="1:10" x14ac:dyDescent="0.25">
      <c r="A24" s="29">
        <v>1443</v>
      </c>
      <c r="B24" s="1">
        <v>1355000</v>
      </c>
      <c r="C24" s="1">
        <v>834436.85000000009</v>
      </c>
      <c r="D24" s="1">
        <v>0</v>
      </c>
      <c r="F24" s="11">
        <v>1591</v>
      </c>
      <c r="G24" s="12" t="s">
        <v>200</v>
      </c>
      <c r="H24" s="12">
        <v>28642874</v>
      </c>
      <c r="I24" s="12">
        <v>17693448</v>
      </c>
      <c r="J24" s="13">
        <v>91772</v>
      </c>
    </row>
    <row r="25" spans="1:10" x14ac:dyDescent="0.25">
      <c r="A25" s="29">
        <v>1511</v>
      </c>
      <c r="B25" s="1">
        <v>13302000</v>
      </c>
      <c r="C25" s="1">
        <v>14120980.09</v>
      </c>
      <c r="D25" s="1">
        <v>0</v>
      </c>
      <c r="F25" s="11">
        <v>1713</v>
      </c>
      <c r="G25" s="12" t="s">
        <v>201</v>
      </c>
      <c r="H25" s="12">
        <v>3329950</v>
      </c>
      <c r="I25" s="12">
        <v>4216622</v>
      </c>
      <c r="J25" s="13">
        <v>357192</v>
      </c>
    </row>
    <row r="26" spans="1:10" x14ac:dyDescent="0.25">
      <c r="A26" s="29">
        <v>1521</v>
      </c>
      <c r="B26" s="1">
        <v>4025000</v>
      </c>
      <c r="C26" s="1">
        <v>4369860.91</v>
      </c>
      <c r="D26" s="1">
        <v>4239389.21</v>
      </c>
      <c r="F26" s="43">
        <v>2000</v>
      </c>
      <c r="G26" s="42" t="s">
        <v>177</v>
      </c>
      <c r="H26" s="32">
        <v>49820795</v>
      </c>
      <c r="I26" s="32">
        <v>73289858.129999995</v>
      </c>
      <c r="J26" s="33">
        <v>2015174.05</v>
      </c>
    </row>
    <row r="27" spans="1:10" x14ac:dyDescent="0.25">
      <c r="A27" s="29">
        <v>1541</v>
      </c>
      <c r="B27" s="1">
        <v>23311000</v>
      </c>
      <c r="C27" s="1">
        <v>20904543.43</v>
      </c>
      <c r="D27" s="1">
        <v>10972</v>
      </c>
      <c r="F27" s="11">
        <v>2111</v>
      </c>
      <c r="G27" s="12" t="s">
        <v>202</v>
      </c>
      <c r="H27" s="12">
        <v>4518424</v>
      </c>
      <c r="I27" s="12">
        <v>4547867.13</v>
      </c>
      <c r="J27" s="13">
        <v>38289.470000000016</v>
      </c>
    </row>
    <row r="28" spans="1:10" x14ac:dyDescent="0.25">
      <c r="A28" s="29">
        <v>1542</v>
      </c>
      <c r="B28" s="1">
        <v>315000</v>
      </c>
      <c r="C28" s="1">
        <v>260457.67</v>
      </c>
      <c r="D28" s="1">
        <v>0</v>
      </c>
      <c r="F28" s="11">
        <v>2121</v>
      </c>
      <c r="G28" s="12" t="s">
        <v>203</v>
      </c>
      <c r="H28" s="12">
        <v>237205</v>
      </c>
      <c r="I28" s="12">
        <v>237205</v>
      </c>
      <c r="J28" s="13">
        <v>191965</v>
      </c>
    </row>
    <row r="29" spans="1:10" x14ac:dyDescent="0.25">
      <c r="A29" s="29">
        <v>1543</v>
      </c>
      <c r="B29" s="1">
        <v>175000</v>
      </c>
      <c r="C29" s="1">
        <v>233103.68</v>
      </c>
      <c r="D29" s="1">
        <v>0</v>
      </c>
      <c r="F29" s="11">
        <v>2141</v>
      </c>
      <c r="G29" s="12" t="s">
        <v>204</v>
      </c>
      <c r="H29" s="12">
        <v>0</v>
      </c>
      <c r="I29" s="12">
        <v>3300000</v>
      </c>
      <c r="J29" s="13">
        <v>633.55000000004657</v>
      </c>
    </row>
    <row r="30" spans="1:10" x14ac:dyDescent="0.25">
      <c r="A30" s="29">
        <v>1544</v>
      </c>
      <c r="B30" s="1">
        <v>7644400</v>
      </c>
      <c r="C30" s="1">
        <v>8599864.2899999991</v>
      </c>
      <c r="D30" s="1">
        <v>647.16999999992549</v>
      </c>
      <c r="F30" s="11">
        <v>2151</v>
      </c>
      <c r="G30" s="12" t="s">
        <v>205</v>
      </c>
      <c r="H30" s="12">
        <v>55000</v>
      </c>
      <c r="I30" s="12">
        <v>514331</v>
      </c>
      <c r="J30" s="13">
        <v>41261.609999999979</v>
      </c>
    </row>
    <row r="31" spans="1:10" x14ac:dyDescent="0.25">
      <c r="A31" s="29">
        <v>1545</v>
      </c>
      <c r="B31" s="1">
        <v>7817890</v>
      </c>
      <c r="C31" s="1">
        <v>6486906.4500000002</v>
      </c>
      <c r="D31" s="1">
        <v>11806.910000000295</v>
      </c>
      <c r="F31" s="11">
        <v>2161</v>
      </c>
      <c r="G31" s="12" t="s">
        <v>206</v>
      </c>
      <c r="H31" s="12">
        <v>0</v>
      </c>
      <c r="I31" s="12">
        <v>3844360</v>
      </c>
      <c r="J31" s="13">
        <v>24691.950000000186</v>
      </c>
    </row>
    <row r="32" spans="1:10" x14ac:dyDescent="0.25">
      <c r="A32" s="29">
        <v>1546</v>
      </c>
      <c r="B32" s="1">
        <v>12848460</v>
      </c>
      <c r="C32" s="1">
        <v>10387298.18</v>
      </c>
      <c r="D32" s="1">
        <v>5378.5899999999965</v>
      </c>
      <c r="F32" s="11">
        <v>2171</v>
      </c>
      <c r="G32" s="12" t="s">
        <v>207</v>
      </c>
      <c r="H32" s="12">
        <v>100000</v>
      </c>
      <c r="I32" s="12">
        <v>73216.179999999993</v>
      </c>
      <c r="J32" s="13">
        <v>73216.179999999993</v>
      </c>
    </row>
    <row r="33" spans="1:10" x14ac:dyDescent="0.25">
      <c r="A33" s="29">
        <v>1547</v>
      </c>
      <c r="B33" s="1">
        <v>791480</v>
      </c>
      <c r="C33" s="1">
        <v>644842.62</v>
      </c>
      <c r="D33" s="1">
        <v>1000</v>
      </c>
      <c r="F33" s="11">
        <v>2211</v>
      </c>
      <c r="G33" s="12" t="s">
        <v>208</v>
      </c>
      <c r="H33" s="12">
        <v>0</v>
      </c>
      <c r="I33" s="12">
        <v>3900000</v>
      </c>
      <c r="J33" s="13">
        <v>929.66000000014901</v>
      </c>
    </row>
    <row r="34" spans="1:10" x14ac:dyDescent="0.25">
      <c r="A34" s="29">
        <v>1548</v>
      </c>
      <c r="B34" s="1">
        <v>3697790</v>
      </c>
      <c r="C34" s="1">
        <v>2075707.45</v>
      </c>
      <c r="D34" s="1">
        <v>25882.109999999986</v>
      </c>
      <c r="F34" s="11">
        <v>2421</v>
      </c>
      <c r="G34" s="12" t="s">
        <v>209</v>
      </c>
      <c r="H34" s="12">
        <v>110070</v>
      </c>
      <c r="I34" s="12">
        <v>110070</v>
      </c>
      <c r="J34" s="13">
        <v>110070</v>
      </c>
    </row>
    <row r="35" spans="1:10" x14ac:dyDescent="0.25">
      <c r="A35" s="29">
        <v>1549</v>
      </c>
      <c r="B35" s="1">
        <v>2591940</v>
      </c>
      <c r="C35" s="1">
        <v>2890987.23</v>
      </c>
      <c r="D35" s="1">
        <v>595840.23999999976</v>
      </c>
      <c r="F35" s="11">
        <v>2441</v>
      </c>
      <c r="G35" s="12" t="s">
        <v>210</v>
      </c>
      <c r="H35" s="12">
        <v>110500</v>
      </c>
      <c r="I35" s="12">
        <v>310500</v>
      </c>
      <c r="J35" s="13">
        <v>653.55999999999767</v>
      </c>
    </row>
    <row r="36" spans="1:10" x14ac:dyDescent="0.25">
      <c r="A36" s="29">
        <v>1551</v>
      </c>
      <c r="B36" s="1">
        <v>21105</v>
      </c>
      <c r="C36" s="1">
        <v>18000</v>
      </c>
      <c r="D36" s="1">
        <v>0</v>
      </c>
      <c r="F36" s="11">
        <v>2451</v>
      </c>
      <c r="G36" s="12" t="s">
        <v>211</v>
      </c>
      <c r="H36" s="12">
        <v>1015</v>
      </c>
      <c r="I36" s="12">
        <v>1015</v>
      </c>
      <c r="J36" s="13">
        <v>0.92999999999994998</v>
      </c>
    </row>
    <row r="37" spans="1:10" x14ac:dyDescent="0.25">
      <c r="A37" s="29">
        <v>1591</v>
      </c>
      <c r="B37" s="1">
        <v>28642874</v>
      </c>
      <c r="C37" s="1">
        <v>17693448</v>
      </c>
      <c r="D37" s="1">
        <v>91772</v>
      </c>
      <c r="F37" s="11">
        <v>2461</v>
      </c>
      <c r="G37" s="12" t="s">
        <v>212</v>
      </c>
      <c r="H37" s="12">
        <v>255875</v>
      </c>
      <c r="I37" s="12">
        <v>612110.54</v>
      </c>
      <c r="J37" s="13">
        <v>63560.960000000021</v>
      </c>
    </row>
    <row r="38" spans="1:10" x14ac:dyDescent="0.25">
      <c r="A38" s="29">
        <v>1593</v>
      </c>
      <c r="B38" s="1">
        <v>1545690</v>
      </c>
      <c r="C38" s="1">
        <v>1715445</v>
      </c>
      <c r="D38" s="1">
        <v>0</v>
      </c>
      <c r="F38" s="11">
        <v>2471</v>
      </c>
      <c r="G38" s="12" t="s">
        <v>213</v>
      </c>
      <c r="H38" s="12">
        <v>36000</v>
      </c>
      <c r="I38" s="12">
        <v>36000</v>
      </c>
      <c r="J38" s="13">
        <v>36000</v>
      </c>
    </row>
    <row r="39" spans="1:10" x14ac:dyDescent="0.25">
      <c r="A39" s="29">
        <v>1594</v>
      </c>
      <c r="B39" s="1">
        <v>265975</v>
      </c>
      <c r="C39" s="1">
        <v>274375.5</v>
      </c>
      <c r="D39" s="1">
        <v>0</v>
      </c>
      <c r="F39" s="11">
        <v>2481</v>
      </c>
      <c r="G39" s="12" t="s">
        <v>214</v>
      </c>
      <c r="H39" s="12">
        <v>229000</v>
      </c>
      <c r="I39" s="12">
        <v>229000</v>
      </c>
      <c r="J39" s="13">
        <v>785.48000000001048</v>
      </c>
    </row>
    <row r="40" spans="1:10" x14ac:dyDescent="0.25">
      <c r="A40" s="29">
        <v>1599</v>
      </c>
      <c r="B40" s="1">
        <v>1409756</v>
      </c>
      <c r="C40" s="1">
        <v>0</v>
      </c>
      <c r="D40" s="1">
        <v>0</v>
      </c>
      <c r="F40" s="11">
        <v>2491</v>
      </c>
      <c r="G40" s="12" t="s">
        <v>215</v>
      </c>
      <c r="H40" s="12">
        <v>75000</v>
      </c>
      <c r="I40" s="12">
        <v>375000</v>
      </c>
      <c r="J40" s="13">
        <v>48295.929999999978</v>
      </c>
    </row>
    <row r="41" spans="1:10" x14ac:dyDescent="0.25">
      <c r="A41" s="29">
        <v>1611</v>
      </c>
      <c r="B41" s="1">
        <v>1000</v>
      </c>
      <c r="C41" s="1">
        <v>0</v>
      </c>
      <c r="D41" s="1">
        <v>0</v>
      </c>
      <c r="F41" s="11">
        <v>2531</v>
      </c>
      <c r="G41" s="12" t="s">
        <v>216</v>
      </c>
      <c r="H41" s="12">
        <v>0</v>
      </c>
      <c r="I41" s="12">
        <v>20690</v>
      </c>
      <c r="J41" s="13">
        <v>20690</v>
      </c>
    </row>
    <row r="42" spans="1:10" x14ac:dyDescent="0.25">
      <c r="A42" s="29">
        <v>1711</v>
      </c>
      <c r="B42" s="1">
        <v>344461</v>
      </c>
      <c r="C42" s="1">
        <v>226446</v>
      </c>
      <c r="D42" s="1">
        <v>0</v>
      </c>
      <c r="F42" s="11">
        <v>2541</v>
      </c>
      <c r="G42" s="12" t="s">
        <v>217</v>
      </c>
      <c r="H42" s="12">
        <v>1000</v>
      </c>
      <c r="I42" s="12">
        <v>556550</v>
      </c>
      <c r="J42" s="13">
        <v>451941.36000000004</v>
      </c>
    </row>
    <row r="43" spans="1:10" x14ac:dyDescent="0.25">
      <c r="A43" s="29">
        <v>1713</v>
      </c>
      <c r="B43" s="1">
        <v>3329950</v>
      </c>
      <c r="C43" s="1">
        <v>4216622</v>
      </c>
      <c r="D43" s="1">
        <v>357192</v>
      </c>
      <c r="F43" s="11">
        <v>2561</v>
      </c>
      <c r="G43" s="12" t="s">
        <v>218</v>
      </c>
      <c r="H43" s="12">
        <v>580704</v>
      </c>
      <c r="I43" s="12">
        <v>580704</v>
      </c>
      <c r="J43" s="13">
        <v>564414</v>
      </c>
    </row>
    <row r="44" spans="1:10" x14ac:dyDescent="0.25">
      <c r="A44" s="29">
        <v>1714</v>
      </c>
      <c r="B44" s="1">
        <v>6202887</v>
      </c>
      <c r="C44" s="1">
        <v>4942787.76</v>
      </c>
      <c r="D44" s="1">
        <v>0</v>
      </c>
      <c r="F44" s="11">
        <v>2611</v>
      </c>
      <c r="G44" s="12" t="s">
        <v>219</v>
      </c>
      <c r="H44" s="12">
        <v>27251202</v>
      </c>
      <c r="I44" s="12">
        <v>33766826.789999999</v>
      </c>
      <c r="J44" s="13">
        <v>1202</v>
      </c>
    </row>
    <row r="45" spans="1:10" x14ac:dyDescent="0.25">
      <c r="A45" s="29">
        <v>1719</v>
      </c>
      <c r="B45" s="1">
        <v>48900</v>
      </c>
      <c r="C45" s="1">
        <v>20000</v>
      </c>
      <c r="D45" s="1">
        <v>0</v>
      </c>
      <c r="F45" s="11">
        <v>2711</v>
      </c>
      <c r="G45" s="12" t="s">
        <v>220</v>
      </c>
      <c r="H45" s="12">
        <v>6701000</v>
      </c>
      <c r="I45" s="12">
        <v>10097547.49</v>
      </c>
      <c r="J45" s="13">
        <v>168847.2199999998</v>
      </c>
    </row>
    <row r="46" spans="1:10" x14ac:dyDescent="0.25">
      <c r="A46" s="5">
        <v>2000</v>
      </c>
      <c r="B46" s="1">
        <v>49820795</v>
      </c>
      <c r="C46" s="1">
        <v>73289858.129999995</v>
      </c>
      <c r="D46" s="1">
        <v>2015174.05</v>
      </c>
      <c r="F46" s="11">
        <v>2721</v>
      </c>
      <c r="G46" s="12" t="s">
        <v>221</v>
      </c>
      <c r="H46" s="12">
        <v>9262200</v>
      </c>
      <c r="I46" s="12">
        <v>48720</v>
      </c>
      <c r="J46" s="13">
        <v>48720</v>
      </c>
    </row>
    <row r="47" spans="1:10" x14ac:dyDescent="0.25">
      <c r="A47" s="29">
        <v>2111</v>
      </c>
      <c r="B47" s="1">
        <v>4518424</v>
      </c>
      <c r="C47" s="1">
        <v>4547867.13</v>
      </c>
      <c r="D47" s="1">
        <v>38289.470000000016</v>
      </c>
      <c r="F47" s="11">
        <v>2741</v>
      </c>
      <c r="G47" s="12" t="s">
        <v>222</v>
      </c>
      <c r="H47" s="12">
        <v>500</v>
      </c>
      <c r="I47" s="12">
        <v>500</v>
      </c>
      <c r="J47" s="13">
        <v>500</v>
      </c>
    </row>
    <row r="48" spans="1:10" x14ac:dyDescent="0.25">
      <c r="A48" s="29">
        <v>2121</v>
      </c>
      <c r="B48" s="1">
        <v>237205</v>
      </c>
      <c r="C48" s="1">
        <v>237205</v>
      </c>
      <c r="D48" s="1">
        <v>191965</v>
      </c>
      <c r="F48" s="11">
        <v>2751</v>
      </c>
      <c r="G48" s="12" t="s">
        <v>223</v>
      </c>
      <c r="H48" s="12">
        <v>0</v>
      </c>
      <c r="I48" s="12">
        <v>6235</v>
      </c>
      <c r="J48" s="13">
        <v>6235</v>
      </c>
    </row>
    <row r="49" spans="1:10" x14ac:dyDescent="0.25">
      <c r="A49" s="29">
        <v>2141</v>
      </c>
      <c r="B49" s="1">
        <v>0</v>
      </c>
      <c r="C49" s="1">
        <v>3300000</v>
      </c>
      <c r="D49" s="1">
        <v>633.55000000004657</v>
      </c>
      <c r="F49" s="11">
        <v>2911</v>
      </c>
      <c r="G49" s="12" t="s">
        <v>224</v>
      </c>
      <c r="H49" s="12">
        <v>194000</v>
      </c>
      <c r="I49" s="12">
        <v>600410</v>
      </c>
      <c r="J49" s="13">
        <v>65017.799999999988</v>
      </c>
    </row>
    <row r="50" spans="1:10" x14ac:dyDescent="0.25">
      <c r="A50" s="29">
        <v>2151</v>
      </c>
      <c r="B50" s="1">
        <v>55000</v>
      </c>
      <c r="C50" s="1">
        <v>514331</v>
      </c>
      <c r="D50" s="1">
        <v>41261.609999999979</v>
      </c>
      <c r="F50" s="11">
        <v>2921</v>
      </c>
      <c r="G50" s="12" t="s">
        <v>225</v>
      </c>
      <c r="H50" s="12">
        <v>101000</v>
      </c>
      <c r="I50" s="12">
        <v>101000</v>
      </c>
      <c r="J50" s="13">
        <v>298.08000000000175</v>
      </c>
    </row>
    <row r="51" spans="1:10" x14ac:dyDescent="0.25">
      <c r="A51" s="29">
        <v>2161</v>
      </c>
      <c r="B51" s="1">
        <v>0</v>
      </c>
      <c r="C51" s="1">
        <v>3844360</v>
      </c>
      <c r="D51" s="1">
        <v>24691.950000000186</v>
      </c>
      <c r="F51" s="11">
        <v>2941</v>
      </c>
      <c r="G51" s="12" t="s">
        <v>226</v>
      </c>
      <c r="H51" s="12">
        <v>0</v>
      </c>
      <c r="I51" s="12">
        <v>2020000</v>
      </c>
      <c r="J51" s="13">
        <v>52854.090000000084</v>
      </c>
    </row>
    <row r="52" spans="1:10" x14ac:dyDescent="0.25">
      <c r="A52" s="29">
        <v>2171</v>
      </c>
      <c r="B52" s="1">
        <v>100000</v>
      </c>
      <c r="C52" s="1">
        <v>73216.179999999993</v>
      </c>
      <c r="D52" s="1">
        <v>73216.179999999993</v>
      </c>
      <c r="F52" s="11">
        <v>2961</v>
      </c>
      <c r="G52" s="12" t="s">
        <v>227</v>
      </c>
      <c r="H52" s="12">
        <v>0</v>
      </c>
      <c r="I52" s="12">
        <v>7400000</v>
      </c>
      <c r="J52" s="13">
        <v>4100.2199999997392</v>
      </c>
    </row>
    <row r="53" spans="1:10" x14ac:dyDescent="0.25">
      <c r="A53" s="29">
        <v>2211</v>
      </c>
      <c r="B53" s="1">
        <v>0</v>
      </c>
      <c r="C53" s="1">
        <v>3900000</v>
      </c>
      <c r="D53" s="1">
        <v>929.66000000014901</v>
      </c>
      <c r="F53" s="43">
        <v>3000</v>
      </c>
      <c r="G53" s="42" t="s">
        <v>178</v>
      </c>
      <c r="H53" s="32">
        <v>296290553</v>
      </c>
      <c r="I53" s="32">
        <v>347124383.7299999</v>
      </c>
      <c r="J53" s="33">
        <v>3427874.0899999989</v>
      </c>
    </row>
    <row r="54" spans="1:10" x14ac:dyDescent="0.25">
      <c r="A54" s="29">
        <v>2421</v>
      </c>
      <c r="B54" s="1">
        <v>110070</v>
      </c>
      <c r="C54" s="1">
        <v>110070</v>
      </c>
      <c r="D54" s="1">
        <v>110070</v>
      </c>
      <c r="F54" s="11">
        <v>3121</v>
      </c>
      <c r="G54" s="12" t="s">
        <v>228</v>
      </c>
      <c r="H54" s="12">
        <v>351718</v>
      </c>
      <c r="I54" s="12">
        <v>1092044.3199999998</v>
      </c>
      <c r="J54" s="13">
        <v>664923</v>
      </c>
    </row>
    <row r="55" spans="1:10" x14ac:dyDescent="0.25">
      <c r="A55" s="29">
        <v>2441</v>
      </c>
      <c r="B55" s="1">
        <v>110500</v>
      </c>
      <c r="C55" s="1">
        <v>310500</v>
      </c>
      <c r="D55" s="1">
        <v>653.55999999999767</v>
      </c>
      <c r="F55" s="11">
        <v>3131</v>
      </c>
      <c r="G55" s="12" t="s">
        <v>229</v>
      </c>
      <c r="H55" s="12">
        <v>6674427</v>
      </c>
      <c r="I55" s="12">
        <v>7773604</v>
      </c>
      <c r="J55" s="13">
        <v>1</v>
      </c>
    </row>
    <row r="56" spans="1:10" x14ac:dyDescent="0.25">
      <c r="A56" s="29">
        <v>2451</v>
      </c>
      <c r="B56" s="1">
        <v>1015</v>
      </c>
      <c r="C56" s="1">
        <v>1015</v>
      </c>
      <c r="D56" s="1">
        <v>0.92999999999994998</v>
      </c>
      <c r="F56" s="11">
        <v>3141</v>
      </c>
      <c r="G56" s="12" t="s">
        <v>230</v>
      </c>
      <c r="H56" s="12">
        <v>3430000</v>
      </c>
      <c r="I56" s="12">
        <v>2273189.2599999998</v>
      </c>
      <c r="J56" s="13">
        <v>21384.199999999721</v>
      </c>
    </row>
    <row r="57" spans="1:10" x14ac:dyDescent="0.25">
      <c r="A57" s="29">
        <v>2461</v>
      </c>
      <c r="B57" s="1">
        <v>255875</v>
      </c>
      <c r="C57" s="1">
        <v>612110.54</v>
      </c>
      <c r="D57" s="1">
        <v>63560.960000000021</v>
      </c>
      <c r="F57" s="11">
        <v>3161</v>
      </c>
      <c r="G57" s="12" t="s">
        <v>231</v>
      </c>
      <c r="H57" s="12">
        <v>300000</v>
      </c>
      <c r="I57" s="12">
        <v>661546</v>
      </c>
      <c r="J57" s="13">
        <v>600000</v>
      </c>
    </row>
    <row r="58" spans="1:10" x14ac:dyDescent="0.25">
      <c r="A58" s="29">
        <v>2471</v>
      </c>
      <c r="B58" s="1">
        <v>36000</v>
      </c>
      <c r="C58" s="1">
        <v>36000</v>
      </c>
      <c r="D58" s="1">
        <v>36000</v>
      </c>
      <c r="F58" s="11">
        <v>3171</v>
      </c>
      <c r="G58" s="12" t="s">
        <v>232</v>
      </c>
      <c r="H58" s="12">
        <v>650000</v>
      </c>
      <c r="I58" s="12">
        <v>550055.14</v>
      </c>
      <c r="J58" s="13">
        <v>3716.0200000000186</v>
      </c>
    </row>
    <row r="59" spans="1:10" x14ac:dyDescent="0.25">
      <c r="A59" s="29">
        <v>2481</v>
      </c>
      <c r="B59" s="1">
        <v>229000</v>
      </c>
      <c r="C59" s="1">
        <v>229000</v>
      </c>
      <c r="D59" s="1">
        <v>785.48000000001048</v>
      </c>
      <c r="F59" s="11">
        <v>3291</v>
      </c>
      <c r="G59" s="12" t="s">
        <v>233</v>
      </c>
      <c r="H59" s="12">
        <v>0</v>
      </c>
      <c r="I59" s="12">
        <v>11968855.059999999</v>
      </c>
      <c r="J59" s="13">
        <v>80421.829999999143</v>
      </c>
    </row>
    <row r="60" spans="1:10" x14ac:dyDescent="0.25">
      <c r="A60" s="29">
        <v>2491</v>
      </c>
      <c r="B60" s="1">
        <v>75000</v>
      </c>
      <c r="C60" s="1">
        <v>375000</v>
      </c>
      <c r="D60" s="1">
        <v>48295.929999999978</v>
      </c>
      <c r="F60" s="11">
        <v>3341</v>
      </c>
      <c r="G60" s="12" t="s">
        <v>234</v>
      </c>
      <c r="H60" s="12">
        <v>392470</v>
      </c>
      <c r="I60" s="12">
        <v>1115060</v>
      </c>
      <c r="J60" s="13">
        <v>304540</v>
      </c>
    </row>
    <row r="61" spans="1:10" x14ac:dyDescent="0.25">
      <c r="A61" s="29">
        <v>2511</v>
      </c>
      <c r="B61" s="1">
        <v>1100</v>
      </c>
      <c r="C61" s="1">
        <v>0</v>
      </c>
      <c r="D61" s="1">
        <v>0</v>
      </c>
      <c r="F61" s="11">
        <v>3362</v>
      </c>
      <c r="G61" s="12" t="s">
        <v>235</v>
      </c>
      <c r="H61" s="12">
        <v>37802</v>
      </c>
      <c r="I61" s="12">
        <v>4568269.2</v>
      </c>
      <c r="J61" s="13">
        <v>261995.94000000018</v>
      </c>
    </row>
    <row r="62" spans="1:10" x14ac:dyDescent="0.25">
      <c r="A62" s="29">
        <v>2531</v>
      </c>
      <c r="B62" s="1">
        <v>0</v>
      </c>
      <c r="C62" s="1">
        <v>20690</v>
      </c>
      <c r="D62" s="1">
        <v>20690</v>
      </c>
      <c r="F62" s="11">
        <v>3391</v>
      </c>
      <c r="G62" s="12" t="s">
        <v>236</v>
      </c>
      <c r="H62" s="12">
        <v>0</v>
      </c>
      <c r="I62" s="12">
        <v>676049.42</v>
      </c>
      <c r="J62" s="13">
        <v>156380.62000000005</v>
      </c>
    </row>
    <row r="63" spans="1:10" x14ac:dyDescent="0.25">
      <c r="A63" s="29">
        <v>2541</v>
      </c>
      <c r="B63" s="1">
        <v>1000</v>
      </c>
      <c r="C63" s="1">
        <v>556550</v>
      </c>
      <c r="D63" s="1">
        <v>451941.36000000004</v>
      </c>
      <c r="F63" s="11">
        <v>3411</v>
      </c>
      <c r="G63" s="12" t="s">
        <v>237</v>
      </c>
      <c r="H63" s="12">
        <v>0</v>
      </c>
      <c r="I63" s="12">
        <v>185663.15</v>
      </c>
      <c r="J63" s="13">
        <v>149642.10999999999</v>
      </c>
    </row>
    <row r="64" spans="1:10" x14ac:dyDescent="0.25">
      <c r="A64" s="29">
        <v>2561</v>
      </c>
      <c r="B64" s="1">
        <v>580704</v>
      </c>
      <c r="C64" s="1">
        <v>580704</v>
      </c>
      <c r="D64" s="1">
        <v>564414</v>
      </c>
      <c r="F64" s="11">
        <v>3451</v>
      </c>
      <c r="G64" s="12" t="s">
        <v>238</v>
      </c>
      <c r="H64" s="12">
        <v>24829049</v>
      </c>
      <c r="I64" s="12">
        <v>15191022.66</v>
      </c>
      <c r="J64" s="13">
        <v>200000</v>
      </c>
    </row>
    <row r="65" spans="1:10" x14ac:dyDescent="0.25">
      <c r="A65" s="29">
        <v>2611</v>
      </c>
      <c r="B65" s="1">
        <v>27251202</v>
      </c>
      <c r="C65" s="1">
        <v>33766826.789999999</v>
      </c>
      <c r="D65" s="1">
        <v>1202</v>
      </c>
      <c r="F65" s="11">
        <v>3511</v>
      </c>
      <c r="G65" s="12" t="s">
        <v>239</v>
      </c>
      <c r="H65" s="12">
        <v>4906470</v>
      </c>
      <c r="I65" s="12">
        <v>338682.34</v>
      </c>
      <c r="J65" s="13">
        <v>38267.550000000047</v>
      </c>
    </row>
    <row r="66" spans="1:10" x14ac:dyDescent="0.25">
      <c r="A66" s="29">
        <v>2711</v>
      </c>
      <c r="B66" s="1">
        <v>6701000</v>
      </c>
      <c r="C66" s="1">
        <v>10097547.49</v>
      </c>
      <c r="D66" s="1">
        <v>168847.2199999998</v>
      </c>
      <c r="F66" s="11">
        <v>3521</v>
      </c>
      <c r="G66" s="12" t="s">
        <v>240</v>
      </c>
      <c r="H66" s="12">
        <v>0</v>
      </c>
      <c r="I66" s="12">
        <v>2075000</v>
      </c>
      <c r="J66" s="13">
        <v>75084.320000000065</v>
      </c>
    </row>
    <row r="67" spans="1:10" x14ac:dyDescent="0.25">
      <c r="A67" s="29">
        <v>2721</v>
      </c>
      <c r="B67" s="1">
        <v>9262200</v>
      </c>
      <c r="C67" s="1">
        <v>48720</v>
      </c>
      <c r="D67" s="1">
        <v>48720</v>
      </c>
      <c r="F67" s="11">
        <v>3552</v>
      </c>
      <c r="G67" s="12" t="s">
        <v>241</v>
      </c>
      <c r="H67" s="12">
        <v>4396478</v>
      </c>
      <c r="I67" s="12">
        <v>14404667.949999999</v>
      </c>
      <c r="J67" s="13">
        <v>16854.559999998884</v>
      </c>
    </row>
    <row r="68" spans="1:10" x14ac:dyDescent="0.25">
      <c r="A68" s="29">
        <v>2741</v>
      </c>
      <c r="B68" s="1">
        <v>500</v>
      </c>
      <c r="C68" s="1">
        <v>500</v>
      </c>
      <c r="D68" s="1">
        <v>500</v>
      </c>
      <c r="F68" s="11">
        <v>3553</v>
      </c>
      <c r="G68" s="12" t="s">
        <v>242</v>
      </c>
      <c r="H68" s="12">
        <v>0</v>
      </c>
      <c r="I68" s="12">
        <v>3040674</v>
      </c>
      <c r="J68" s="13">
        <v>6793.4300000001676</v>
      </c>
    </row>
    <row r="69" spans="1:10" x14ac:dyDescent="0.25">
      <c r="A69" s="29">
        <v>2751</v>
      </c>
      <c r="B69" s="1">
        <v>0</v>
      </c>
      <c r="C69" s="1">
        <v>6235</v>
      </c>
      <c r="D69" s="1">
        <v>6235</v>
      </c>
      <c r="F69" s="11">
        <v>3571</v>
      </c>
      <c r="G69" s="12" t="s">
        <v>243</v>
      </c>
      <c r="H69" s="12">
        <v>17277</v>
      </c>
      <c r="I69" s="12">
        <v>10667561.76</v>
      </c>
      <c r="J69" s="13">
        <v>32572.350000000093</v>
      </c>
    </row>
    <row r="70" spans="1:10" x14ac:dyDescent="0.25">
      <c r="A70" s="29">
        <v>2911</v>
      </c>
      <c r="B70" s="1">
        <v>194000</v>
      </c>
      <c r="C70" s="1">
        <v>600410</v>
      </c>
      <c r="D70" s="1">
        <v>65017.799999999988</v>
      </c>
      <c r="F70" s="11">
        <v>3581</v>
      </c>
      <c r="G70" s="12" t="s">
        <v>244</v>
      </c>
      <c r="H70" s="12">
        <v>0</v>
      </c>
      <c r="I70" s="12">
        <v>4620507.2300000004</v>
      </c>
      <c r="J70" s="13">
        <v>406116.49000000011</v>
      </c>
    </row>
    <row r="71" spans="1:10" x14ac:dyDescent="0.25">
      <c r="A71" s="29">
        <v>2921</v>
      </c>
      <c r="B71" s="1">
        <v>101000</v>
      </c>
      <c r="C71" s="1">
        <v>101000</v>
      </c>
      <c r="D71" s="1">
        <v>298.08000000000175</v>
      </c>
      <c r="F71" s="11">
        <v>3591</v>
      </c>
      <c r="G71" s="12" t="s">
        <v>245</v>
      </c>
      <c r="H71" s="12">
        <v>0</v>
      </c>
      <c r="I71" s="12">
        <v>420000</v>
      </c>
      <c r="J71" s="13">
        <v>17.799999999988358</v>
      </c>
    </row>
    <row r="72" spans="1:10" x14ac:dyDescent="0.25">
      <c r="A72" s="29">
        <v>2941</v>
      </c>
      <c r="B72" s="1">
        <v>0</v>
      </c>
      <c r="C72" s="1">
        <v>2020000</v>
      </c>
      <c r="D72" s="1">
        <v>52854.090000000084</v>
      </c>
      <c r="F72" s="11">
        <v>3611</v>
      </c>
      <c r="G72" s="12" t="s">
        <v>246</v>
      </c>
      <c r="H72" s="12">
        <v>0</v>
      </c>
      <c r="I72" s="12">
        <v>2587789.7200000002</v>
      </c>
      <c r="J72" s="13">
        <v>322240.3600000001</v>
      </c>
    </row>
    <row r="73" spans="1:10" x14ac:dyDescent="0.25">
      <c r="A73" s="29">
        <v>2961</v>
      </c>
      <c r="B73" s="1">
        <v>0</v>
      </c>
      <c r="C73" s="1">
        <v>7400000</v>
      </c>
      <c r="D73" s="1">
        <v>4100.2199999997392</v>
      </c>
      <c r="F73" s="11">
        <v>3722</v>
      </c>
      <c r="G73" s="12" t="s">
        <v>247</v>
      </c>
      <c r="H73" s="12">
        <v>1859572</v>
      </c>
      <c r="I73" s="12">
        <v>2929479.65</v>
      </c>
      <c r="J73" s="13">
        <v>2.5600000000558794</v>
      </c>
    </row>
    <row r="74" spans="1:10" x14ac:dyDescent="0.25">
      <c r="A74" s="5">
        <v>3000</v>
      </c>
      <c r="B74" s="1">
        <v>296290553</v>
      </c>
      <c r="C74" s="1">
        <v>347124383.7299999</v>
      </c>
      <c r="D74" s="1">
        <v>3427874.0899999989</v>
      </c>
      <c r="F74" s="11">
        <v>3831</v>
      </c>
      <c r="G74" s="12" t="s">
        <v>248</v>
      </c>
      <c r="H74" s="12">
        <v>0</v>
      </c>
      <c r="I74" s="12">
        <v>4860000</v>
      </c>
      <c r="J74" s="13">
        <v>470</v>
      </c>
    </row>
    <row r="75" spans="1:10" x14ac:dyDescent="0.25">
      <c r="A75" s="29">
        <v>3112</v>
      </c>
      <c r="B75" s="1">
        <v>210533490</v>
      </c>
      <c r="C75" s="1">
        <v>169169796.46000001</v>
      </c>
      <c r="D75" s="1">
        <v>0</v>
      </c>
      <c r="F75" s="11">
        <v>3911</v>
      </c>
      <c r="G75" s="12" t="s">
        <v>249</v>
      </c>
      <c r="H75" s="12">
        <v>0</v>
      </c>
      <c r="I75" s="12">
        <v>1160000</v>
      </c>
      <c r="J75" s="13">
        <v>81466.120000000112</v>
      </c>
    </row>
    <row r="76" spans="1:10" x14ac:dyDescent="0.25">
      <c r="A76" s="29">
        <v>3121</v>
      </c>
      <c r="B76" s="1">
        <v>351718</v>
      </c>
      <c r="C76" s="1">
        <v>1092044.3199999998</v>
      </c>
      <c r="D76" s="1">
        <v>664923</v>
      </c>
      <c r="F76" s="11">
        <v>3921</v>
      </c>
      <c r="G76" s="12" t="s">
        <v>250</v>
      </c>
      <c r="H76" s="12">
        <v>0</v>
      </c>
      <c r="I76" s="12">
        <v>1350105.07</v>
      </c>
      <c r="J76" s="13">
        <v>3375</v>
      </c>
    </row>
    <row r="77" spans="1:10" x14ac:dyDescent="0.25">
      <c r="A77" s="29">
        <v>3131</v>
      </c>
      <c r="B77" s="1">
        <v>6674427</v>
      </c>
      <c r="C77" s="1">
        <v>7773604</v>
      </c>
      <c r="D77" s="1">
        <v>1</v>
      </c>
      <c r="F77" s="11">
        <v>3982</v>
      </c>
      <c r="G77" s="12" t="s">
        <v>251</v>
      </c>
      <c r="H77" s="12">
        <v>4200983</v>
      </c>
      <c r="I77" s="12">
        <v>4447256.7699999996</v>
      </c>
      <c r="J77" s="13">
        <v>1608.8299999994342</v>
      </c>
    </row>
    <row r="78" spans="1:10" x14ac:dyDescent="0.25">
      <c r="A78" s="29">
        <v>3141</v>
      </c>
      <c r="B78" s="1">
        <v>3430000</v>
      </c>
      <c r="C78" s="1">
        <v>2273189.2599999998</v>
      </c>
      <c r="D78" s="1">
        <v>21384.199999999721</v>
      </c>
      <c r="F78" s="43">
        <v>5000</v>
      </c>
      <c r="G78" s="42" t="s">
        <v>180</v>
      </c>
      <c r="H78" s="32">
        <v>11120325</v>
      </c>
      <c r="I78" s="32">
        <v>12620325</v>
      </c>
      <c r="J78" s="33">
        <v>231767.5</v>
      </c>
    </row>
    <row r="79" spans="1:10" x14ac:dyDescent="0.25">
      <c r="A79" s="29">
        <v>3161</v>
      </c>
      <c r="B79" s="1">
        <v>300000</v>
      </c>
      <c r="C79" s="1">
        <v>661546</v>
      </c>
      <c r="D79" s="1">
        <v>600000</v>
      </c>
      <c r="F79" s="11">
        <v>5151</v>
      </c>
      <c r="G79" s="12" t="s">
        <v>252</v>
      </c>
      <c r="H79" s="12">
        <v>10015000</v>
      </c>
      <c r="I79" s="12">
        <v>12531327</v>
      </c>
      <c r="J79" s="13">
        <v>142769.5</v>
      </c>
    </row>
    <row r="80" spans="1:10" x14ac:dyDescent="0.25">
      <c r="A80" s="29">
        <v>3171</v>
      </c>
      <c r="B80" s="1">
        <v>650000</v>
      </c>
      <c r="C80" s="1">
        <v>550055.14</v>
      </c>
      <c r="D80" s="1">
        <v>3716.0200000000186</v>
      </c>
      <c r="F80" s="11">
        <v>5231</v>
      </c>
      <c r="G80" s="12" t="s">
        <v>253</v>
      </c>
      <c r="H80" s="12">
        <v>66898</v>
      </c>
      <c r="I80" s="12">
        <v>88998</v>
      </c>
      <c r="J80" s="13">
        <v>88998</v>
      </c>
    </row>
    <row r="81" spans="1:10" x14ac:dyDescent="0.25">
      <c r="A81" s="29">
        <v>3191</v>
      </c>
      <c r="B81" s="1">
        <v>700000</v>
      </c>
      <c r="C81" s="1">
        <v>221994.16</v>
      </c>
      <c r="D81" s="1">
        <v>0</v>
      </c>
      <c r="F81" s="43">
        <v>6000</v>
      </c>
      <c r="G81" s="42" t="s">
        <v>181</v>
      </c>
      <c r="H81" s="32">
        <v>225690926</v>
      </c>
      <c r="I81" s="32">
        <v>31123.81</v>
      </c>
      <c r="J81" s="33">
        <v>31123.81</v>
      </c>
    </row>
    <row r="82" spans="1:10" x14ac:dyDescent="0.25">
      <c r="A82" s="29">
        <v>3221</v>
      </c>
      <c r="B82" s="1">
        <v>3077535</v>
      </c>
      <c r="C82" s="1">
        <v>7506081.5999999996</v>
      </c>
      <c r="D82" s="1">
        <v>0</v>
      </c>
      <c r="F82" s="11">
        <v>6141</v>
      </c>
      <c r="G82" s="12" t="s">
        <v>254</v>
      </c>
      <c r="H82" s="12">
        <v>173467455</v>
      </c>
      <c r="I82" s="12">
        <v>31123.81</v>
      </c>
      <c r="J82" s="13">
        <v>31123.81</v>
      </c>
    </row>
    <row r="83" spans="1:10" x14ac:dyDescent="0.25">
      <c r="A83" s="29">
        <v>3252</v>
      </c>
      <c r="B83" s="1">
        <v>17194157</v>
      </c>
      <c r="C83" s="1">
        <v>2086611.02</v>
      </c>
      <c r="D83" s="1">
        <v>0</v>
      </c>
      <c r="F83" s="34" t="s">
        <v>146</v>
      </c>
      <c r="G83" s="35"/>
      <c r="H83" s="35">
        <v>140110983</v>
      </c>
      <c r="I83" s="35">
        <v>151156847.79000002</v>
      </c>
      <c r="J83" s="36">
        <v>21872246.590000011</v>
      </c>
    </row>
    <row r="84" spans="1:10" x14ac:dyDescent="0.25">
      <c r="A84" s="29">
        <v>3291</v>
      </c>
      <c r="B84" s="1">
        <v>0</v>
      </c>
      <c r="C84" s="1">
        <v>11968855.059999999</v>
      </c>
      <c r="D84" s="1">
        <v>80421.829999999143</v>
      </c>
      <c r="F84" s="43">
        <v>1000</v>
      </c>
      <c r="G84" s="42" t="s">
        <v>176</v>
      </c>
      <c r="H84" s="32">
        <v>91617463</v>
      </c>
      <c r="I84" s="32">
        <v>102105570.37000002</v>
      </c>
      <c r="J84" s="33">
        <v>14504569.560000001</v>
      </c>
    </row>
    <row r="85" spans="1:10" x14ac:dyDescent="0.25">
      <c r="A85" s="29">
        <v>3331</v>
      </c>
      <c r="B85" s="1">
        <v>0</v>
      </c>
      <c r="C85" s="1">
        <v>59700</v>
      </c>
      <c r="D85" s="1">
        <v>0</v>
      </c>
      <c r="F85" s="45">
        <v>1211</v>
      </c>
      <c r="G85" s="46" t="str">
        <f>LOOKUP(F85,'[1]2011 PARTIDAS 2012'!$A:$B)</f>
        <v>Honorarios asimilables a salarios.</v>
      </c>
      <c r="H85" s="46">
        <v>11273817</v>
      </c>
      <c r="I85" s="46">
        <v>18585188.16</v>
      </c>
      <c r="J85" s="44">
        <v>14427915.16</v>
      </c>
    </row>
    <row r="86" spans="1:10" x14ac:dyDescent="0.25">
      <c r="A86" s="29">
        <v>3341</v>
      </c>
      <c r="B86" s="1">
        <v>392470</v>
      </c>
      <c r="C86" s="1">
        <v>1115060</v>
      </c>
      <c r="D86" s="1">
        <v>304540</v>
      </c>
      <c r="F86" s="11">
        <v>1549</v>
      </c>
      <c r="G86" s="12" t="str">
        <f>LOOKUP(F86,'[1]2011 PARTIDAS 2012'!$A:$B)</f>
        <v>Apoyos colectivos.</v>
      </c>
      <c r="H86" s="12">
        <v>3322836</v>
      </c>
      <c r="I86" s="12">
        <v>3611465</v>
      </c>
      <c r="J86" s="13">
        <v>76654.399999999907</v>
      </c>
    </row>
    <row r="87" spans="1:10" x14ac:dyDescent="0.25">
      <c r="A87" s="29">
        <v>3361</v>
      </c>
      <c r="B87" s="1">
        <v>2500000</v>
      </c>
      <c r="C87" s="1">
        <v>1498790.81</v>
      </c>
      <c r="D87" s="1">
        <v>0</v>
      </c>
      <c r="F87" s="43">
        <v>2000</v>
      </c>
      <c r="G87" s="42" t="s">
        <v>177</v>
      </c>
      <c r="H87" s="32">
        <v>11985696</v>
      </c>
      <c r="I87" s="32">
        <v>9287061.1699999999</v>
      </c>
      <c r="J87" s="33">
        <v>2362612.0699999998</v>
      </c>
    </row>
    <row r="88" spans="1:10" x14ac:dyDescent="0.25">
      <c r="A88" s="29">
        <v>3362</v>
      </c>
      <c r="B88" s="1">
        <v>37802</v>
      </c>
      <c r="C88" s="1">
        <v>4568269.2</v>
      </c>
      <c r="D88" s="1">
        <v>261995.94000000018</v>
      </c>
      <c r="F88" s="11">
        <v>2141</v>
      </c>
      <c r="G88" s="12" t="str">
        <f>LOOKUP(F88,'[1]2011 PARTIDAS 2012'!$A:$B)</f>
        <v>Materiales, útiles y equipos menores de tecnologías de la información y comunicaciones.</v>
      </c>
      <c r="H88" s="12">
        <v>0</v>
      </c>
      <c r="I88" s="12">
        <v>15000</v>
      </c>
      <c r="J88" s="13">
        <v>15000</v>
      </c>
    </row>
    <row r="89" spans="1:10" x14ac:dyDescent="0.25">
      <c r="A89" s="29">
        <v>3391</v>
      </c>
      <c r="B89" s="1">
        <v>0</v>
      </c>
      <c r="C89" s="1">
        <v>676049.42</v>
      </c>
      <c r="D89" s="1">
        <v>156380.62000000005</v>
      </c>
      <c r="F89" s="11">
        <v>2152</v>
      </c>
      <c r="G89" s="12" t="str">
        <f>LOOKUP(F89,'[1]2011 PARTIDAS 2012'!$A:$B)</f>
        <v>Material impreso e información digital.</v>
      </c>
      <c r="H89" s="12">
        <v>0</v>
      </c>
      <c r="I89" s="12">
        <v>2410222.34</v>
      </c>
      <c r="J89" s="13">
        <v>107001.15999999992</v>
      </c>
    </row>
    <row r="90" spans="1:10" x14ac:dyDescent="0.25">
      <c r="A90" s="29">
        <v>3411</v>
      </c>
      <c r="B90" s="1">
        <v>0</v>
      </c>
      <c r="C90" s="1">
        <v>185663.15</v>
      </c>
      <c r="D90" s="1">
        <v>149642.10999999999</v>
      </c>
      <c r="F90" s="11">
        <v>2161</v>
      </c>
      <c r="G90" s="12" t="str">
        <f>LOOKUP(F90,'[1]2011 PARTIDAS 2012'!$A:$B)</f>
        <v>Material de limpieza.</v>
      </c>
      <c r="H90" s="12">
        <v>0</v>
      </c>
      <c r="I90" s="12">
        <v>142412</v>
      </c>
      <c r="J90" s="13">
        <v>142412</v>
      </c>
    </row>
    <row r="91" spans="1:10" x14ac:dyDescent="0.25">
      <c r="A91" s="29">
        <v>3432</v>
      </c>
      <c r="B91" s="1">
        <v>120000</v>
      </c>
      <c r="C91" s="1">
        <v>210729.16999999998</v>
      </c>
      <c r="D91" s="1">
        <v>0</v>
      </c>
      <c r="F91" s="11">
        <v>2171</v>
      </c>
      <c r="G91" s="12" t="str">
        <f>LOOKUP(F91,'[1]2011 PARTIDAS 2012'!$A:$B)</f>
        <v>Materiales y útiles de enseñanza.</v>
      </c>
      <c r="H91" s="12">
        <v>0</v>
      </c>
      <c r="I91" s="12">
        <v>1103600</v>
      </c>
      <c r="J91" s="13">
        <v>471959.8</v>
      </c>
    </row>
    <row r="92" spans="1:10" x14ac:dyDescent="0.25">
      <c r="A92" s="29">
        <v>3451</v>
      </c>
      <c r="B92" s="1">
        <v>24829049</v>
      </c>
      <c r="C92" s="1">
        <v>15191022.66</v>
      </c>
      <c r="D92" s="1">
        <v>200000</v>
      </c>
      <c r="F92" s="11">
        <v>2181</v>
      </c>
      <c r="G92" s="12" t="str">
        <f>LOOKUP(F92,'[1]2011 PARTIDAS 2012'!$A:$B)</f>
        <v>Materiales para el registro e identificación de bienes y personas.</v>
      </c>
      <c r="H92" s="12">
        <v>0</v>
      </c>
      <c r="I92" s="12">
        <v>150000</v>
      </c>
      <c r="J92" s="13">
        <v>150000</v>
      </c>
    </row>
    <row r="93" spans="1:10" x14ac:dyDescent="0.25">
      <c r="A93" s="29">
        <v>3511</v>
      </c>
      <c r="B93" s="1">
        <v>4906470</v>
      </c>
      <c r="C93" s="1">
        <v>338682.34</v>
      </c>
      <c r="D93" s="1">
        <v>38267.550000000047</v>
      </c>
      <c r="F93" s="11">
        <v>2211</v>
      </c>
      <c r="G93" s="12" t="str">
        <f>LOOKUP(F93,'[1]2011 PARTIDAS 2012'!$A:$B)</f>
        <v>Productos alimenticios y bebidas para personas.</v>
      </c>
      <c r="H93" s="12">
        <v>0</v>
      </c>
      <c r="I93" s="12">
        <v>250000</v>
      </c>
      <c r="J93" s="13">
        <v>195</v>
      </c>
    </row>
    <row r="94" spans="1:10" x14ac:dyDescent="0.25">
      <c r="A94" s="29">
        <v>3521</v>
      </c>
      <c r="B94" s="1">
        <v>0</v>
      </c>
      <c r="C94" s="1">
        <v>2075000</v>
      </c>
      <c r="D94" s="1">
        <v>75084.320000000065</v>
      </c>
      <c r="F94" s="11">
        <v>2419</v>
      </c>
      <c r="G94" s="12" t="str">
        <f>LOOKUP(F94,'[1]2011 PARTIDAS 2012'!$A:$B)</f>
        <v>Otros productos minerales no metálicos.</v>
      </c>
      <c r="H94" s="12">
        <v>0</v>
      </c>
      <c r="I94" s="12">
        <v>15000</v>
      </c>
      <c r="J94" s="13">
        <v>15000</v>
      </c>
    </row>
    <row r="95" spans="1:10" x14ac:dyDescent="0.25">
      <c r="A95" s="29">
        <v>3552</v>
      </c>
      <c r="B95" s="1">
        <v>4396478</v>
      </c>
      <c r="C95" s="1">
        <v>14404667.949999999</v>
      </c>
      <c r="D95" s="1">
        <v>16854.559999998884</v>
      </c>
      <c r="F95" s="11">
        <v>2451</v>
      </c>
      <c r="G95" s="12" t="str">
        <f>LOOKUP(F95,'[1]2011 PARTIDAS 2012'!$A:$B)</f>
        <v>Vidrio y productos de vidrio.</v>
      </c>
      <c r="H95" s="12">
        <v>0</v>
      </c>
      <c r="I95" s="12">
        <v>70000</v>
      </c>
      <c r="J95" s="13">
        <v>68.69999999999709</v>
      </c>
    </row>
    <row r="96" spans="1:10" x14ac:dyDescent="0.25">
      <c r="A96" s="29">
        <v>3553</v>
      </c>
      <c r="B96" s="1">
        <v>0</v>
      </c>
      <c r="C96" s="1">
        <v>3040674</v>
      </c>
      <c r="D96" s="1">
        <v>6793.4300000001676</v>
      </c>
      <c r="F96" s="11">
        <v>2491</v>
      </c>
      <c r="G96" s="12" t="str">
        <f>LOOKUP(F96,'[1]2011 PARTIDAS 2012'!$A:$B)</f>
        <v>Otros materiales y artículos de construcción y reparación.</v>
      </c>
      <c r="H96" s="12">
        <v>0</v>
      </c>
      <c r="I96" s="12">
        <v>107500</v>
      </c>
      <c r="J96" s="13">
        <v>107500</v>
      </c>
    </row>
    <row r="97" spans="1:10" x14ac:dyDescent="0.25">
      <c r="A97" s="29">
        <v>3571</v>
      </c>
      <c r="B97" s="1">
        <v>17277</v>
      </c>
      <c r="C97" s="1">
        <v>10667561.76</v>
      </c>
      <c r="D97" s="1">
        <v>32572.350000000093</v>
      </c>
      <c r="F97" s="45">
        <v>2511</v>
      </c>
      <c r="G97" s="46" t="str">
        <f>LOOKUP(F97,'[1]2011 PARTIDAS 2012'!$A:$B)</f>
        <v>Productos químicos básicos.</v>
      </c>
      <c r="H97" s="46">
        <v>5621724</v>
      </c>
      <c r="I97" s="46">
        <v>1133013.9099999999</v>
      </c>
      <c r="J97" s="44">
        <v>1133013.9099999999</v>
      </c>
    </row>
    <row r="98" spans="1:10" x14ac:dyDescent="0.25">
      <c r="A98" s="29">
        <v>3581</v>
      </c>
      <c r="B98" s="1">
        <v>0</v>
      </c>
      <c r="C98" s="1">
        <v>4620507.2300000004</v>
      </c>
      <c r="D98" s="1">
        <v>406116.49000000011</v>
      </c>
      <c r="F98" s="11">
        <v>2531</v>
      </c>
      <c r="G98" s="12" t="str">
        <f>LOOKUP(F98,'[1]2011 PARTIDAS 2012'!$A:$B)</f>
        <v>Medicinas y productos farmacéuticos.</v>
      </c>
      <c r="H98" s="12">
        <v>600500</v>
      </c>
      <c r="I98" s="12">
        <v>1525000</v>
      </c>
      <c r="J98" s="13">
        <v>25584.300000000017</v>
      </c>
    </row>
    <row r="99" spans="1:10" x14ac:dyDescent="0.25">
      <c r="A99" s="29">
        <v>3591</v>
      </c>
      <c r="B99" s="1">
        <v>0</v>
      </c>
      <c r="C99" s="1">
        <v>420000</v>
      </c>
      <c r="D99" s="1">
        <v>17.799999999988358</v>
      </c>
      <c r="F99" s="11">
        <v>2541</v>
      </c>
      <c r="G99" s="12" t="str">
        <f>LOOKUP(F99,'[1]2011 PARTIDAS 2012'!$A:$B)</f>
        <v>Materiales, accesorios y suministros médicos.</v>
      </c>
      <c r="H99" s="12">
        <v>227500</v>
      </c>
      <c r="I99" s="12">
        <v>1330500</v>
      </c>
      <c r="J99" s="13">
        <v>20436.01999999999</v>
      </c>
    </row>
    <row r="100" spans="1:10" x14ac:dyDescent="0.25">
      <c r="A100" s="29">
        <v>3611</v>
      </c>
      <c r="B100" s="1">
        <v>0</v>
      </c>
      <c r="C100" s="1">
        <v>2587789.7200000002</v>
      </c>
      <c r="D100" s="1">
        <v>322240.3600000001</v>
      </c>
      <c r="F100" s="11">
        <v>2711</v>
      </c>
      <c r="G100" s="12" t="str">
        <f>LOOKUP(F100,'[1]2011 PARTIDAS 2012'!$A:$B)</f>
        <v>Vestuario y uniformes.</v>
      </c>
      <c r="H100" s="12">
        <v>999000</v>
      </c>
      <c r="I100" s="12">
        <v>294068.92</v>
      </c>
      <c r="J100" s="13">
        <v>71232.92</v>
      </c>
    </row>
    <row r="101" spans="1:10" x14ac:dyDescent="0.25">
      <c r="A101" s="29">
        <v>3722</v>
      </c>
      <c r="B101" s="1">
        <v>1859572</v>
      </c>
      <c r="C101" s="1">
        <v>2929479.65</v>
      </c>
      <c r="D101" s="1">
        <v>2.5600000000558794</v>
      </c>
      <c r="F101" s="11">
        <v>2731</v>
      </c>
      <c r="G101" s="12" t="str">
        <f>LOOKUP(F101,'[1]2011 PARTIDAS 2012'!$A:$B)</f>
        <v>Artículos deportivos.</v>
      </c>
      <c r="H101" s="12">
        <v>181548</v>
      </c>
      <c r="I101" s="12">
        <v>656244</v>
      </c>
      <c r="J101" s="13">
        <v>102046.14000000001</v>
      </c>
    </row>
    <row r="102" spans="1:10" x14ac:dyDescent="0.25">
      <c r="A102" s="29">
        <v>3831</v>
      </c>
      <c r="B102" s="1">
        <v>0</v>
      </c>
      <c r="C102" s="1">
        <v>4860000</v>
      </c>
      <c r="D102" s="1">
        <v>470</v>
      </c>
      <c r="F102" s="11">
        <v>2741</v>
      </c>
      <c r="G102" s="12" t="str">
        <f>LOOKUP(F102,'[1]2011 PARTIDAS 2012'!$A:$B)</f>
        <v>Productos textiles.</v>
      </c>
      <c r="H102" s="12">
        <v>0</v>
      </c>
      <c r="I102" s="12">
        <v>84500</v>
      </c>
      <c r="J102" s="13">
        <v>1162.1200000000044</v>
      </c>
    </row>
    <row r="103" spans="1:10" x14ac:dyDescent="0.25">
      <c r="A103" s="29">
        <v>3911</v>
      </c>
      <c r="B103" s="1">
        <v>0</v>
      </c>
      <c r="C103" s="1">
        <v>1160000</v>
      </c>
      <c r="D103" s="1">
        <v>81466.120000000112</v>
      </c>
      <c r="F103" s="43">
        <v>3000</v>
      </c>
      <c r="G103" s="42" t="s">
        <v>178</v>
      </c>
      <c r="H103" s="32">
        <v>4576621</v>
      </c>
      <c r="I103" s="32">
        <v>14524666.439999998</v>
      </c>
      <c r="J103" s="33">
        <v>2197105.5700000003</v>
      </c>
    </row>
    <row r="104" spans="1:10" x14ac:dyDescent="0.25">
      <c r="A104" s="29">
        <v>3921</v>
      </c>
      <c r="B104" s="1">
        <v>0</v>
      </c>
      <c r="C104" s="1">
        <v>1350105.07</v>
      </c>
      <c r="D104" s="1">
        <v>3375</v>
      </c>
      <c r="F104" s="11">
        <v>3362</v>
      </c>
      <c r="G104" s="12" t="str">
        <f>LOOKUP(F104,'[1]2011 PARTIDAS 2012'!$A:$B)</f>
        <v>Servicios de Impresión</v>
      </c>
      <c r="H104" s="12">
        <v>164403</v>
      </c>
      <c r="I104" s="12">
        <v>44486</v>
      </c>
      <c r="J104" s="13">
        <v>4298.8000000000029</v>
      </c>
    </row>
    <row r="105" spans="1:10" x14ac:dyDescent="0.25">
      <c r="A105" s="29">
        <v>3941</v>
      </c>
      <c r="B105" s="1">
        <v>1055155</v>
      </c>
      <c r="C105" s="1">
        <v>56902230.600000001</v>
      </c>
      <c r="D105" s="1">
        <v>0</v>
      </c>
      <c r="F105" s="11">
        <v>3571</v>
      </c>
      <c r="G105" s="12" t="str">
        <f>LOOKUP(F105,'[1]2011 PARTIDAS 2012'!$A:$B)</f>
        <v>Instalación, reparación y mantenimiento de maquinaria, otros equipos y herramienta.</v>
      </c>
      <c r="H105" s="12">
        <v>615810</v>
      </c>
      <c r="I105" s="12">
        <v>3380118.59</v>
      </c>
      <c r="J105" s="13">
        <v>500456.73</v>
      </c>
    </row>
    <row r="106" spans="1:10" x14ac:dyDescent="0.25">
      <c r="A106" s="29">
        <v>3969</v>
      </c>
      <c r="B106" s="1">
        <v>2200000</v>
      </c>
      <c r="C106" s="1">
        <v>1941040.21</v>
      </c>
      <c r="D106" s="1">
        <v>0</v>
      </c>
      <c r="F106" s="45">
        <v>3581</v>
      </c>
      <c r="G106" s="46" t="str">
        <f>LOOKUP(F106,'[1]2011 PARTIDAS 2012'!$A:$B)</f>
        <v>Servicios de limpieza y manejo de desechos.</v>
      </c>
      <c r="H106" s="46">
        <v>63000</v>
      </c>
      <c r="I106" s="46">
        <v>7275641</v>
      </c>
      <c r="J106" s="44">
        <v>1661540.4400000004</v>
      </c>
    </row>
    <row r="107" spans="1:10" x14ac:dyDescent="0.25">
      <c r="A107" s="29">
        <v>3981</v>
      </c>
      <c r="B107" s="1">
        <v>6863970</v>
      </c>
      <c r="C107" s="1">
        <v>8570327</v>
      </c>
      <c r="D107" s="1">
        <v>0</v>
      </c>
      <c r="F107" s="11">
        <v>3991</v>
      </c>
      <c r="G107" s="12" t="str">
        <f>LOOKUP(F107,'[1]2011 PARTIDAS 2012'!$A:$B)</f>
        <v>Servicios para la promoción deportiva.</v>
      </c>
      <c r="H107" s="12">
        <v>3106</v>
      </c>
      <c r="I107" s="12">
        <v>30809.599999999999</v>
      </c>
      <c r="J107" s="13">
        <v>30809.599999999999</v>
      </c>
    </row>
    <row r="108" spans="1:10" x14ac:dyDescent="0.25">
      <c r="A108" s="29">
        <v>3982</v>
      </c>
      <c r="B108" s="1">
        <v>4200983</v>
      </c>
      <c r="C108" s="1">
        <v>4447256.7699999996</v>
      </c>
      <c r="D108" s="1">
        <v>1608.8299999994342</v>
      </c>
      <c r="F108" s="43">
        <v>4000</v>
      </c>
      <c r="G108" s="42" t="s">
        <v>179</v>
      </c>
      <c r="H108" s="32">
        <v>28517363</v>
      </c>
      <c r="I108" s="32">
        <v>20905040.82</v>
      </c>
      <c r="J108" s="33">
        <v>131613.69999999995</v>
      </c>
    </row>
    <row r="109" spans="1:10" x14ac:dyDescent="0.25">
      <c r="A109" s="5">
        <v>5000</v>
      </c>
      <c r="B109" s="1">
        <v>11120325</v>
      </c>
      <c r="C109" s="1">
        <v>12620325</v>
      </c>
      <c r="D109" s="1">
        <v>231767.5</v>
      </c>
      <c r="F109" s="11">
        <v>4411</v>
      </c>
      <c r="G109" s="12" t="str">
        <f>LOOKUP(F109,'[1]2011 PARTIDAS 2012'!$A:$B)</f>
        <v>Premios.</v>
      </c>
      <c r="H109" s="12">
        <v>0</v>
      </c>
      <c r="I109" s="12">
        <v>450000</v>
      </c>
      <c r="J109" s="13">
        <v>9004.5999999999767</v>
      </c>
    </row>
    <row r="110" spans="1:10" x14ac:dyDescent="0.25">
      <c r="A110" s="29">
        <v>5151</v>
      </c>
      <c r="B110" s="1">
        <v>10015000</v>
      </c>
      <c r="C110" s="1">
        <v>12531327</v>
      </c>
      <c r="D110" s="1">
        <v>142769.5</v>
      </c>
      <c r="F110" s="11">
        <v>4412</v>
      </c>
      <c r="G110" s="12" t="str">
        <f>LOOKUP(F110,'[1]2011 PARTIDAS 2012'!$A:$B)</f>
        <v>Ayudas sociales a personas u hogares de escasos recursos.</v>
      </c>
      <c r="H110" s="12">
        <v>5149515</v>
      </c>
      <c r="I110" s="12">
        <v>4673190.82</v>
      </c>
      <c r="J110" s="13">
        <v>9520</v>
      </c>
    </row>
    <row r="111" spans="1:10" x14ac:dyDescent="0.25">
      <c r="A111" s="29">
        <v>5231</v>
      </c>
      <c r="B111" s="1">
        <v>66898</v>
      </c>
      <c r="C111" s="1">
        <v>88998</v>
      </c>
      <c r="D111" s="1">
        <v>88998</v>
      </c>
      <c r="F111" s="11">
        <v>4419</v>
      </c>
      <c r="G111" s="12" t="str">
        <f>LOOKUP(F111,'[1]2011 PARTIDAS 2012'!$A:$B)</f>
        <v>Otras ayudas sociales a personas.</v>
      </c>
      <c r="H111" s="12">
        <v>10582850</v>
      </c>
      <c r="I111" s="12">
        <v>15781850</v>
      </c>
      <c r="J111" s="13">
        <v>113089.09999999998</v>
      </c>
    </row>
    <row r="112" spans="1:10" x14ac:dyDescent="0.25">
      <c r="A112" s="29">
        <v>5661</v>
      </c>
      <c r="B112" s="1">
        <v>7100</v>
      </c>
      <c r="C112" s="1">
        <v>0</v>
      </c>
      <c r="D112" s="1">
        <v>0</v>
      </c>
      <c r="F112" s="43">
        <v>5000</v>
      </c>
      <c r="G112" s="42" t="s">
        <v>180</v>
      </c>
      <c r="H112" s="32">
        <v>3413840</v>
      </c>
      <c r="I112" s="32">
        <v>4334508.99</v>
      </c>
      <c r="J112" s="33">
        <v>2676345.69</v>
      </c>
    </row>
    <row r="113" spans="1:10" x14ac:dyDescent="0.25">
      <c r="A113" s="29">
        <v>5911</v>
      </c>
      <c r="B113" s="1">
        <v>1031327</v>
      </c>
      <c r="C113" s="1">
        <v>0</v>
      </c>
      <c r="D113" s="1">
        <v>0</v>
      </c>
      <c r="F113" s="11">
        <v>5111</v>
      </c>
      <c r="G113" s="12" t="str">
        <f>LOOKUP(F113,'[1]2011 PARTIDAS 2012'!$A:$B)</f>
        <v>Muebles de oficina y estantería.</v>
      </c>
      <c r="H113" s="12">
        <v>708000</v>
      </c>
      <c r="I113" s="12">
        <v>442401</v>
      </c>
      <c r="J113" s="13">
        <v>442401</v>
      </c>
    </row>
    <row r="114" spans="1:10" x14ac:dyDescent="0.25">
      <c r="A114" s="5">
        <v>6000</v>
      </c>
      <c r="B114" s="1">
        <v>225690926</v>
      </c>
      <c r="C114" s="1">
        <v>31123.81</v>
      </c>
      <c r="D114" s="1">
        <v>31123.81</v>
      </c>
      <c r="F114" s="11">
        <v>5151</v>
      </c>
      <c r="G114" s="12" t="str">
        <f>LOOKUP(F114,'[1]2011 PARTIDAS 2012'!$A:$B)</f>
        <v>Equipo de cómputo y de tecnologías de la información.</v>
      </c>
      <c r="H114" s="12">
        <v>320959</v>
      </c>
      <c r="I114" s="12">
        <v>457179</v>
      </c>
      <c r="J114" s="13">
        <v>457179</v>
      </c>
    </row>
    <row r="115" spans="1:10" x14ac:dyDescent="0.25">
      <c r="A115" s="29">
        <v>6121</v>
      </c>
      <c r="B115" s="1">
        <v>52223471</v>
      </c>
      <c r="C115" s="1">
        <v>0</v>
      </c>
      <c r="D115" s="1">
        <v>0</v>
      </c>
      <c r="F115" s="11">
        <v>5191</v>
      </c>
      <c r="G115" s="12" t="str">
        <f>LOOKUP(F115,'[1]2011 PARTIDAS 2012'!$A:$B)</f>
        <v>Otros mobiliarios y equipos de administración.</v>
      </c>
      <c r="H115" s="12">
        <v>335000</v>
      </c>
      <c r="I115" s="12">
        <v>627239</v>
      </c>
      <c r="J115" s="13">
        <v>627239</v>
      </c>
    </row>
    <row r="116" spans="1:10" x14ac:dyDescent="0.25">
      <c r="A116" s="29">
        <v>6141</v>
      </c>
      <c r="B116" s="1">
        <v>173467455</v>
      </c>
      <c r="C116" s="1">
        <v>31123.81</v>
      </c>
      <c r="D116" s="1">
        <v>31123.81</v>
      </c>
      <c r="F116" s="11">
        <v>5211</v>
      </c>
      <c r="G116" s="12" t="str">
        <f>LOOKUP(F116,'[1]2011 PARTIDAS 2012'!$A:$B)</f>
        <v>Equipos y aparatos audiovisuales.</v>
      </c>
      <c r="H116" s="12">
        <v>227000</v>
      </c>
      <c r="I116" s="12">
        <v>93360</v>
      </c>
      <c r="J116" s="13">
        <v>93360</v>
      </c>
    </row>
    <row r="117" spans="1:10" x14ac:dyDescent="0.25">
      <c r="A117" s="4" t="s">
        <v>146</v>
      </c>
      <c r="B117" s="1">
        <v>140110983</v>
      </c>
      <c r="C117" s="1">
        <v>151156847.79000002</v>
      </c>
      <c r="D117" s="1">
        <v>21872246.590000011</v>
      </c>
      <c r="F117" s="11">
        <v>5221</v>
      </c>
      <c r="G117" s="12" t="str">
        <f>LOOKUP(F117,'[1]2011 PARTIDAS 2012'!$A:$B)</f>
        <v>Aparatos deportivos.</v>
      </c>
      <c r="H117" s="12">
        <v>200000</v>
      </c>
      <c r="I117" s="12">
        <v>683235</v>
      </c>
      <c r="J117" s="13">
        <v>405.64000000001397</v>
      </c>
    </row>
    <row r="118" spans="1:10" x14ac:dyDescent="0.25">
      <c r="A118" s="5">
        <v>1000</v>
      </c>
      <c r="B118" s="1">
        <v>91617463</v>
      </c>
      <c r="C118" s="1">
        <v>102105570.37000002</v>
      </c>
      <c r="D118" s="1">
        <v>14504569.560000001</v>
      </c>
      <c r="F118" s="11">
        <v>5291</v>
      </c>
      <c r="G118" s="12" t="str">
        <f>LOOKUP(F118,'[1]2011 PARTIDAS 2012'!$A:$B)</f>
        <v>Otro mobiliario y equipo educacional y recreativo.</v>
      </c>
      <c r="H118" s="12">
        <v>1042055</v>
      </c>
      <c r="I118" s="12">
        <v>426600</v>
      </c>
      <c r="J118" s="13">
        <v>426600</v>
      </c>
    </row>
    <row r="119" spans="1:10" x14ac:dyDescent="0.25">
      <c r="A119" s="29">
        <v>1131</v>
      </c>
      <c r="B119" s="1">
        <v>9787144</v>
      </c>
      <c r="C119" s="1">
        <v>13657575.85</v>
      </c>
      <c r="D119" s="1">
        <v>0</v>
      </c>
      <c r="F119" s="11">
        <v>5311</v>
      </c>
      <c r="G119" s="12" t="str">
        <f>LOOKUP(F119,'[1]2011 PARTIDAS 2012'!$A:$B)</f>
        <v>Equipo médico y de laboratorio.</v>
      </c>
      <c r="H119" s="12">
        <v>330326</v>
      </c>
      <c r="I119" s="12">
        <v>220500</v>
      </c>
      <c r="J119" s="13">
        <v>220500</v>
      </c>
    </row>
    <row r="120" spans="1:10" x14ac:dyDescent="0.25">
      <c r="A120" s="29">
        <v>1132</v>
      </c>
      <c r="B120" s="1">
        <v>16977919</v>
      </c>
      <c r="C120" s="1">
        <v>22577919</v>
      </c>
      <c r="D120" s="1">
        <v>0</v>
      </c>
      <c r="F120" s="11">
        <v>5321</v>
      </c>
      <c r="G120" s="12" t="str">
        <f>LOOKUP(F120,'[1]2011 PARTIDAS 2012'!$A:$B)</f>
        <v>Instrumental médico y de laboratorio.</v>
      </c>
      <c r="H120" s="12">
        <v>80000</v>
      </c>
      <c r="I120" s="12">
        <v>397826</v>
      </c>
      <c r="J120" s="13">
        <v>397826</v>
      </c>
    </row>
    <row r="121" spans="1:10" x14ac:dyDescent="0.25">
      <c r="A121" s="29">
        <v>1211</v>
      </c>
      <c r="B121" s="1">
        <v>11273817</v>
      </c>
      <c r="C121" s="1">
        <v>18585188.16</v>
      </c>
      <c r="D121" s="1">
        <v>14427915.16</v>
      </c>
      <c r="F121" s="11">
        <v>5651</v>
      </c>
      <c r="G121" s="12" t="str">
        <f>LOOKUP(F121,'[1]2011 PARTIDAS 2012'!$A:$B)</f>
        <v>Equipo de comunicación y telecomunicación.</v>
      </c>
      <c r="H121" s="12">
        <v>170500</v>
      </c>
      <c r="I121" s="12">
        <v>10500</v>
      </c>
      <c r="J121" s="13">
        <v>10500</v>
      </c>
    </row>
    <row r="122" spans="1:10" x14ac:dyDescent="0.25">
      <c r="A122" s="29">
        <v>1221</v>
      </c>
      <c r="B122" s="1">
        <v>9312099</v>
      </c>
      <c r="C122" s="1">
        <v>3055878.33</v>
      </c>
      <c r="D122" s="1">
        <v>0</v>
      </c>
      <c r="F122" s="11">
        <v>5661</v>
      </c>
      <c r="G122" s="12" t="str">
        <f>LOOKUP(F122,'[1]2011 PARTIDAS 2012'!$A:$B)</f>
        <v>Equipos de generación eléctrica, aparatos y accesorios eléctricos.</v>
      </c>
      <c r="H122" s="12">
        <v>0</v>
      </c>
      <c r="I122" s="12">
        <v>55000</v>
      </c>
      <c r="J122" s="13">
        <v>335.05000000000291</v>
      </c>
    </row>
    <row r="123" spans="1:10" ht="30" x14ac:dyDescent="0.25">
      <c r="A123" s="29">
        <v>1311</v>
      </c>
      <c r="B123" s="1">
        <v>269301</v>
      </c>
      <c r="C123" s="1">
        <v>209996.27000000002</v>
      </c>
      <c r="D123" s="1">
        <v>0</v>
      </c>
      <c r="F123" s="37" t="s">
        <v>148</v>
      </c>
      <c r="G123" s="47"/>
      <c r="H123" s="35">
        <v>95956981</v>
      </c>
      <c r="I123" s="35">
        <v>109534085.94</v>
      </c>
      <c r="J123" s="36">
        <v>11580624.92</v>
      </c>
    </row>
    <row r="124" spans="1:10" x14ac:dyDescent="0.25">
      <c r="A124" s="29">
        <v>1321</v>
      </c>
      <c r="B124" s="1">
        <v>732264</v>
      </c>
      <c r="C124" s="1">
        <v>1204264</v>
      </c>
      <c r="D124" s="1">
        <v>0</v>
      </c>
      <c r="F124" s="43">
        <v>1000</v>
      </c>
      <c r="G124" s="42" t="s">
        <v>176</v>
      </c>
      <c r="H124" s="32">
        <v>3889194</v>
      </c>
      <c r="I124" s="32">
        <v>3272149.7100000004</v>
      </c>
      <c r="J124" s="33">
        <v>2239724.9700000002</v>
      </c>
    </row>
    <row r="125" spans="1:10" x14ac:dyDescent="0.25">
      <c r="A125" s="29">
        <v>1322</v>
      </c>
      <c r="B125" s="1">
        <v>17132</v>
      </c>
      <c r="C125" s="1">
        <v>17132</v>
      </c>
      <c r="D125" s="1">
        <v>0</v>
      </c>
      <c r="F125" s="45">
        <v>1211</v>
      </c>
      <c r="G125" s="46" t="str">
        <f>LOOKUP(F125,'[1]2011 PARTIDAS 2012'!$A:$B)</f>
        <v>Honorarios asimilables a salarios.</v>
      </c>
      <c r="H125" s="46">
        <v>1733716</v>
      </c>
      <c r="I125" s="46">
        <v>2831932.97</v>
      </c>
      <c r="J125" s="44">
        <v>2239724.9700000002</v>
      </c>
    </row>
    <row r="126" spans="1:10" x14ac:dyDescent="0.25">
      <c r="A126" s="29">
        <v>1323</v>
      </c>
      <c r="B126" s="1">
        <v>4779477</v>
      </c>
      <c r="C126" s="1">
        <v>4779477</v>
      </c>
      <c r="D126" s="1">
        <v>0</v>
      </c>
      <c r="F126" s="43">
        <v>2000</v>
      </c>
      <c r="G126" s="42" t="s">
        <v>177</v>
      </c>
      <c r="H126" s="32">
        <v>9273891</v>
      </c>
      <c r="I126" s="32">
        <v>8270496.0899999999</v>
      </c>
      <c r="J126" s="33">
        <v>3977755.6800000006</v>
      </c>
    </row>
    <row r="127" spans="1:10" x14ac:dyDescent="0.25">
      <c r="A127" s="29">
        <v>1331</v>
      </c>
      <c r="B127" s="1">
        <v>2541275</v>
      </c>
      <c r="C127" s="1">
        <v>2541275</v>
      </c>
      <c r="D127" s="1">
        <v>0</v>
      </c>
      <c r="F127" s="45">
        <v>2111</v>
      </c>
      <c r="G127" s="46" t="str">
        <f>LOOKUP(F127,'[1]2011 PARTIDAS 2012'!$A:$B)</f>
        <v>Materiales, útiles y equipos menores de oficina.</v>
      </c>
      <c r="H127" s="46">
        <v>4323924</v>
      </c>
      <c r="I127" s="46">
        <v>2592589.09</v>
      </c>
      <c r="J127" s="44">
        <v>2592589.09</v>
      </c>
    </row>
    <row r="128" spans="1:10" x14ac:dyDescent="0.25">
      <c r="A128" s="29">
        <v>1332</v>
      </c>
      <c r="B128" s="1">
        <v>1463984</v>
      </c>
      <c r="C128" s="1">
        <v>1463984</v>
      </c>
      <c r="D128" s="1">
        <v>0</v>
      </c>
      <c r="F128" s="11">
        <v>2141</v>
      </c>
      <c r="G128" s="12" t="str">
        <f>LOOKUP(F128,'[1]2011 PARTIDAS 2012'!$A:$B)</f>
        <v>Materiales, útiles y equipos menores de tecnologías de la información y comunicaciones.</v>
      </c>
      <c r="H128" s="12">
        <v>0</v>
      </c>
      <c r="I128" s="12">
        <v>920</v>
      </c>
      <c r="J128" s="13">
        <v>920</v>
      </c>
    </row>
    <row r="129" spans="1:10" x14ac:dyDescent="0.25">
      <c r="A129" s="29">
        <v>1343</v>
      </c>
      <c r="B129" s="1">
        <v>2012996</v>
      </c>
      <c r="C129" s="1">
        <v>2012996</v>
      </c>
      <c r="D129" s="1">
        <v>0</v>
      </c>
      <c r="F129" s="11">
        <v>2151</v>
      </c>
      <c r="G129" s="12" t="str">
        <f>LOOKUP(F129,'[1]2011 PARTIDAS 2012'!$A:$B)</f>
        <v>Material impreso e información digital.</v>
      </c>
      <c r="H129" s="12">
        <v>16510</v>
      </c>
      <c r="I129" s="12">
        <v>16510</v>
      </c>
      <c r="J129" s="13">
        <v>13217.619999999999</v>
      </c>
    </row>
    <row r="130" spans="1:10" x14ac:dyDescent="0.25">
      <c r="A130" s="29">
        <v>1411</v>
      </c>
      <c r="B130" s="1">
        <v>4314035</v>
      </c>
      <c r="C130" s="1">
        <v>3888799.9699999997</v>
      </c>
      <c r="D130" s="1">
        <v>0</v>
      </c>
      <c r="F130" s="11">
        <v>2161</v>
      </c>
      <c r="G130" s="12" t="str">
        <f>LOOKUP(F130,'[1]2011 PARTIDAS 2012'!$A:$B)</f>
        <v>Material de limpieza.</v>
      </c>
      <c r="H130" s="12">
        <v>0</v>
      </c>
      <c r="I130" s="12">
        <v>50000</v>
      </c>
      <c r="J130" s="13">
        <v>43.849999999998545</v>
      </c>
    </row>
    <row r="131" spans="1:10" x14ac:dyDescent="0.25">
      <c r="A131" s="29">
        <v>1421</v>
      </c>
      <c r="B131" s="1">
        <v>1381584</v>
      </c>
      <c r="C131" s="1">
        <v>1352547.06</v>
      </c>
      <c r="D131" s="1">
        <v>0</v>
      </c>
      <c r="F131" s="11">
        <v>2171</v>
      </c>
      <c r="G131" s="12" t="str">
        <f>LOOKUP(F131,'[1]2011 PARTIDAS 2012'!$A:$B)</f>
        <v>Materiales y útiles de enseñanza.</v>
      </c>
      <c r="H131" s="12">
        <v>471250</v>
      </c>
      <c r="I131" s="12">
        <v>503857.52</v>
      </c>
      <c r="J131" s="13">
        <v>367371.58</v>
      </c>
    </row>
    <row r="132" spans="1:10" x14ac:dyDescent="0.25">
      <c r="A132" s="29">
        <v>1431</v>
      </c>
      <c r="B132" s="1">
        <v>659251</v>
      </c>
      <c r="C132" s="1">
        <v>659251</v>
      </c>
      <c r="D132" s="1">
        <v>0</v>
      </c>
      <c r="F132" s="11">
        <v>2211</v>
      </c>
      <c r="G132" s="12" t="str">
        <f>LOOKUP(F132,'[1]2011 PARTIDAS 2012'!$A:$B)</f>
        <v>Productos alimenticios y bebidas para personas.</v>
      </c>
      <c r="H132" s="12">
        <v>4130931</v>
      </c>
      <c r="I132" s="12">
        <v>4470431</v>
      </c>
      <c r="J132" s="13">
        <v>467163.87000000011</v>
      </c>
    </row>
    <row r="133" spans="1:10" x14ac:dyDescent="0.25">
      <c r="A133" s="29">
        <v>1441</v>
      </c>
      <c r="B133" s="1">
        <v>1014083</v>
      </c>
      <c r="C133" s="1">
        <v>1014083</v>
      </c>
      <c r="D133" s="1">
        <v>0</v>
      </c>
      <c r="F133" s="11">
        <v>2231</v>
      </c>
      <c r="G133" s="12" t="str">
        <f>LOOKUP(F133,'[1]2011 PARTIDAS 2012'!$A:$B)</f>
        <v>Utensilios para el servicio de alimentación.</v>
      </c>
      <c r="H133" s="12">
        <v>0</v>
      </c>
      <c r="I133" s="12">
        <v>250000</v>
      </c>
      <c r="J133" s="13">
        <v>250000</v>
      </c>
    </row>
    <row r="134" spans="1:10" x14ac:dyDescent="0.25">
      <c r="A134" s="29">
        <v>1443</v>
      </c>
      <c r="B134" s="1">
        <v>268912</v>
      </c>
      <c r="C134" s="1">
        <v>165602.09</v>
      </c>
      <c r="D134" s="1">
        <v>0</v>
      </c>
      <c r="F134" s="11">
        <v>2441</v>
      </c>
      <c r="G134" s="12" t="str">
        <f>LOOKUP(F134,'[1]2011 PARTIDAS 2012'!$A:$B)</f>
        <v>Madera y productos de madera.</v>
      </c>
      <c r="H134" s="12">
        <v>0</v>
      </c>
      <c r="I134" s="12">
        <v>2800</v>
      </c>
      <c r="J134" s="13">
        <v>2800</v>
      </c>
    </row>
    <row r="135" spans="1:10" x14ac:dyDescent="0.25">
      <c r="A135" s="29">
        <v>1511</v>
      </c>
      <c r="B135" s="1">
        <v>2660916</v>
      </c>
      <c r="C135" s="1">
        <v>2660916</v>
      </c>
      <c r="D135" s="1">
        <v>0</v>
      </c>
      <c r="F135" s="11">
        <v>2461</v>
      </c>
      <c r="G135" s="12" t="str">
        <f>LOOKUP(F135,'[1]2011 PARTIDAS 2012'!$A:$B)</f>
        <v>Material eléctrico y electrónico.</v>
      </c>
      <c r="H135" s="12">
        <v>19358</v>
      </c>
      <c r="I135" s="12">
        <v>19358</v>
      </c>
      <c r="J135" s="13">
        <v>19358</v>
      </c>
    </row>
    <row r="136" spans="1:10" x14ac:dyDescent="0.25">
      <c r="A136" s="29">
        <v>1541</v>
      </c>
      <c r="B136" s="1">
        <v>4227044</v>
      </c>
      <c r="C136" s="1">
        <v>4227044</v>
      </c>
      <c r="D136" s="1">
        <v>0</v>
      </c>
      <c r="F136" s="11">
        <v>2471</v>
      </c>
      <c r="G136" s="12" t="str">
        <f>LOOKUP(F136,'[1]2011 PARTIDAS 2012'!$A:$B)</f>
        <v>Artículos metálicos para la construcción.</v>
      </c>
      <c r="H136" s="12">
        <v>850</v>
      </c>
      <c r="I136" s="12">
        <v>20850</v>
      </c>
      <c r="J136" s="13">
        <v>20850</v>
      </c>
    </row>
    <row r="137" spans="1:10" x14ac:dyDescent="0.25">
      <c r="A137" s="29">
        <v>1544</v>
      </c>
      <c r="B137" s="1">
        <v>1669586</v>
      </c>
      <c r="C137" s="1">
        <v>3352924</v>
      </c>
      <c r="D137" s="1">
        <v>0</v>
      </c>
      <c r="F137" s="11">
        <v>2481</v>
      </c>
      <c r="G137" s="12" t="str">
        <f>LOOKUP(F137,'[1]2011 PARTIDAS 2012'!$A:$B)</f>
        <v>Materiales complementarios.</v>
      </c>
      <c r="H137" s="12">
        <v>10200</v>
      </c>
      <c r="I137" s="12">
        <v>10200</v>
      </c>
      <c r="J137" s="13">
        <v>8808</v>
      </c>
    </row>
    <row r="138" spans="1:10" x14ac:dyDescent="0.25">
      <c r="A138" s="29">
        <v>1545</v>
      </c>
      <c r="B138" s="1">
        <v>1834261</v>
      </c>
      <c r="C138" s="1">
        <v>1576742.81</v>
      </c>
      <c r="D138" s="1">
        <v>0</v>
      </c>
      <c r="F138" s="11">
        <v>2491</v>
      </c>
      <c r="G138" s="12" t="str">
        <f>LOOKUP(F138,'[1]2011 PARTIDAS 2012'!$A:$B)</f>
        <v>Otros materiales y artículos de construcción y reparación.</v>
      </c>
      <c r="H138" s="12">
        <v>19704</v>
      </c>
      <c r="I138" s="12">
        <v>43976.480000000003</v>
      </c>
      <c r="J138" s="13">
        <v>1115.5400000000009</v>
      </c>
    </row>
    <row r="139" spans="1:10" x14ac:dyDescent="0.25">
      <c r="A139" s="29">
        <v>1546</v>
      </c>
      <c r="B139" s="1">
        <v>3018567</v>
      </c>
      <c r="C139" s="1">
        <v>2497935.3600000003</v>
      </c>
      <c r="D139" s="1">
        <v>0</v>
      </c>
      <c r="F139" s="11">
        <v>2541</v>
      </c>
      <c r="G139" s="12" t="str">
        <f>LOOKUP(F139,'[1]2011 PARTIDAS 2012'!$A:$B)</f>
        <v>Materiales, accesorios y suministros médicos.</v>
      </c>
      <c r="H139" s="12">
        <v>0</v>
      </c>
      <c r="I139" s="12">
        <v>50000</v>
      </c>
      <c r="J139" s="13">
        <v>132.09999999999854</v>
      </c>
    </row>
    <row r="140" spans="1:10" x14ac:dyDescent="0.25">
      <c r="A140" s="29">
        <v>1547</v>
      </c>
      <c r="B140" s="1">
        <v>160463</v>
      </c>
      <c r="C140" s="1">
        <v>129624</v>
      </c>
      <c r="D140" s="1">
        <v>0</v>
      </c>
      <c r="F140" s="11">
        <v>2721</v>
      </c>
      <c r="G140" s="12" t="str">
        <f>LOOKUP(F140,'[1]2011 PARTIDAS 2012'!$A:$B)</f>
        <v>Prendas de seguridad y protección personal.</v>
      </c>
      <c r="H140" s="12">
        <v>25000</v>
      </c>
      <c r="I140" s="12">
        <v>25000</v>
      </c>
      <c r="J140" s="13">
        <v>20119.64</v>
      </c>
    </row>
    <row r="141" spans="1:10" x14ac:dyDescent="0.25">
      <c r="A141" s="29">
        <v>1548</v>
      </c>
      <c r="B141" s="1">
        <v>2175390</v>
      </c>
      <c r="C141" s="1">
        <v>2194107.87</v>
      </c>
      <c r="D141" s="1">
        <v>0</v>
      </c>
      <c r="F141" s="11">
        <v>2731</v>
      </c>
      <c r="G141" s="12" t="str">
        <f>LOOKUP(F141,'[1]2011 PARTIDAS 2012'!$A:$B)</f>
        <v>Artículos deportivos.</v>
      </c>
      <c r="H141" s="12">
        <v>90850</v>
      </c>
      <c r="I141" s="12">
        <v>90850</v>
      </c>
      <c r="J141" s="13">
        <v>90850</v>
      </c>
    </row>
    <row r="142" spans="1:10" x14ac:dyDescent="0.25">
      <c r="A142" s="29">
        <v>1549</v>
      </c>
      <c r="B142" s="1">
        <v>3322836</v>
      </c>
      <c r="C142" s="1">
        <v>3611465</v>
      </c>
      <c r="D142" s="1">
        <v>76654.399999999907</v>
      </c>
      <c r="F142" s="11">
        <v>2911</v>
      </c>
      <c r="G142" s="12" t="str">
        <f>LOOKUP(F142,'[1]2011 PARTIDAS 2012'!$A:$B)</f>
        <v>Herramientas menores.</v>
      </c>
      <c r="H142" s="12">
        <v>123154</v>
      </c>
      <c r="I142" s="12">
        <v>123154</v>
      </c>
      <c r="J142" s="13">
        <v>122416.39</v>
      </c>
    </row>
    <row r="143" spans="1:10" x14ac:dyDescent="0.25">
      <c r="A143" s="29">
        <v>1551</v>
      </c>
      <c r="B143" s="1">
        <v>2652</v>
      </c>
      <c r="C143" s="1">
        <v>2652</v>
      </c>
      <c r="D143" s="1">
        <v>0</v>
      </c>
      <c r="F143" s="43">
        <v>3000</v>
      </c>
      <c r="G143" s="42" t="s">
        <v>178</v>
      </c>
      <c r="H143" s="32">
        <v>6917021</v>
      </c>
      <c r="I143" s="32">
        <v>15008057.040000001</v>
      </c>
      <c r="J143" s="33">
        <v>219272.51999999973</v>
      </c>
    </row>
    <row r="144" spans="1:10" x14ac:dyDescent="0.25">
      <c r="A144" s="29">
        <v>1591</v>
      </c>
      <c r="B144" s="1">
        <v>4162488</v>
      </c>
      <c r="C144" s="1">
        <v>4162488</v>
      </c>
      <c r="D144" s="1">
        <v>0</v>
      </c>
      <c r="F144" s="11">
        <v>3362</v>
      </c>
      <c r="G144" s="12" t="str">
        <f>LOOKUP(F144,'[1]2011 PARTIDAS 2012'!$A:$B)</f>
        <v>Servicios de Impresión</v>
      </c>
      <c r="H144" s="12">
        <v>31501</v>
      </c>
      <c r="I144" s="12">
        <v>31501</v>
      </c>
      <c r="J144" s="13">
        <v>31501</v>
      </c>
    </row>
    <row r="145" spans="1:10" x14ac:dyDescent="0.25">
      <c r="A145" s="29">
        <v>1599</v>
      </c>
      <c r="B145" s="1">
        <v>326230</v>
      </c>
      <c r="C145" s="1">
        <v>0</v>
      </c>
      <c r="D145" s="1">
        <v>0</v>
      </c>
      <c r="F145" s="11">
        <v>3651</v>
      </c>
      <c r="G145" s="12" t="str">
        <f>LOOKUP(F145,'[1]2011 PARTIDAS 2012'!$A:$B)</f>
        <v>Servicios de la industria fílmica, del sonido y del video.</v>
      </c>
      <c r="H145" s="12">
        <v>437750</v>
      </c>
      <c r="I145" s="12">
        <v>437750</v>
      </c>
      <c r="J145" s="13">
        <v>8750.0100000000093</v>
      </c>
    </row>
    <row r="146" spans="1:10" x14ac:dyDescent="0.25">
      <c r="A146" s="29">
        <v>1714</v>
      </c>
      <c r="B146" s="1">
        <v>1251757</v>
      </c>
      <c r="C146" s="1">
        <v>503702.6</v>
      </c>
      <c r="D146" s="1">
        <v>0</v>
      </c>
      <c r="F146" s="11">
        <v>3821</v>
      </c>
      <c r="G146" s="12" t="str">
        <f>LOOKUP(F146,'[1]2011 PARTIDAS 2012'!$A:$B)</f>
        <v>Espectáculos culturales.</v>
      </c>
      <c r="H146" s="12">
        <v>6347410</v>
      </c>
      <c r="I146" s="12">
        <v>14413867.190000001</v>
      </c>
      <c r="J146" s="13">
        <v>179021.50999999972</v>
      </c>
    </row>
    <row r="147" spans="1:10" x14ac:dyDescent="0.25">
      <c r="A147" s="5">
        <v>2000</v>
      </c>
      <c r="B147" s="1">
        <v>11985696</v>
      </c>
      <c r="C147" s="1">
        <v>9287061.1699999999</v>
      </c>
      <c r="D147" s="1">
        <v>2362612.0699999998</v>
      </c>
      <c r="F147" s="43">
        <v>4000</v>
      </c>
      <c r="G147" s="42" t="s">
        <v>179</v>
      </c>
      <c r="H147" s="32">
        <v>71358894</v>
      </c>
      <c r="I147" s="32">
        <v>70546459.439999998</v>
      </c>
      <c r="J147" s="33">
        <v>754717.96999999846</v>
      </c>
    </row>
    <row r="148" spans="1:10" x14ac:dyDescent="0.25">
      <c r="A148" s="29">
        <v>2141</v>
      </c>
      <c r="B148" s="1">
        <v>0</v>
      </c>
      <c r="C148" s="1">
        <v>15000</v>
      </c>
      <c r="D148" s="1">
        <v>15000</v>
      </c>
      <c r="F148" s="11">
        <v>4419</v>
      </c>
      <c r="G148" s="12" t="str">
        <f>LOOKUP(F148,'[1]2011 PARTIDAS 2012'!$A:$B)</f>
        <v>Otras ayudas sociales a personas.</v>
      </c>
      <c r="H148" s="12">
        <v>60919572</v>
      </c>
      <c r="I148" s="12">
        <v>60610459.439999998</v>
      </c>
      <c r="J148" s="13">
        <v>754717.96999999846</v>
      </c>
    </row>
    <row r="149" spans="1:10" x14ac:dyDescent="0.25">
      <c r="A149" s="29">
        <v>2152</v>
      </c>
      <c r="B149" s="1">
        <v>0</v>
      </c>
      <c r="C149" s="1">
        <v>2410222.34</v>
      </c>
      <c r="D149" s="1">
        <v>107001.15999999992</v>
      </c>
      <c r="F149" s="43">
        <v>5000</v>
      </c>
      <c r="G149" s="42" t="s">
        <v>180</v>
      </c>
      <c r="H149" s="32">
        <v>4517981</v>
      </c>
      <c r="I149" s="32">
        <v>12436923.66</v>
      </c>
      <c r="J149" s="33">
        <v>4389153.7799999993</v>
      </c>
    </row>
    <row r="150" spans="1:10" x14ac:dyDescent="0.25">
      <c r="A150" s="29">
        <v>2161</v>
      </c>
      <c r="B150" s="1">
        <v>0</v>
      </c>
      <c r="C150" s="1">
        <v>142412</v>
      </c>
      <c r="D150" s="1">
        <v>142412</v>
      </c>
      <c r="F150" s="45">
        <v>5111</v>
      </c>
      <c r="G150" s="46" t="str">
        <f>LOOKUP(F150,'[1]2011 PARTIDAS 2012'!$A:$B)</f>
        <v>Muebles de oficina y estantería.</v>
      </c>
      <c r="H150" s="46">
        <v>1148420</v>
      </c>
      <c r="I150" s="46">
        <v>1126420</v>
      </c>
      <c r="J150" s="44">
        <v>1126420</v>
      </c>
    </row>
    <row r="151" spans="1:10" x14ac:dyDescent="0.25">
      <c r="A151" s="29">
        <v>2171</v>
      </c>
      <c r="B151" s="1">
        <v>0</v>
      </c>
      <c r="C151" s="1">
        <v>1103600</v>
      </c>
      <c r="D151" s="1">
        <v>471959.8</v>
      </c>
      <c r="F151" s="11">
        <v>5121</v>
      </c>
      <c r="G151" s="12" t="str">
        <f>LOOKUP(F151,'[1]2011 PARTIDAS 2012'!$A:$B)</f>
        <v>Muebles, excepto de oficina y estantería.</v>
      </c>
      <c r="H151" s="12">
        <v>89024</v>
      </c>
      <c r="I151" s="12">
        <v>89024</v>
      </c>
      <c r="J151" s="13">
        <v>2650.3999999999942</v>
      </c>
    </row>
    <row r="152" spans="1:10" x14ac:dyDescent="0.25">
      <c r="A152" s="29">
        <v>2181</v>
      </c>
      <c r="B152" s="1">
        <v>0</v>
      </c>
      <c r="C152" s="1">
        <v>150000</v>
      </c>
      <c r="D152" s="1">
        <v>150000</v>
      </c>
      <c r="F152" s="45">
        <v>5151</v>
      </c>
      <c r="G152" s="46" t="str">
        <f>LOOKUP(F152,'[1]2011 PARTIDAS 2012'!$A:$B)</f>
        <v>Equipo de cómputo y de tecnologías de la información.</v>
      </c>
      <c r="H152" s="46">
        <v>1353537</v>
      </c>
      <c r="I152" s="46">
        <v>1353537</v>
      </c>
      <c r="J152" s="44">
        <v>1353537</v>
      </c>
    </row>
    <row r="153" spans="1:10" x14ac:dyDescent="0.25">
      <c r="A153" s="29">
        <v>2211</v>
      </c>
      <c r="B153" s="1">
        <v>0</v>
      </c>
      <c r="C153" s="1">
        <v>250000</v>
      </c>
      <c r="D153" s="1">
        <v>195</v>
      </c>
      <c r="F153" s="11">
        <v>5191</v>
      </c>
      <c r="G153" s="12" t="str">
        <f>LOOKUP(F153,'[1]2011 PARTIDAS 2012'!$A:$B)</f>
        <v>Otros mobiliarios y equipos de administración.</v>
      </c>
      <c r="H153" s="12">
        <v>411500</v>
      </c>
      <c r="I153" s="12">
        <v>425000</v>
      </c>
      <c r="J153" s="13">
        <v>425000</v>
      </c>
    </row>
    <row r="154" spans="1:10" x14ac:dyDescent="0.25">
      <c r="A154" s="29">
        <v>2221</v>
      </c>
      <c r="B154" s="1">
        <v>0</v>
      </c>
      <c r="C154" s="1">
        <v>0</v>
      </c>
      <c r="D154" s="1">
        <v>0</v>
      </c>
      <c r="F154" s="11">
        <v>5211</v>
      </c>
      <c r="G154" s="12" t="str">
        <f>LOOKUP(F154,'[1]2011 PARTIDAS 2012'!$A:$B)</f>
        <v>Equipos y aparatos audiovisuales.</v>
      </c>
      <c r="H154" s="12">
        <v>720000</v>
      </c>
      <c r="I154" s="12">
        <v>830500</v>
      </c>
      <c r="J154" s="13">
        <v>788046.38</v>
      </c>
    </row>
    <row r="155" spans="1:10" x14ac:dyDescent="0.25">
      <c r="A155" s="29">
        <v>2419</v>
      </c>
      <c r="B155" s="1">
        <v>0</v>
      </c>
      <c r="C155" s="1">
        <v>15000</v>
      </c>
      <c r="D155" s="1">
        <v>15000</v>
      </c>
      <c r="F155" s="11">
        <v>5231</v>
      </c>
      <c r="G155" s="12" t="str">
        <f>LOOKUP(F155,'[1]2011 PARTIDAS 2012'!$A:$B)</f>
        <v>Cámaras fotográficas y de video.</v>
      </c>
      <c r="H155" s="12">
        <v>60000</v>
      </c>
      <c r="I155" s="12">
        <v>60000</v>
      </c>
      <c r="J155" s="13">
        <v>60000</v>
      </c>
    </row>
    <row r="156" spans="1:10" x14ac:dyDescent="0.25">
      <c r="A156" s="29">
        <v>2451</v>
      </c>
      <c r="B156" s="1">
        <v>0</v>
      </c>
      <c r="C156" s="1">
        <v>70000</v>
      </c>
      <c r="D156" s="1">
        <v>68.69999999999709</v>
      </c>
      <c r="F156" s="11">
        <v>5291</v>
      </c>
      <c r="G156" s="12" t="str">
        <f>LOOKUP(F156,'[1]2011 PARTIDAS 2012'!$A:$B)</f>
        <v>Otro mobiliario y equipo educacional y recreativo.</v>
      </c>
      <c r="H156" s="12">
        <v>35000</v>
      </c>
      <c r="I156" s="12">
        <v>108500</v>
      </c>
      <c r="J156" s="13">
        <v>108500</v>
      </c>
    </row>
    <row r="157" spans="1:10" x14ac:dyDescent="0.25">
      <c r="A157" s="29">
        <v>2461</v>
      </c>
      <c r="B157" s="1">
        <v>4323924</v>
      </c>
      <c r="C157" s="1">
        <v>0</v>
      </c>
      <c r="D157" s="1">
        <v>0</v>
      </c>
      <c r="F157" s="11">
        <v>5651</v>
      </c>
      <c r="G157" s="12" t="str">
        <f>LOOKUP(F157,'[1]2011 PARTIDAS 2012'!$A:$B)</f>
        <v>Equipo de comunicación y telecomunicación.</v>
      </c>
      <c r="H157" s="12">
        <v>115500</v>
      </c>
      <c r="I157" s="12">
        <v>35000</v>
      </c>
      <c r="J157" s="13">
        <v>35000</v>
      </c>
    </row>
    <row r="158" spans="1:10" x14ac:dyDescent="0.25">
      <c r="A158" s="29">
        <v>2491</v>
      </c>
      <c r="B158" s="1">
        <v>0</v>
      </c>
      <c r="C158" s="1">
        <v>107500</v>
      </c>
      <c r="D158" s="1">
        <v>107500</v>
      </c>
      <c r="F158" s="11">
        <v>5661</v>
      </c>
      <c r="G158" s="12" t="str">
        <f>LOOKUP(F158,'[1]2011 PARTIDAS 2012'!$A:$B)</f>
        <v>Equipos de generación eléctrica, aparatos y accesorios eléctricos.</v>
      </c>
      <c r="H158" s="12">
        <v>50000</v>
      </c>
      <c r="I158" s="12">
        <v>50000</v>
      </c>
      <c r="J158" s="13">
        <v>50000</v>
      </c>
    </row>
    <row r="159" spans="1:10" x14ac:dyDescent="0.25">
      <c r="A159" s="29">
        <v>2511</v>
      </c>
      <c r="B159" s="1">
        <v>5621724</v>
      </c>
      <c r="C159" s="1">
        <v>1133013.9099999999</v>
      </c>
      <c r="D159" s="1">
        <v>1133013.9099999999</v>
      </c>
      <c r="F159" s="11">
        <v>5671</v>
      </c>
      <c r="G159" s="12" t="str">
        <f>LOOKUP(F159,'[1]2011 PARTIDAS 2012'!$A:$B)</f>
        <v>Herramientas y máquinas–herramienta.</v>
      </c>
      <c r="H159" s="12">
        <v>375000</v>
      </c>
      <c r="I159" s="12">
        <v>375000</v>
      </c>
      <c r="J159" s="13">
        <v>375000</v>
      </c>
    </row>
    <row r="160" spans="1:10" x14ac:dyDescent="0.25">
      <c r="A160" s="29">
        <v>2531</v>
      </c>
      <c r="B160" s="1">
        <v>600500</v>
      </c>
      <c r="C160" s="1">
        <v>1525000</v>
      </c>
      <c r="D160" s="1">
        <v>25584.300000000017</v>
      </c>
      <c r="F160" s="11">
        <v>5691</v>
      </c>
      <c r="G160" s="12" t="str">
        <f>LOOKUP(F160,'[1]2011 PARTIDAS 2012'!$A:$B)</f>
        <v>Otros equipos.</v>
      </c>
      <c r="H160" s="12">
        <v>110000</v>
      </c>
      <c r="I160" s="12">
        <v>15000</v>
      </c>
      <c r="J160" s="13">
        <v>15000</v>
      </c>
    </row>
    <row r="161" spans="1:10" x14ac:dyDescent="0.25">
      <c r="A161" s="29">
        <v>2541</v>
      </c>
      <c r="B161" s="1">
        <v>227500</v>
      </c>
      <c r="C161" s="1">
        <v>1330500</v>
      </c>
      <c r="D161" s="1">
        <v>20436.01999999999</v>
      </c>
      <c r="F161" s="11">
        <v>5911</v>
      </c>
      <c r="G161" s="12" t="str">
        <f>LOOKUP(F161,'[1]2011 PARTIDAS 2012'!$A:$B)</f>
        <v>Software.</v>
      </c>
      <c r="H161" s="12">
        <v>50000</v>
      </c>
      <c r="I161" s="12">
        <v>50000</v>
      </c>
      <c r="J161" s="13">
        <v>50000</v>
      </c>
    </row>
    <row r="162" spans="1:10" x14ac:dyDescent="0.25">
      <c r="A162" s="29">
        <v>2561</v>
      </c>
      <c r="B162" s="1">
        <v>31500</v>
      </c>
      <c r="C162" s="1">
        <v>0</v>
      </c>
      <c r="D162" s="1">
        <v>0</v>
      </c>
      <c r="F162" s="34" t="s">
        <v>165</v>
      </c>
      <c r="G162" s="35"/>
      <c r="H162" s="35">
        <v>134724481</v>
      </c>
      <c r="I162" s="35">
        <v>160668704.09999999</v>
      </c>
      <c r="J162" s="36">
        <v>6125089.1100000003</v>
      </c>
    </row>
    <row r="163" spans="1:10" x14ac:dyDescent="0.25">
      <c r="A163" s="29">
        <v>2711</v>
      </c>
      <c r="B163" s="1">
        <v>999000</v>
      </c>
      <c r="C163" s="1">
        <v>294068.92</v>
      </c>
      <c r="D163" s="1">
        <v>71232.92</v>
      </c>
      <c r="F163" s="43">
        <v>1000</v>
      </c>
      <c r="G163" s="42" t="s">
        <v>176</v>
      </c>
      <c r="H163" s="32">
        <v>84611185</v>
      </c>
      <c r="I163" s="32">
        <v>58153638.899999991</v>
      </c>
      <c r="J163" s="33">
        <v>5692439.4299999997</v>
      </c>
    </row>
    <row r="164" spans="1:10" x14ac:dyDescent="0.25">
      <c r="A164" s="29">
        <v>2731</v>
      </c>
      <c r="B164" s="1">
        <v>181548</v>
      </c>
      <c r="C164" s="1">
        <v>656244</v>
      </c>
      <c r="D164" s="1">
        <v>102046.14000000001</v>
      </c>
      <c r="F164" s="11">
        <v>1132</v>
      </c>
      <c r="G164" s="12" t="str">
        <f>LOOKUP(F164,'[1]2011 PARTIDAS 2012'!$A:$B)</f>
        <v>Sueldos al personal a lista de raya base.</v>
      </c>
      <c r="H164" s="12">
        <v>17462780</v>
      </c>
      <c r="I164" s="12">
        <v>7777391.2200000007</v>
      </c>
      <c r="J164" s="13">
        <v>475.92999999970198</v>
      </c>
    </row>
    <row r="165" spans="1:10" x14ac:dyDescent="0.25">
      <c r="A165" s="29">
        <v>2741</v>
      </c>
      <c r="B165" s="1">
        <v>0</v>
      </c>
      <c r="C165" s="1">
        <v>84500</v>
      </c>
      <c r="D165" s="1">
        <v>1162.1200000000044</v>
      </c>
      <c r="F165" s="45">
        <v>1211</v>
      </c>
      <c r="G165" s="46" t="str">
        <f>LOOKUP(F165,'[1]2011 PARTIDAS 2012'!$A:$B)</f>
        <v>Honorarios asimilables a salarios.</v>
      </c>
      <c r="H165" s="46">
        <v>4362182</v>
      </c>
      <c r="I165" s="46">
        <v>7195177.4000000004</v>
      </c>
      <c r="J165" s="44">
        <v>5655292.4000000004</v>
      </c>
    </row>
    <row r="166" spans="1:10" x14ac:dyDescent="0.25">
      <c r="A166" s="5">
        <v>3000</v>
      </c>
      <c r="B166" s="1">
        <v>4576621</v>
      </c>
      <c r="C166" s="1">
        <v>14524666.439999998</v>
      </c>
      <c r="D166" s="1">
        <v>2197105.5700000003</v>
      </c>
      <c r="F166" s="11">
        <v>1311</v>
      </c>
      <c r="G166" s="12" t="str">
        <f>LOOKUP(F166,'[1]2011 PARTIDAS 2012'!$A:$B)</f>
        <v>Prima quinquenal por años de servicios efectivos prestados.</v>
      </c>
      <c r="H166" s="12">
        <v>268167</v>
      </c>
      <c r="I166" s="12">
        <v>268167</v>
      </c>
      <c r="J166" s="13">
        <v>3.6700000000128057</v>
      </c>
    </row>
    <row r="167" spans="1:10" x14ac:dyDescent="0.25">
      <c r="A167" s="29">
        <v>3362</v>
      </c>
      <c r="B167" s="1">
        <v>164403</v>
      </c>
      <c r="C167" s="1">
        <v>44486</v>
      </c>
      <c r="D167" s="1">
        <v>4298.8000000000029</v>
      </c>
      <c r="F167" s="11">
        <v>1545</v>
      </c>
      <c r="G167" s="12" t="str">
        <f>LOOKUP(F167,'[1]2011 PARTIDAS 2012'!$A:$B)</f>
        <v>Asignaciones para prestaciones a personal sindicalizado y no sindicalizado.</v>
      </c>
      <c r="H167" s="12">
        <v>1940548</v>
      </c>
      <c r="I167" s="12">
        <v>1520598.2599999998</v>
      </c>
      <c r="J167" s="13">
        <v>1117.429999999993</v>
      </c>
    </row>
    <row r="168" spans="1:10" x14ac:dyDescent="0.25">
      <c r="A168" s="29">
        <v>3531</v>
      </c>
      <c r="B168" s="1">
        <v>439648</v>
      </c>
      <c r="C168" s="1">
        <v>195335.88</v>
      </c>
      <c r="D168" s="1">
        <v>0</v>
      </c>
      <c r="F168" s="11">
        <v>1546</v>
      </c>
      <c r="G168" s="12" t="str">
        <f>LOOKUP(F168,'[1]2011 PARTIDAS 2012'!$A:$B)</f>
        <v>Otras prestaciones contractuales.</v>
      </c>
      <c r="H168" s="12">
        <v>3020398</v>
      </c>
      <c r="I168" s="12">
        <v>2073973.62</v>
      </c>
      <c r="J168" s="13">
        <v>7200</v>
      </c>
    </row>
    <row r="169" spans="1:10" x14ac:dyDescent="0.25">
      <c r="A169" s="29">
        <v>3553</v>
      </c>
      <c r="B169" s="1">
        <v>160696</v>
      </c>
      <c r="C169" s="1">
        <v>0</v>
      </c>
      <c r="D169" s="1">
        <v>0</v>
      </c>
      <c r="F169" s="11">
        <v>1549</v>
      </c>
      <c r="G169" s="12" t="str">
        <f>LOOKUP(F169,'[1]2011 PARTIDAS 2012'!$A:$B)</f>
        <v>Apoyos colectivos.</v>
      </c>
      <c r="H169" s="12">
        <v>4307965</v>
      </c>
      <c r="I169" s="12">
        <v>4307965</v>
      </c>
      <c r="J169" s="13">
        <v>28350</v>
      </c>
    </row>
    <row r="170" spans="1:10" x14ac:dyDescent="0.25">
      <c r="A170" s="29">
        <v>3571</v>
      </c>
      <c r="B170" s="1">
        <v>615810</v>
      </c>
      <c r="C170" s="1">
        <v>3380118.59</v>
      </c>
      <c r="D170" s="1">
        <v>500456.73</v>
      </c>
      <c r="F170" s="43">
        <v>2000</v>
      </c>
      <c r="G170" s="42" t="s">
        <v>177</v>
      </c>
      <c r="H170" s="32">
        <v>0</v>
      </c>
      <c r="I170" s="32">
        <v>514000</v>
      </c>
      <c r="J170" s="33">
        <v>22067.12000000001</v>
      </c>
    </row>
    <row r="171" spans="1:10" x14ac:dyDescent="0.25">
      <c r="A171" s="29">
        <v>3581</v>
      </c>
      <c r="B171" s="1">
        <v>63000</v>
      </c>
      <c r="C171" s="1">
        <v>7275641</v>
      </c>
      <c r="D171" s="1">
        <v>1661540.4400000004</v>
      </c>
      <c r="F171" s="11">
        <v>2551</v>
      </c>
      <c r="G171" s="12" t="str">
        <f>LOOKUP(F171,'[1]2011 PARTIDAS 2012'!$A:$B)</f>
        <v>Materiales, accesorios y suministros de laboratorio.</v>
      </c>
      <c r="H171" s="12">
        <v>0</v>
      </c>
      <c r="I171" s="12">
        <v>8000</v>
      </c>
      <c r="J171" s="13">
        <v>8000</v>
      </c>
    </row>
    <row r="172" spans="1:10" x14ac:dyDescent="0.25">
      <c r="A172" s="29">
        <v>3611</v>
      </c>
      <c r="B172" s="1">
        <v>402351</v>
      </c>
      <c r="C172" s="1">
        <v>0</v>
      </c>
      <c r="D172" s="1">
        <v>0</v>
      </c>
      <c r="F172" s="11">
        <v>2561</v>
      </c>
      <c r="G172" s="12" t="str">
        <f>LOOKUP(F172,'[1]2011 PARTIDAS 2012'!$A:$B)</f>
        <v>Fibras sintéticas, hules, plásticos y derivados.</v>
      </c>
      <c r="H172" s="12">
        <v>0</v>
      </c>
      <c r="I172" s="12">
        <v>428200</v>
      </c>
      <c r="J172" s="13">
        <v>67.200000000011642</v>
      </c>
    </row>
    <row r="173" spans="1:10" x14ac:dyDescent="0.25">
      <c r="A173" s="29">
        <v>3722</v>
      </c>
      <c r="B173" s="1">
        <v>439875</v>
      </c>
      <c r="C173" s="1">
        <v>1061527.01</v>
      </c>
      <c r="D173" s="1">
        <v>0</v>
      </c>
      <c r="F173" s="11">
        <v>2831</v>
      </c>
      <c r="G173" s="12" t="str">
        <f>LOOKUP(F173,'[1]2011 PARTIDAS 2012'!$A:$B)</f>
        <v>Prendas de protección para seguridad pública y nacional.</v>
      </c>
      <c r="H173" s="12">
        <v>0</v>
      </c>
      <c r="I173" s="12">
        <v>13000</v>
      </c>
      <c r="J173" s="13">
        <v>13000</v>
      </c>
    </row>
    <row r="174" spans="1:10" x14ac:dyDescent="0.25">
      <c r="A174" s="29">
        <v>3821</v>
      </c>
      <c r="B174" s="1">
        <v>0</v>
      </c>
      <c r="C174" s="1">
        <v>250000</v>
      </c>
      <c r="D174" s="1">
        <v>0</v>
      </c>
      <c r="F174" s="11">
        <v>2931</v>
      </c>
      <c r="G174" s="12" t="str">
        <f>LOOKUP(F174,'[1]2011 PARTIDAS 2012'!$A:$B)</f>
        <v>Refacciones y accesorios menores de mobiliario y equipo de administración, educacional y recreativo.</v>
      </c>
      <c r="H174" s="12">
        <v>0</v>
      </c>
      <c r="I174" s="12">
        <v>64800</v>
      </c>
      <c r="J174" s="13">
        <v>999.91999999999825</v>
      </c>
    </row>
    <row r="175" spans="1:10" x14ac:dyDescent="0.25">
      <c r="A175" s="29">
        <v>3981</v>
      </c>
      <c r="B175" s="1">
        <v>1454683</v>
      </c>
      <c r="C175" s="1">
        <v>1458141</v>
      </c>
      <c r="D175" s="1">
        <v>0</v>
      </c>
      <c r="F175" s="43">
        <v>3000</v>
      </c>
      <c r="G175" s="42" t="s">
        <v>178</v>
      </c>
      <c r="H175" s="32">
        <v>50113296</v>
      </c>
      <c r="I175" s="32">
        <v>102001065.2</v>
      </c>
      <c r="J175" s="33">
        <v>410582.56000000023</v>
      </c>
    </row>
    <row r="176" spans="1:10" x14ac:dyDescent="0.25">
      <c r="A176" s="29">
        <v>3982</v>
      </c>
      <c r="B176" s="1">
        <v>833049</v>
      </c>
      <c r="C176" s="1">
        <v>828607.36</v>
      </c>
      <c r="D176" s="1">
        <v>0</v>
      </c>
      <c r="F176" s="11">
        <v>3121</v>
      </c>
      <c r="G176" s="12" t="str">
        <f>LOOKUP(F176,'[1]2011 PARTIDAS 2012'!$A:$B)</f>
        <v>Gas.</v>
      </c>
      <c r="H176" s="12">
        <v>621103</v>
      </c>
      <c r="I176" s="12">
        <v>3212561.2</v>
      </c>
      <c r="J176" s="13">
        <v>410581.76000000024</v>
      </c>
    </row>
    <row r="177" spans="1:10" x14ac:dyDescent="0.25">
      <c r="A177" s="29">
        <v>3991</v>
      </c>
      <c r="B177" s="1">
        <v>3106</v>
      </c>
      <c r="C177" s="1">
        <v>30809.599999999999</v>
      </c>
      <c r="D177" s="1">
        <v>30809.599999999999</v>
      </c>
      <c r="F177" s="11">
        <v>3391</v>
      </c>
      <c r="G177" s="12" t="str">
        <f>LOOKUP(F177,'[1]2011 PARTIDAS 2012'!$A:$B)</f>
        <v>Servicios profesionales, científicos, técnicos, integrales y otros.</v>
      </c>
      <c r="H177" s="12">
        <v>480320</v>
      </c>
      <c r="I177" s="12">
        <v>480320</v>
      </c>
      <c r="J177" s="13">
        <v>0.79999999998835847</v>
      </c>
    </row>
    <row r="178" spans="1:10" ht="30" x14ac:dyDescent="0.25">
      <c r="A178" s="5">
        <v>4000</v>
      </c>
      <c r="B178" s="1">
        <v>28517363</v>
      </c>
      <c r="C178" s="1">
        <v>20905040.82</v>
      </c>
      <c r="D178" s="1">
        <v>131613.69999999995</v>
      </c>
      <c r="F178" s="38" t="s">
        <v>163</v>
      </c>
      <c r="G178" s="35"/>
      <c r="H178" s="35">
        <v>39641585</v>
      </c>
      <c r="I178" s="35">
        <v>46674013.009999998</v>
      </c>
      <c r="J178" s="36">
        <v>214700.52000000002</v>
      </c>
    </row>
    <row r="179" spans="1:10" x14ac:dyDescent="0.25">
      <c r="A179" s="29">
        <v>4411</v>
      </c>
      <c r="B179" s="1">
        <v>0</v>
      </c>
      <c r="C179" s="1">
        <v>450000</v>
      </c>
      <c r="D179" s="1">
        <v>9004.5999999999767</v>
      </c>
      <c r="F179" s="43">
        <v>1000</v>
      </c>
      <c r="G179" s="42" t="s">
        <v>176</v>
      </c>
      <c r="H179" s="32">
        <v>5950684</v>
      </c>
      <c r="I179" s="32">
        <v>3075666.47</v>
      </c>
      <c r="J179" s="33">
        <v>7327.679999999993</v>
      </c>
    </row>
    <row r="180" spans="1:10" x14ac:dyDescent="0.25">
      <c r="A180" s="29">
        <v>4412</v>
      </c>
      <c r="B180" s="1">
        <v>5149515</v>
      </c>
      <c r="C180" s="1">
        <v>4673190.82</v>
      </c>
      <c r="D180" s="1">
        <v>9520</v>
      </c>
      <c r="F180" s="11">
        <v>1221</v>
      </c>
      <c r="G180" s="12" t="str">
        <f>LOOKUP(F180,'[1]2011 PARTIDAS 2012'!$A:$B)</f>
        <v>Sueldos base al personal eventual.</v>
      </c>
      <c r="H180" s="12">
        <v>4164695</v>
      </c>
      <c r="I180" s="12">
        <v>1379524.5</v>
      </c>
      <c r="J180" s="13">
        <v>7057.5</v>
      </c>
    </row>
    <row r="181" spans="1:10" x14ac:dyDescent="0.25">
      <c r="A181" s="29">
        <v>4419</v>
      </c>
      <c r="B181" s="1">
        <v>10582850</v>
      </c>
      <c r="C181" s="1">
        <v>15781850</v>
      </c>
      <c r="D181" s="1">
        <v>113089.09999999998</v>
      </c>
      <c r="F181" s="11">
        <v>1545</v>
      </c>
      <c r="G181" s="12" t="str">
        <f>LOOKUP(F181,'[1]2011 PARTIDAS 2012'!$A:$B)</f>
        <v>Asignaciones para prestaciones a personal sindicalizado y no sindicalizado.</v>
      </c>
      <c r="H181" s="12">
        <v>172863</v>
      </c>
      <c r="I181" s="12">
        <v>98346.97</v>
      </c>
      <c r="J181" s="13">
        <v>270.17999999999302</v>
      </c>
    </row>
    <row r="182" spans="1:10" x14ac:dyDescent="0.25">
      <c r="A182" s="29">
        <v>4451</v>
      </c>
      <c r="B182" s="1">
        <v>12784998</v>
      </c>
      <c r="C182" s="1">
        <v>0</v>
      </c>
      <c r="D182" s="1">
        <v>0</v>
      </c>
      <c r="F182" s="43">
        <v>2000</v>
      </c>
      <c r="G182" s="42" t="s">
        <v>177</v>
      </c>
      <c r="H182" s="32">
        <v>5081149</v>
      </c>
      <c r="I182" s="32">
        <v>1255268.1600000001</v>
      </c>
      <c r="J182" s="33">
        <v>201076.84000000003</v>
      </c>
    </row>
    <row r="183" spans="1:10" x14ac:dyDescent="0.25">
      <c r="A183" s="5">
        <v>5000</v>
      </c>
      <c r="B183" s="1">
        <v>3413840</v>
      </c>
      <c r="C183" s="1">
        <v>4334508.99</v>
      </c>
      <c r="D183" s="1">
        <v>2676345.69</v>
      </c>
      <c r="F183" s="11">
        <v>2111</v>
      </c>
      <c r="G183" s="12" t="str">
        <f>LOOKUP(F183,'[1]2011 PARTIDAS 2012'!$A:$B)</f>
        <v>Materiales, útiles y equipos menores de oficina.</v>
      </c>
      <c r="H183" s="12">
        <v>0</v>
      </c>
      <c r="I183" s="12">
        <v>1800</v>
      </c>
      <c r="J183" s="13">
        <v>1800</v>
      </c>
    </row>
    <row r="184" spans="1:10" x14ac:dyDescent="0.25">
      <c r="A184" s="29">
        <v>5111</v>
      </c>
      <c r="B184" s="1">
        <v>708000</v>
      </c>
      <c r="C184" s="1">
        <v>442401</v>
      </c>
      <c r="D184" s="1">
        <v>442401</v>
      </c>
      <c r="F184" s="11">
        <v>2311</v>
      </c>
      <c r="G184" s="12" t="str">
        <f>LOOKUP(F184,'[1]2011 PARTIDAS 2012'!$A:$B)</f>
        <v>Productos alimenticios, agropecuarios y forestales adquiridos como materia prima.</v>
      </c>
      <c r="H184" s="12">
        <v>174760</v>
      </c>
      <c r="I184" s="12">
        <v>174760</v>
      </c>
      <c r="J184" s="13">
        <v>330.07999999998719</v>
      </c>
    </row>
    <row r="185" spans="1:10" x14ac:dyDescent="0.25">
      <c r="A185" s="29">
        <v>5151</v>
      </c>
      <c r="B185" s="1">
        <v>320959</v>
      </c>
      <c r="C185" s="1">
        <v>457179</v>
      </c>
      <c r="D185" s="1">
        <v>457179</v>
      </c>
      <c r="F185" s="11">
        <v>2461</v>
      </c>
      <c r="G185" s="12" t="str">
        <f>LOOKUP(F185,'[1]2011 PARTIDAS 2012'!$A:$B)</f>
        <v>Material eléctrico y electrónico.</v>
      </c>
      <c r="H185" s="12">
        <v>0</v>
      </c>
      <c r="I185" s="12">
        <v>25408.16</v>
      </c>
      <c r="J185" s="13">
        <v>25408.16</v>
      </c>
    </row>
    <row r="186" spans="1:10" x14ac:dyDescent="0.25">
      <c r="A186" s="29">
        <v>5191</v>
      </c>
      <c r="B186" s="1">
        <v>335000</v>
      </c>
      <c r="C186" s="1">
        <v>627239</v>
      </c>
      <c r="D186" s="1">
        <v>627239</v>
      </c>
      <c r="F186" s="11">
        <v>2471</v>
      </c>
      <c r="G186" s="12" t="str">
        <f>LOOKUP(F186,'[1]2011 PARTIDAS 2012'!$A:$B)</f>
        <v>Artículos metálicos para la construcción.</v>
      </c>
      <c r="H186" s="12">
        <v>0</v>
      </c>
      <c r="I186" s="12">
        <v>3500</v>
      </c>
      <c r="J186" s="13">
        <v>500.23999999999978</v>
      </c>
    </row>
    <row r="187" spans="1:10" x14ac:dyDescent="0.25">
      <c r="A187" s="29">
        <v>5211</v>
      </c>
      <c r="B187" s="1">
        <v>227000</v>
      </c>
      <c r="C187" s="1">
        <v>93360</v>
      </c>
      <c r="D187" s="1">
        <v>93360</v>
      </c>
      <c r="F187" s="11">
        <v>2491</v>
      </c>
      <c r="G187" s="12" t="str">
        <f>LOOKUP(F187,'[1]2011 PARTIDAS 2012'!$A:$B)</f>
        <v>Otros materiales y artículos de construcción y reparación.</v>
      </c>
      <c r="H187" s="12">
        <v>0</v>
      </c>
      <c r="I187" s="12">
        <v>220800</v>
      </c>
      <c r="J187" s="13">
        <v>11.400000000008731</v>
      </c>
    </row>
    <row r="188" spans="1:10" x14ac:dyDescent="0.25">
      <c r="A188" s="29">
        <v>5221</v>
      </c>
      <c r="B188" s="1">
        <v>200000</v>
      </c>
      <c r="C188" s="1">
        <v>683235</v>
      </c>
      <c r="D188" s="1">
        <v>405.64000000001397</v>
      </c>
      <c r="F188" s="11">
        <v>2531</v>
      </c>
      <c r="G188" s="12" t="str">
        <f>LOOKUP(F188,'[1]2011 PARTIDAS 2012'!$A:$B)</f>
        <v>Medicinas y productos farmacéuticos.</v>
      </c>
      <c r="H188" s="12">
        <v>0</v>
      </c>
      <c r="I188" s="12">
        <v>110800</v>
      </c>
      <c r="J188" s="13">
        <v>110800</v>
      </c>
    </row>
    <row r="189" spans="1:10" x14ac:dyDescent="0.25">
      <c r="A189" s="29">
        <v>5291</v>
      </c>
      <c r="B189" s="1">
        <v>1042055</v>
      </c>
      <c r="C189" s="1">
        <v>426600</v>
      </c>
      <c r="D189" s="1">
        <v>426600</v>
      </c>
      <c r="F189" s="11">
        <v>2541</v>
      </c>
      <c r="G189" s="12" t="str">
        <f>LOOKUP(F189,'[1]2011 PARTIDAS 2012'!$A:$B)</f>
        <v>Materiales, accesorios y suministros médicos.</v>
      </c>
      <c r="H189" s="12">
        <v>0</v>
      </c>
      <c r="I189" s="12">
        <v>42000</v>
      </c>
      <c r="J189" s="13">
        <v>42000</v>
      </c>
    </row>
    <row r="190" spans="1:10" x14ac:dyDescent="0.25">
      <c r="A190" s="29">
        <v>5311</v>
      </c>
      <c r="B190" s="1">
        <v>330326</v>
      </c>
      <c r="C190" s="1">
        <v>220500</v>
      </c>
      <c r="D190" s="1">
        <v>220500</v>
      </c>
      <c r="F190" s="11">
        <v>2561</v>
      </c>
      <c r="G190" s="12" t="str">
        <f>LOOKUP(F190,'[1]2011 PARTIDAS 2012'!$A:$B)</f>
        <v>Fibras sintéticas, hules, plásticos y derivados.</v>
      </c>
      <c r="H190" s="12">
        <v>258865</v>
      </c>
      <c r="I190" s="12">
        <v>10000</v>
      </c>
      <c r="J190" s="13">
        <v>53</v>
      </c>
    </row>
    <row r="191" spans="1:10" x14ac:dyDescent="0.25">
      <c r="A191" s="29">
        <v>5321</v>
      </c>
      <c r="B191" s="1">
        <v>80000</v>
      </c>
      <c r="C191" s="1">
        <v>397826</v>
      </c>
      <c r="D191" s="1">
        <v>397826</v>
      </c>
      <c r="F191" s="11">
        <v>2711</v>
      </c>
      <c r="G191" s="12" t="str">
        <f>LOOKUP(F191,'[1]2011 PARTIDAS 2012'!$A:$B)</f>
        <v>Vestuario y uniformes.</v>
      </c>
      <c r="H191" s="12">
        <v>0</v>
      </c>
      <c r="I191" s="12">
        <v>11500</v>
      </c>
      <c r="J191" s="13">
        <v>0.92000000000007276</v>
      </c>
    </row>
    <row r="192" spans="1:10" x14ac:dyDescent="0.25">
      <c r="A192" s="29">
        <v>5412</v>
      </c>
      <c r="B192" s="1">
        <v>0</v>
      </c>
      <c r="C192" s="1">
        <v>920668.99</v>
      </c>
      <c r="D192" s="1">
        <v>0</v>
      </c>
      <c r="F192" s="11">
        <v>2721</v>
      </c>
      <c r="G192" s="12" t="str">
        <f>LOOKUP(F192,'[1]2011 PARTIDAS 2012'!$A:$B)</f>
        <v>Prendas de seguridad y protección personal.</v>
      </c>
      <c r="H192" s="12">
        <v>200000</v>
      </c>
      <c r="I192" s="12">
        <v>465000</v>
      </c>
      <c r="J192" s="13">
        <v>693.76000000000204</v>
      </c>
    </row>
    <row r="193" spans="1:10" x14ac:dyDescent="0.25">
      <c r="A193" s="29">
        <v>5651</v>
      </c>
      <c r="B193" s="1">
        <v>170500</v>
      </c>
      <c r="C193" s="1">
        <v>10500</v>
      </c>
      <c r="D193" s="1">
        <v>10500</v>
      </c>
      <c r="F193" s="11">
        <v>2911</v>
      </c>
      <c r="G193" s="12" t="str">
        <f>LOOKUP(F193,'[1]2011 PARTIDAS 2012'!$A:$B)</f>
        <v>Herramientas menores.</v>
      </c>
      <c r="H193" s="12">
        <v>6600</v>
      </c>
      <c r="I193" s="12">
        <v>184700</v>
      </c>
      <c r="J193" s="13">
        <v>14479.279999999992</v>
      </c>
    </row>
    <row r="194" spans="1:10" x14ac:dyDescent="0.25">
      <c r="A194" s="29">
        <v>5661</v>
      </c>
      <c r="B194" s="1">
        <v>0</v>
      </c>
      <c r="C194" s="1">
        <v>55000</v>
      </c>
      <c r="D194" s="1">
        <v>335.05000000000291</v>
      </c>
      <c r="F194" s="11">
        <v>2931</v>
      </c>
      <c r="G194" s="12" t="str">
        <f>LOOKUP(F194,'[1]2011 PARTIDAS 2012'!$A:$B)</f>
        <v>Refacciones y accesorios menores de mobiliario y equipo de administración, educacional y recreativo.</v>
      </c>
      <c r="H194" s="12">
        <v>0</v>
      </c>
      <c r="I194" s="12">
        <v>5000</v>
      </c>
      <c r="J194" s="13">
        <v>5000</v>
      </c>
    </row>
    <row r="195" spans="1:10" x14ac:dyDescent="0.25">
      <c r="A195" s="4" t="s">
        <v>148</v>
      </c>
      <c r="B195" s="1">
        <v>95956981</v>
      </c>
      <c r="C195" s="1">
        <v>109534085.94</v>
      </c>
      <c r="D195" s="1">
        <v>11580624.92</v>
      </c>
      <c r="F195" s="43">
        <v>3000</v>
      </c>
      <c r="G195" s="42" t="s">
        <v>178</v>
      </c>
      <c r="H195" s="32">
        <v>664752</v>
      </c>
      <c r="I195" s="32">
        <v>780165.38</v>
      </c>
      <c r="J195" s="33">
        <v>6296</v>
      </c>
    </row>
    <row r="196" spans="1:10" x14ac:dyDescent="0.25">
      <c r="A196" s="5">
        <v>1000</v>
      </c>
      <c r="B196" s="1">
        <v>3889194</v>
      </c>
      <c r="C196" s="1">
        <v>3272149.7100000004</v>
      </c>
      <c r="D196" s="1">
        <v>2239724.9700000002</v>
      </c>
      <c r="F196" s="11">
        <v>3982</v>
      </c>
      <c r="G196" s="12" t="str">
        <f>LOOKUP(F196,'[1]2011 PARTIDAS 2012'!$A:$B)</f>
        <v>Otros impuestos derivados de una relación laboral.</v>
      </c>
      <c r="H196" s="12">
        <v>67929</v>
      </c>
      <c r="I196" s="12">
        <v>67929</v>
      </c>
      <c r="J196" s="13">
        <v>6296</v>
      </c>
    </row>
    <row r="197" spans="1:10" x14ac:dyDescent="0.25">
      <c r="A197" s="29">
        <v>1211</v>
      </c>
      <c r="B197" s="1">
        <v>1733716</v>
      </c>
      <c r="C197" s="1">
        <v>2831932.97</v>
      </c>
      <c r="D197" s="1">
        <v>2239724.9700000002</v>
      </c>
      <c r="F197" s="34" t="s">
        <v>164</v>
      </c>
      <c r="G197" s="35"/>
      <c r="H197" s="35">
        <v>800899479</v>
      </c>
      <c r="I197" s="35">
        <v>934173005.18000007</v>
      </c>
      <c r="J197" s="36">
        <v>63069134.170000017</v>
      </c>
    </row>
    <row r="198" spans="1:10" x14ac:dyDescent="0.25">
      <c r="A198" s="29">
        <v>1221</v>
      </c>
      <c r="B198" s="1">
        <v>1736816</v>
      </c>
      <c r="C198" s="1">
        <v>62234.74</v>
      </c>
      <c r="D198" s="1">
        <v>0</v>
      </c>
      <c r="F198" s="43">
        <v>1000</v>
      </c>
      <c r="G198" s="42" t="s">
        <v>176</v>
      </c>
      <c r="H198" s="32">
        <v>264899046</v>
      </c>
      <c r="I198" s="32">
        <v>303829565.91000003</v>
      </c>
      <c r="J198" s="33">
        <v>13176213.57</v>
      </c>
    </row>
    <row r="199" spans="1:10" x14ac:dyDescent="0.25">
      <c r="A199" s="29">
        <v>1323</v>
      </c>
      <c r="B199" s="1">
        <v>75890</v>
      </c>
      <c r="C199" s="1">
        <v>75890</v>
      </c>
      <c r="D199" s="1">
        <v>0</v>
      </c>
      <c r="F199" s="11">
        <v>1131</v>
      </c>
      <c r="G199" s="12" t="str">
        <f>LOOKUP(F199,'[1]2011 PARTIDAS 2012'!$A:$B)</f>
        <v>Sueldos base al personal permanente.</v>
      </c>
      <c r="H199" s="12">
        <v>35241631</v>
      </c>
      <c r="I199" s="12">
        <v>46068302.450000003</v>
      </c>
      <c r="J199" s="13">
        <v>8962.2899999991059</v>
      </c>
    </row>
    <row r="200" spans="1:10" x14ac:dyDescent="0.25">
      <c r="A200" s="29">
        <v>1411</v>
      </c>
      <c r="B200" s="1">
        <v>75606</v>
      </c>
      <c r="C200" s="1">
        <v>75606</v>
      </c>
      <c r="D200" s="1">
        <v>0</v>
      </c>
      <c r="F200" s="11">
        <v>1132</v>
      </c>
      <c r="G200" s="12" t="str">
        <f>LOOKUP(F200,'[1]2011 PARTIDAS 2012'!$A:$B)</f>
        <v>Sueldos al personal a lista de raya base.</v>
      </c>
      <c r="H200" s="12">
        <v>59906943</v>
      </c>
      <c r="I200" s="12">
        <v>61823422.719999999</v>
      </c>
      <c r="J200" s="13">
        <v>12302.940000001341</v>
      </c>
    </row>
    <row r="201" spans="1:10" x14ac:dyDescent="0.25">
      <c r="A201" s="29">
        <v>1541</v>
      </c>
      <c r="B201" s="1">
        <v>225356</v>
      </c>
      <c r="C201" s="1">
        <v>225356</v>
      </c>
      <c r="D201" s="1">
        <v>0</v>
      </c>
      <c r="F201" s="45">
        <v>1211</v>
      </c>
      <c r="G201" s="46" t="str">
        <f>LOOKUP(F201,'[1]2011 PARTIDAS 2012'!$A:$B)</f>
        <v>Honorarios asimilables a salarios.</v>
      </c>
      <c r="H201" s="46">
        <v>16103321</v>
      </c>
      <c r="I201" s="46">
        <v>16158877.199999999</v>
      </c>
      <c r="J201" s="44">
        <v>12658027.199999999</v>
      </c>
    </row>
    <row r="202" spans="1:10" x14ac:dyDescent="0.25">
      <c r="A202" s="29">
        <v>1545</v>
      </c>
      <c r="B202" s="1">
        <v>37562</v>
      </c>
      <c r="C202" s="1">
        <v>1130</v>
      </c>
      <c r="D202" s="1">
        <v>0</v>
      </c>
      <c r="F202" s="11">
        <v>1221</v>
      </c>
      <c r="G202" s="12" t="str">
        <f>LOOKUP(F202,'[1]2011 PARTIDAS 2012'!$A:$B)</f>
        <v>Sueldos base al personal eventual.</v>
      </c>
      <c r="H202" s="12">
        <v>19888153</v>
      </c>
      <c r="I202" s="12">
        <v>26194565.100000001</v>
      </c>
      <c r="J202" s="13">
        <v>164524.5</v>
      </c>
    </row>
    <row r="203" spans="1:10" x14ac:dyDescent="0.25">
      <c r="A203" s="29">
        <v>1547</v>
      </c>
      <c r="B203" s="1">
        <v>4248</v>
      </c>
      <c r="C203" s="1">
        <v>0</v>
      </c>
      <c r="D203" s="1">
        <v>0</v>
      </c>
      <c r="F203" s="11">
        <v>1311</v>
      </c>
      <c r="G203" s="12" t="str">
        <f>LOOKUP(F203,'[1]2011 PARTIDAS 2012'!$A:$B)</f>
        <v>Prima quinquenal por años de servicios efectivos prestados.</v>
      </c>
      <c r="H203" s="12">
        <v>1003852</v>
      </c>
      <c r="I203" s="12">
        <v>928238.53</v>
      </c>
      <c r="J203" s="13">
        <v>523.5</v>
      </c>
    </row>
    <row r="204" spans="1:10" x14ac:dyDescent="0.25">
      <c r="A204" s="5">
        <v>2000</v>
      </c>
      <c r="B204" s="1">
        <v>9273891</v>
      </c>
      <c r="C204" s="1">
        <v>8270496.0899999999</v>
      </c>
      <c r="D204" s="1">
        <v>3977755.6800000006</v>
      </c>
      <c r="F204" s="11">
        <v>1321</v>
      </c>
      <c r="G204" s="12" t="str">
        <f>LOOKUP(F204,'[1]2011 PARTIDAS 2012'!$A:$B)</f>
        <v>Prima de vacaciones.</v>
      </c>
      <c r="H204" s="12">
        <v>2638519</v>
      </c>
      <c r="I204" s="12">
        <v>2638646.16</v>
      </c>
      <c r="J204" s="13">
        <v>1189.83</v>
      </c>
    </row>
    <row r="205" spans="1:10" x14ac:dyDescent="0.25">
      <c r="A205" s="29">
        <v>2111</v>
      </c>
      <c r="B205" s="1">
        <v>4323924</v>
      </c>
      <c r="C205" s="1">
        <v>2592589.09</v>
      </c>
      <c r="D205" s="1">
        <v>2592589.09</v>
      </c>
      <c r="F205" s="11">
        <v>1323</v>
      </c>
      <c r="G205" s="12" t="str">
        <f>LOOKUP(F205,'[1]2011 PARTIDAS 2012'!$A:$B)</f>
        <v>Gratificación de fin de año.</v>
      </c>
      <c r="H205" s="12">
        <v>18281937</v>
      </c>
      <c r="I205" s="12">
        <v>16348217.49</v>
      </c>
      <c r="J205" s="13">
        <v>157966.9600000002</v>
      </c>
    </row>
    <row r="206" spans="1:10" x14ac:dyDescent="0.25">
      <c r="A206" s="29">
        <v>2141</v>
      </c>
      <c r="B206" s="1">
        <v>0</v>
      </c>
      <c r="C206" s="1">
        <v>920</v>
      </c>
      <c r="D206" s="1">
        <v>920</v>
      </c>
      <c r="F206" s="11">
        <v>1331</v>
      </c>
      <c r="G206" s="12" t="str">
        <f>LOOKUP(F206,'[1]2011 PARTIDAS 2012'!$A:$B)</f>
        <v>Horas extraordinarias.</v>
      </c>
      <c r="H206" s="12">
        <v>8893506</v>
      </c>
      <c r="I206" s="12">
        <v>12676882.559999999</v>
      </c>
      <c r="J206" s="13">
        <v>2876.6699999999255</v>
      </c>
    </row>
    <row r="207" spans="1:10" x14ac:dyDescent="0.25">
      <c r="A207" s="29">
        <v>2151</v>
      </c>
      <c r="B207" s="1">
        <v>16510</v>
      </c>
      <c r="C207" s="1">
        <v>16510</v>
      </c>
      <c r="D207" s="1">
        <v>13217.619999999999</v>
      </c>
      <c r="F207" s="11">
        <v>1332</v>
      </c>
      <c r="G207" s="12" t="str">
        <f>LOOKUP(F207,'[1]2011 PARTIDAS 2012'!$A:$B)</f>
        <v>Guardias.</v>
      </c>
      <c r="H207" s="12">
        <v>5459442</v>
      </c>
      <c r="I207" s="12">
        <v>7335022.7400000002</v>
      </c>
      <c r="J207" s="13">
        <v>293</v>
      </c>
    </row>
    <row r="208" spans="1:10" x14ac:dyDescent="0.25">
      <c r="A208" s="29">
        <v>2161</v>
      </c>
      <c r="B208" s="1">
        <v>0</v>
      </c>
      <c r="C208" s="1">
        <v>50000</v>
      </c>
      <c r="D208" s="1">
        <v>43.849999999998545</v>
      </c>
      <c r="F208" s="11">
        <v>1541</v>
      </c>
      <c r="G208" s="12" t="str">
        <f>LOOKUP(F208,'[1]2011 PARTIDAS 2012'!$A:$B)</f>
        <v>Vales.</v>
      </c>
      <c r="H208" s="12">
        <v>13463294</v>
      </c>
      <c r="I208" s="12">
        <v>13395810</v>
      </c>
      <c r="J208" s="13">
        <v>4485</v>
      </c>
    </row>
    <row r="209" spans="1:10" x14ac:dyDescent="0.25">
      <c r="A209" s="29">
        <v>2171</v>
      </c>
      <c r="B209" s="1">
        <v>471250</v>
      </c>
      <c r="C209" s="1">
        <v>503857.52</v>
      </c>
      <c r="D209" s="1">
        <v>367371.58</v>
      </c>
      <c r="F209" s="11">
        <v>1544</v>
      </c>
      <c r="G209" s="12" t="str">
        <f>LOOKUP(F209,'[1]2011 PARTIDAS 2012'!$A:$B)</f>
        <v>Asignaciones para requerimiento de cargos de servidores públicos de nivel técnico operativo, de confianza y personal de la rama medica.</v>
      </c>
      <c r="H209" s="12">
        <v>5387112</v>
      </c>
      <c r="I209" s="12">
        <v>5382461</v>
      </c>
      <c r="J209" s="13">
        <v>2828.2600000000093</v>
      </c>
    </row>
    <row r="210" spans="1:10" x14ac:dyDescent="0.25">
      <c r="A210" s="29">
        <v>2211</v>
      </c>
      <c r="B210" s="1">
        <v>4130931</v>
      </c>
      <c r="C210" s="1">
        <v>4470431</v>
      </c>
      <c r="D210" s="1">
        <v>467163.87000000011</v>
      </c>
      <c r="F210" s="11">
        <v>1545</v>
      </c>
      <c r="G210" s="12" t="str">
        <f>LOOKUP(F210,'[1]2011 PARTIDAS 2012'!$A:$B)</f>
        <v>Asignaciones para prestaciones a personal sindicalizado y no sindicalizado.</v>
      </c>
      <c r="H210" s="12">
        <v>7308433</v>
      </c>
      <c r="I210" s="12">
        <v>7717281.1099999994</v>
      </c>
      <c r="J210" s="13">
        <v>12245.239999999785</v>
      </c>
    </row>
    <row r="211" spans="1:10" x14ac:dyDescent="0.25">
      <c r="A211" s="29">
        <v>2231</v>
      </c>
      <c r="B211" s="1">
        <v>0</v>
      </c>
      <c r="C211" s="1">
        <v>250000</v>
      </c>
      <c r="D211" s="1">
        <v>250000</v>
      </c>
      <c r="F211" s="11">
        <v>1546</v>
      </c>
      <c r="G211" s="12" t="str">
        <f>LOOKUP(F211,'[1]2011 PARTIDAS 2012'!$A:$B)</f>
        <v>Otras prestaciones contractuales.</v>
      </c>
      <c r="H211" s="12">
        <v>9353788</v>
      </c>
      <c r="I211" s="12">
        <v>9313072.9900000002</v>
      </c>
      <c r="J211" s="13">
        <v>11157.180000000051</v>
      </c>
    </row>
    <row r="212" spans="1:10" x14ac:dyDescent="0.25">
      <c r="A212" s="29">
        <v>2441</v>
      </c>
      <c r="B212" s="1">
        <v>0</v>
      </c>
      <c r="C212" s="1">
        <v>2800</v>
      </c>
      <c r="D212" s="1">
        <v>2800</v>
      </c>
      <c r="F212" s="11">
        <v>1591</v>
      </c>
      <c r="G212" s="12" t="str">
        <f>LOOKUP(F212,'[1]2011 PARTIDAS 2012'!$A:$B)</f>
        <v>Asignaciones para requerimiento de cargos de servidores públicos superiores y de mandos medios así como de líderes coordinadores y enlaces</v>
      </c>
      <c r="H212" s="12">
        <v>14796598</v>
      </c>
      <c r="I212" s="12">
        <v>24469803.640000001</v>
      </c>
      <c r="J212" s="13">
        <v>134975</v>
      </c>
    </row>
    <row r="213" spans="1:10" x14ac:dyDescent="0.25">
      <c r="A213" s="29">
        <v>2461</v>
      </c>
      <c r="B213" s="1">
        <v>19358</v>
      </c>
      <c r="C213" s="1">
        <v>19358</v>
      </c>
      <c r="D213" s="1">
        <v>19358</v>
      </c>
      <c r="F213" s="11">
        <v>1714</v>
      </c>
      <c r="G213" s="12" t="str">
        <f>LOOKUP(F213,'[1]2011 PARTIDAS 2012'!$A:$B)</f>
        <v>Premio de Asistencia</v>
      </c>
      <c r="H213" s="12">
        <v>4277684</v>
      </c>
      <c r="I213" s="12">
        <v>2967589</v>
      </c>
      <c r="J213" s="13">
        <v>3856</v>
      </c>
    </row>
    <row r="214" spans="1:10" x14ac:dyDescent="0.25">
      <c r="A214" s="29">
        <v>2471</v>
      </c>
      <c r="B214" s="1">
        <v>850</v>
      </c>
      <c r="C214" s="1">
        <v>20850</v>
      </c>
      <c r="D214" s="1">
        <v>20850</v>
      </c>
      <c r="F214" s="43">
        <v>2000</v>
      </c>
      <c r="G214" s="42" t="s">
        <v>177</v>
      </c>
      <c r="H214" s="32">
        <v>32118682</v>
      </c>
      <c r="I214" s="32">
        <v>61407033.200000003</v>
      </c>
      <c r="J214" s="33">
        <v>20116685.990000002</v>
      </c>
    </row>
    <row r="215" spans="1:10" x14ac:dyDescent="0.25">
      <c r="A215" s="29">
        <v>2481</v>
      </c>
      <c r="B215" s="1">
        <v>10200</v>
      </c>
      <c r="C215" s="1">
        <v>10200</v>
      </c>
      <c r="D215" s="1">
        <v>8808</v>
      </c>
      <c r="F215" s="11">
        <v>2111</v>
      </c>
      <c r="G215" s="12" t="str">
        <f>LOOKUP(F215,'[1]2011 PARTIDAS 2012'!$A:$B)</f>
        <v>Materiales, útiles y equipos menores de oficina.</v>
      </c>
      <c r="H215" s="12">
        <v>0</v>
      </c>
      <c r="I215" s="12">
        <v>10425.99</v>
      </c>
      <c r="J215" s="13">
        <v>61.970000000000255</v>
      </c>
    </row>
    <row r="216" spans="1:10" x14ac:dyDescent="0.25">
      <c r="A216" s="29">
        <v>2491</v>
      </c>
      <c r="B216" s="1">
        <v>19704</v>
      </c>
      <c r="C216" s="1">
        <v>43976.480000000003</v>
      </c>
      <c r="D216" s="1">
        <v>1115.5400000000009</v>
      </c>
      <c r="F216" s="11">
        <v>2151</v>
      </c>
      <c r="G216" s="12" t="str">
        <f>LOOKUP(F216,'[1]2011 PARTIDAS 2012'!$A:$B)</f>
        <v>Material impreso e información digital.</v>
      </c>
      <c r="H216" s="12">
        <v>55775</v>
      </c>
      <c r="I216" s="12">
        <v>487000</v>
      </c>
      <c r="J216" s="13">
        <v>157210.25999999998</v>
      </c>
    </row>
    <row r="217" spans="1:10" x14ac:dyDescent="0.25">
      <c r="A217" s="29">
        <v>2531</v>
      </c>
      <c r="B217" s="1">
        <v>0</v>
      </c>
      <c r="C217" s="1">
        <v>0</v>
      </c>
      <c r="D217" s="1">
        <v>0</v>
      </c>
      <c r="F217" s="11">
        <v>2161</v>
      </c>
      <c r="G217" s="12" t="str">
        <f>LOOKUP(F217,'[1]2011 PARTIDAS 2012'!$A:$B)</f>
        <v>Material de limpieza.</v>
      </c>
      <c r="H217" s="12">
        <v>0</v>
      </c>
      <c r="I217" s="12">
        <v>150000</v>
      </c>
      <c r="J217" s="13">
        <v>832.58999999999651</v>
      </c>
    </row>
    <row r="218" spans="1:10" x14ac:dyDescent="0.25">
      <c r="A218" s="29">
        <v>2541</v>
      </c>
      <c r="B218" s="1">
        <v>0</v>
      </c>
      <c r="C218" s="1">
        <v>50000</v>
      </c>
      <c r="D218" s="1">
        <v>132.09999999999854</v>
      </c>
      <c r="F218" s="45">
        <v>2411</v>
      </c>
      <c r="G218" s="46" t="str">
        <f>LOOKUP(F218,'[1]2011 PARTIDAS 2012'!$A:$B)</f>
        <v>Mezcla asfáltica.</v>
      </c>
      <c r="H218" s="46">
        <v>12789103</v>
      </c>
      <c r="I218" s="46">
        <v>19399222.240000002</v>
      </c>
      <c r="J218" s="44">
        <v>12789103</v>
      </c>
    </row>
    <row r="219" spans="1:10" x14ac:dyDescent="0.25">
      <c r="A219" s="29">
        <v>2561</v>
      </c>
      <c r="B219" s="1">
        <v>42160</v>
      </c>
      <c r="C219" s="1">
        <v>0</v>
      </c>
      <c r="D219" s="1">
        <v>0</v>
      </c>
      <c r="F219" s="11">
        <v>2419</v>
      </c>
      <c r="G219" s="12" t="str">
        <f>LOOKUP(F219,'[1]2011 PARTIDAS 2012'!$A:$B)</f>
        <v>Otros productos minerales no metálicos.</v>
      </c>
      <c r="H219" s="12">
        <v>1182162</v>
      </c>
      <c r="I219" s="12">
        <v>1059935</v>
      </c>
      <c r="J219" s="13">
        <v>121128.86999999998</v>
      </c>
    </row>
    <row r="220" spans="1:10" x14ac:dyDescent="0.25">
      <c r="A220" s="29">
        <v>2721</v>
      </c>
      <c r="B220" s="1">
        <v>25000</v>
      </c>
      <c r="C220" s="1">
        <v>25000</v>
      </c>
      <c r="D220" s="1">
        <v>20119.64</v>
      </c>
      <c r="F220" s="11">
        <v>2421</v>
      </c>
      <c r="G220" s="12" t="str">
        <f>LOOKUP(F220,'[1]2011 PARTIDAS 2012'!$A:$B)</f>
        <v>Cemento y productos de concreto.</v>
      </c>
      <c r="H220" s="12">
        <v>926629</v>
      </c>
      <c r="I220" s="12">
        <v>1765667.03</v>
      </c>
      <c r="J220" s="13">
        <v>569434.34000000008</v>
      </c>
    </row>
    <row r="221" spans="1:10" x14ac:dyDescent="0.25">
      <c r="A221" s="29">
        <v>2731</v>
      </c>
      <c r="B221" s="1">
        <v>90850</v>
      </c>
      <c r="C221" s="1">
        <v>90850</v>
      </c>
      <c r="D221" s="1">
        <v>90850</v>
      </c>
      <c r="F221" s="11">
        <v>2441</v>
      </c>
      <c r="G221" s="12" t="str">
        <f>LOOKUP(F221,'[1]2011 PARTIDAS 2012'!$A:$B)</f>
        <v>Madera y productos de madera.</v>
      </c>
      <c r="H221" s="12">
        <v>154033</v>
      </c>
      <c r="I221" s="12">
        <v>278379</v>
      </c>
      <c r="J221" s="13">
        <v>119933.01000000001</v>
      </c>
    </row>
    <row r="222" spans="1:10" x14ac:dyDescent="0.25">
      <c r="A222" s="29">
        <v>2911</v>
      </c>
      <c r="B222" s="1">
        <v>123154</v>
      </c>
      <c r="C222" s="1">
        <v>123154</v>
      </c>
      <c r="D222" s="1">
        <v>122416.39</v>
      </c>
      <c r="F222" s="11">
        <v>2461</v>
      </c>
      <c r="G222" s="12" t="str">
        <f>LOOKUP(F222,'[1]2011 PARTIDAS 2012'!$A:$B)</f>
        <v>Material eléctrico y electrónico.</v>
      </c>
      <c r="H222" s="12">
        <v>327706</v>
      </c>
      <c r="I222" s="12">
        <v>565794</v>
      </c>
      <c r="J222" s="13">
        <v>111505.82</v>
      </c>
    </row>
    <row r="223" spans="1:10" x14ac:dyDescent="0.25">
      <c r="A223" s="5">
        <v>3000</v>
      </c>
      <c r="B223" s="1">
        <v>6917021</v>
      </c>
      <c r="C223" s="1">
        <v>15008057.040000001</v>
      </c>
      <c r="D223" s="1">
        <v>219272.51999999973</v>
      </c>
      <c r="F223" s="45">
        <v>2471</v>
      </c>
      <c r="G223" s="46" t="str">
        <f>LOOKUP(F223,'[1]2011 PARTIDAS 2012'!$A:$B)</f>
        <v>Artículos metálicos para la construcción.</v>
      </c>
      <c r="H223" s="46">
        <v>1539208</v>
      </c>
      <c r="I223" s="46">
        <v>6568582.9699999997</v>
      </c>
      <c r="J223" s="44">
        <v>2022340.9799999997</v>
      </c>
    </row>
    <row r="224" spans="1:10" x14ac:dyDescent="0.25">
      <c r="A224" s="29">
        <v>3362</v>
      </c>
      <c r="B224" s="1">
        <v>31501</v>
      </c>
      <c r="C224" s="1">
        <v>31501</v>
      </c>
      <c r="D224" s="1">
        <v>31501</v>
      </c>
      <c r="F224" s="11">
        <v>2491</v>
      </c>
      <c r="G224" s="12" t="str">
        <f>LOOKUP(F224,'[1]2011 PARTIDAS 2012'!$A:$B)</f>
        <v>Otros materiales y artículos de construcción y reparación.</v>
      </c>
      <c r="H224" s="12">
        <v>237912</v>
      </c>
      <c r="I224" s="12">
        <v>3507678.51</v>
      </c>
      <c r="J224" s="13">
        <v>101911.55000000016</v>
      </c>
    </row>
    <row r="225" spans="1:10" x14ac:dyDescent="0.25">
      <c r="A225" s="29">
        <v>3651</v>
      </c>
      <c r="B225" s="1">
        <v>437750</v>
      </c>
      <c r="C225" s="1">
        <v>437750</v>
      </c>
      <c r="D225" s="1">
        <v>8750.0100000000093</v>
      </c>
      <c r="F225" s="45">
        <v>2511</v>
      </c>
      <c r="G225" s="46" t="str">
        <f>LOOKUP(F225,'[1]2011 PARTIDAS 2012'!$A:$B)</f>
        <v>Productos químicos básicos.</v>
      </c>
      <c r="H225" s="46">
        <v>863562</v>
      </c>
      <c r="I225" s="46">
        <v>1664662</v>
      </c>
      <c r="J225" s="44">
        <v>1664662</v>
      </c>
    </row>
    <row r="226" spans="1:10" x14ac:dyDescent="0.25">
      <c r="A226" s="29">
        <v>3722</v>
      </c>
      <c r="B226" s="1">
        <v>75618</v>
      </c>
      <c r="C226" s="1">
        <v>98886.85</v>
      </c>
      <c r="D226" s="1">
        <v>0</v>
      </c>
      <c r="F226" s="11">
        <v>2541</v>
      </c>
      <c r="G226" s="12" t="str">
        <f>LOOKUP(F226,'[1]2011 PARTIDAS 2012'!$A:$B)</f>
        <v>Materiales, accesorios y suministros médicos.</v>
      </c>
      <c r="H226" s="12">
        <v>0</v>
      </c>
      <c r="I226" s="12">
        <v>192290</v>
      </c>
      <c r="J226" s="13">
        <v>192290</v>
      </c>
    </row>
    <row r="227" spans="1:10" x14ac:dyDescent="0.25">
      <c r="A227" s="29">
        <v>3821</v>
      </c>
      <c r="B227" s="1">
        <v>6347410</v>
      </c>
      <c r="C227" s="1">
        <v>14413867.190000001</v>
      </c>
      <c r="D227" s="1">
        <v>179021.50999999972</v>
      </c>
      <c r="F227" s="11">
        <v>2561</v>
      </c>
      <c r="G227" s="12" t="str">
        <f>LOOKUP(F227,'[1]2011 PARTIDAS 2012'!$A:$B)</f>
        <v>Fibras sintéticas, hules, plásticos y derivados.</v>
      </c>
      <c r="H227" s="12">
        <v>1150280</v>
      </c>
      <c r="I227" s="12">
        <v>7292936</v>
      </c>
      <c r="J227" s="13">
        <v>130758.1599999998</v>
      </c>
    </row>
    <row r="228" spans="1:10" x14ac:dyDescent="0.25">
      <c r="A228" s="29">
        <v>3981</v>
      </c>
      <c r="B228" s="1">
        <v>22225</v>
      </c>
      <c r="C228" s="1">
        <v>26052</v>
      </c>
      <c r="D228" s="1">
        <v>0</v>
      </c>
      <c r="F228" s="11">
        <v>2611</v>
      </c>
      <c r="G228" s="12" t="str">
        <f>LOOKUP(F228,'[1]2011 PARTIDAS 2012'!$A:$B)</f>
        <v>Combustibles, lubricantes y aditivos.</v>
      </c>
      <c r="H228" s="12">
        <v>12000000</v>
      </c>
      <c r="I228" s="12">
        <v>11000000</v>
      </c>
      <c r="J228" s="13">
        <v>4.3800000000046566</v>
      </c>
    </row>
    <row r="229" spans="1:10" x14ac:dyDescent="0.25">
      <c r="A229" s="29">
        <v>3982</v>
      </c>
      <c r="B229" s="1">
        <v>2517</v>
      </c>
      <c r="C229" s="1">
        <v>0</v>
      </c>
      <c r="D229" s="1">
        <v>0</v>
      </c>
      <c r="F229" s="11">
        <v>2711</v>
      </c>
      <c r="G229" s="12" t="str">
        <f>LOOKUP(F229,'[1]2011 PARTIDAS 2012'!$A:$B)</f>
        <v>Vestuario y uniformes.</v>
      </c>
      <c r="H229" s="12">
        <v>0</v>
      </c>
      <c r="I229" s="12">
        <v>170000</v>
      </c>
      <c r="J229" s="13">
        <v>124481.60000000001</v>
      </c>
    </row>
    <row r="230" spans="1:10" x14ac:dyDescent="0.25">
      <c r="A230" s="5">
        <v>4000</v>
      </c>
      <c r="B230" s="1">
        <v>71358894</v>
      </c>
      <c r="C230" s="1">
        <v>70546459.439999998</v>
      </c>
      <c r="D230" s="1">
        <v>754717.96999999846</v>
      </c>
      <c r="F230" s="11">
        <v>2721</v>
      </c>
      <c r="G230" s="12" t="str">
        <f>LOOKUP(F230,'[1]2011 PARTIDAS 2012'!$A:$B)</f>
        <v>Prendas de seguridad y protección personal.</v>
      </c>
      <c r="H230" s="12">
        <v>282800</v>
      </c>
      <c r="I230" s="12">
        <v>876479.96</v>
      </c>
      <c r="J230" s="13">
        <v>42081.859999999928</v>
      </c>
    </row>
    <row r="231" spans="1:10" x14ac:dyDescent="0.25">
      <c r="A231" s="29">
        <v>4411</v>
      </c>
      <c r="B231" s="1">
        <v>36322</v>
      </c>
      <c r="C231" s="1">
        <v>0</v>
      </c>
      <c r="D231" s="1">
        <v>0</v>
      </c>
      <c r="F231" s="11">
        <v>2741</v>
      </c>
      <c r="G231" s="12" t="str">
        <f>LOOKUP(F231,'[1]2011 PARTIDAS 2012'!$A:$B)</f>
        <v>Productos textiles.</v>
      </c>
      <c r="H231" s="12">
        <v>10500</v>
      </c>
      <c r="I231" s="12">
        <v>10500</v>
      </c>
      <c r="J231" s="13">
        <v>49.559999999999491</v>
      </c>
    </row>
    <row r="232" spans="1:10" x14ac:dyDescent="0.25">
      <c r="A232" s="29">
        <v>4412</v>
      </c>
      <c r="B232" s="1">
        <v>10403000</v>
      </c>
      <c r="C232" s="1">
        <v>9936000</v>
      </c>
      <c r="D232" s="1">
        <v>0</v>
      </c>
      <c r="F232" s="11">
        <v>2911</v>
      </c>
      <c r="G232" s="12" t="str">
        <f>LOOKUP(F232,'[1]2011 PARTIDAS 2012'!$A:$B)</f>
        <v>Herramientas menores.</v>
      </c>
      <c r="H232" s="12">
        <v>369209</v>
      </c>
      <c r="I232" s="12">
        <v>2617602.5</v>
      </c>
      <c r="J232" s="13">
        <v>459381.78000000009</v>
      </c>
    </row>
    <row r="233" spans="1:10" x14ac:dyDescent="0.25">
      <c r="A233" s="29">
        <v>4419</v>
      </c>
      <c r="B233" s="1">
        <v>60919572</v>
      </c>
      <c r="C233" s="1">
        <v>60610459.439999998</v>
      </c>
      <c r="D233" s="1">
        <v>754717.96999999846</v>
      </c>
      <c r="F233" s="11">
        <v>2921</v>
      </c>
      <c r="G233" s="12" t="str">
        <f>LOOKUP(F233,'[1]2011 PARTIDAS 2012'!$A:$B)</f>
        <v>Refacciones y accesorios menores de edificios.</v>
      </c>
      <c r="H233" s="12">
        <v>0</v>
      </c>
      <c r="I233" s="12">
        <v>3150</v>
      </c>
      <c r="J233" s="13">
        <v>142.92999999999984</v>
      </c>
    </row>
    <row r="234" spans="1:10" x14ac:dyDescent="0.25">
      <c r="A234" s="5">
        <v>5000</v>
      </c>
      <c r="B234" s="1">
        <v>4517981</v>
      </c>
      <c r="C234" s="1">
        <v>12436923.66</v>
      </c>
      <c r="D234" s="1">
        <v>4389153.7799999993</v>
      </c>
      <c r="F234" s="11">
        <v>2961</v>
      </c>
      <c r="G234" s="12" t="str">
        <f>LOOKUP(F234,'[1]2011 PARTIDAS 2012'!$A:$B)</f>
        <v>Refacciones y accesorios menores de equipo de transporte.</v>
      </c>
      <c r="H234" s="12">
        <v>0</v>
      </c>
      <c r="I234" s="12">
        <v>1457350</v>
      </c>
      <c r="J234" s="13">
        <v>180436.85000000003</v>
      </c>
    </row>
    <row r="235" spans="1:10" x14ac:dyDescent="0.25">
      <c r="A235" s="29">
        <v>5111</v>
      </c>
      <c r="B235" s="1">
        <v>1148420</v>
      </c>
      <c r="C235" s="1">
        <v>1126420</v>
      </c>
      <c r="D235" s="1">
        <v>1126420</v>
      </c>
      <c r="F235" s="45">
        <v>2981</v>
      </c>
      <c r="G235" s="46" t="str">
        <f>LOOKUP(F235,'[1]2011 PARTIDAS 2012'!$A:$B)</f>
        <v>Refacciones y accesorios menores de maquinaria y otros equipos.</v>
      </c>
      <c r="H235" s="46">
        <v>127471</v>
      </c>
      <c r="I235" s="46">
        <v>1328025</v>
      </c>
      <c r="J235" s="44">
        <v>1298186.78</v>
      </c>
    </row>
    <row r="236" spans="1:10" x14ac:dyDescent="0.25">
      <c r="A236" s="29">
        <v>5121</v>
      </c>
      <c r="B236" s="1">
        <v>89024</v>
      </c>
      <c r="C236" s="1">
        <v>89024</v>
      </c>
      <c r="D236" s="1">
        <v>2650.3999999999942</v>
      </c>
      <c r="F236" s="11">
        <v>2991</v>
      </c>
      <c r="G236" s="12" t="str">
        <f>LOOKUP(F236,'[1]2011 PARTIDAS 2012'!$A:$B)</f>
        <v>Refacciones y accesorios menores otros bienes muebles.</v>
      </c>
      <c r="H236" s="12">
        <v>0</v>
      </c>
      <c r="I236" s="12">
        <v>1001353</v>
      </c>
      <c r="J236" s="13">
        <v>30747.699999999957</v>
      </c>
    </row>
    <row r="237" spans="1:10" x14ac:dyDescent="0.25">
      <c r="A237" s="29">
        <v>5151</v>
      </c>
      <c r="B237" s="1">
        <v>1353537</v>
      </c>
      <c r="C237" s="1">
        <v>1353537</v>
      </c>
      <c r="D237" s="1">
        <v>1353537</v>
      </c>
      <c r="F237" s="43">
        <v>3000</v>
      </c>
      <c r="G237" s="42" t="s">
        <v>178</v>
      </c>
      <c r="H237" s="32">
        <v>159907208</v>
      </c>
      <c r="I237" s="32">
        <v>171770013.42000002</v>
      </c>
      <c r="J237" s="33">
        <v>1420754.5900000003</v>
      </c>
    </row>
    <row r="238" spans="1:10" x14ac:dyDescent="0.25">
      <c r="A238" s="29">
        <v>5191</v>
      </c>
      <c r="B238" s="1">
        <v>411500</v>
      </c>
      <c r="C238" s="1">
        <v>425000</v>
      </c>
      <c r="D238" s="1">
        <v>425000</v>
      </c>
      <c r="F238" s="11">
        <v>3252</v>
      </c>
      <c r="G238" s="12" t="str">
        <f>LOOKUP(F238,'[1]2011 PARTIDAS 2012'!$A:$B)</f>
        <v>Arrendamiento de equipo de transporte destinado a servicios públicos y la operación de programas públicos.</v>
      </c>
      <c r="H238" s="12">
        <v>135983508</v>
      </c>
      <c r="I238" s="12">
        <v>152343830.44</v>
      </c>
      <c r="J238" s="13">
        <v>2217.1000000005588</v>
      </c>
    </row>
    <row r="239" spans="1:10" x14ac:dyDescent="0.25">
      <c r="A239" s="29">
        <v>5211</v>
      </c>
      <c r="B239" s="1">
        <v>720000</v>
      </c>
      <c r="C239" s="1">
        <v>830500</v>
      </c>
      <c r="D239" s="1">
        <v>788046.38</v>
      </c>
      <c r="F239" s="11">
        <v>3261</v>
      </c>
      <c r="G239" s="12" t="str">
        <f>LOOKUP(F239,'[1]2011 PARTIDAS 2012'!$A:$B)</f>
        <v>Arrendamiento de maquinaria, otros equipos y herramientas.</v>
      </c>
      <c r="H239" s="12">
        <v>0</v>
      </c>
      <c r="I239" s="12">
        <v>1000000</v>
      </c>
      <c r="J239" s="13">
        <v>1.0000000009313226E-2</v>
      </c>
    </row>
    <row r="240" spans="1:10" x14ac:dyDescent="0.25">
      <c r="A240" s="29">
        <v>5231</v>
      </c>
      <c r="B240" s="1">
        <v>60000</v>
      </c>
      <c r="C240" s="1">
        <v>60000</v>
      </c>
      <c r="D240" s="1">
        <v>60000</v>
      </c>
      <c r="F240" s="11">
        <v>3331</v>
      </c>
      <c r="G240" s="12" t="str">
        <f>LOOKUP(F240,'[1]2011 PARTIDAS 2012'!$A:$B)</f>
        <v>Servicios de consultoría administrativa, procesos, técnica y en tecnologías de la información.</v>
      </c>
      <c r="H240" s="12">
        <v>30900</v>
      </c>
      <c r="I240" s="12">
        <v>730900</v>
      </c>
      <c r="J240" s="13">
        <v>842.47999999998137</v>
      </c>
    </row>
    <row r="241" spans="1:10" x14ac:dyDescent="0.25">
      <c r="A241" s="29">
        <v>5291</v>
      </c>
      <c r="B241" s="1">
        <v>35000</v>
      </c>
      <c r="C241" s="1">
        <v>108500</v>
      </c>
      <c r="D241" s="1">
        <v>108500</v>
      </c>
      <c r="F241" s="45">
        <v>3391</v>
      </c>
      <c r="G241" s="46" t="str">
        <f>LOOKUP(F241,'[1]2011 PARTIDAS 2012'!$A:$B)</f>
        <v>Servicios profesionales, científicos, técnicos, integrales y otros.</v>
      </c>
      <c r="H241" s="46">
        <v>3657228</v>
      </c>
      <c r="I241" s="46">
        <v>3559703.96</v>
      </c>
      <c r="J241" s="44">
        <v>1269530.4500000002</v>
      </c>
    </row>
    <row r="242" spans="1:10" x14ac:dyDescent="0.25">
      <c r="A242" s="29">
        <v>5412</v>
      </c>
      <c r="B242" s="1">
        <v>0</v>
      </c>
      <c r="C242" s="1">
        <v>7918942.6600000001</v>
      </c>
      <c r="D242" s="1">
        <v>0</v>
      </c>
      <c r="F242" s="11">
        <v>3511</v>
      </c>
      <c r="G242" s="12" t="str">
        <f>LOOKUP(F242,'[1]2011 PARTIDAS 2012'!$A:$B)</f>
        <v>Conservación y mantenimiento menor de inmuebles.</v>
      </c>
      <c r="H242" s="12">
        <v>126746</v>
      </c>
      <c r="I242" s="12">
        <v>105621.66</v>
      </c>
      <c r="J242" s="13">
        <v>90393.010000000009</v>
      </c>
    </row>
    <row r="243" spans="1:10" x14ac:dyDescent="0.25">
      <c r="A243" s="29">
        <v>5651</v>
      </c>
      <c r="B243" s="1">
        <v>115500</v>
      </c>
      <c r="C243" s="1">
        <v>35000</v>
      </c>
      <c r="D243" s="1">
        <v>35000</v>
      </c>
      <c r="F243" s="11">
        <v>3571</v>
      </c>
      <c r="G243" s="12" t="str">
        <f>LOOKUP(F243,'[1]2011 PARTIDAS 2012'!$A:$B)</f>
        <v>Instalación, reparación y mantenimiento de maquinaria, otros equipos y herramienta.</v>
      </c>
      <c r="H243" s="12">
        <v>3517182</v>
      </c>
      <c r="I243" s="12">
        <v>5637519.0600000005</v>
      </c>
      <c r="J243" s="13">
        <v>812.50999999977648</v>
      </c>
    </row>
    <row r="244" spans="1:10" x14ac:dyDescent="0.25">
      <c r="A244" s="29">
        <v>5661</v>
      </c>
      <c r="B244" s="1">
        <v>50000</v>
      </c>
      <c r="C244" s="1">
        <v>50000</v>
      </c>
      <c r="D244" s="1">
        <v>50000</v>
      </c>
      <c r="F244" s="11">
        <v>3982</v>
      </c>
      <c r="G244" s="12" t="str">
        <f>LOOKUP(F244,'[1]2011 PARTIDAS 2012'!$A:$B)</f>
        <v>Otros impuestos derivados de una relación laboral.</v>
      </c>
      <c r="H244" s="12">
        <v>2584133</v>
      </c>
      <c r="I244" s="12">
        <v>2502884.1100000003</v>
      </c>
      <c r="J244" s="13">
        <v>56959.029999999912</v>
      </c>
    </row>
    <row r="245" spans="1:10" x14ac:dyDescent="0.25">
      <c r="A245" s="29">
        <v>5671</v>
      </c>
      <c r="B245" s="1">
        <v>375000</v>
      </c>
      <c r="C245" s="1">
        <v>375000</v>
      </c>
      <c r="D245" s="1">
        <v>375000</v>
      </c>
      <c r="F245" s="43">
        <v>4000</v>
      </c>
      <c r="G245" s="42" t="s">
        <v>179</v>
      </c>
      <c r="H245" s="32">
        <v>9056002</v>
      </c>
      <c r="I245" s="32">
        <v>2854222</v>
      </c>
      <c r="J245" s="33">
        <v>52822</v>
      </c>
    </row>
    <row r="246" spans="1:10" x14ac:dyDescent="0.25">
      <c r="A246" s="29">
        <v>5691</v>
      </c>
      <c r="B246" s="1">
        <v>110000</v>
      </c>
      <c r="C246" s="1">
        <v>15000</v>
      </c>
      <c r="D246" s="1">
        <v>15000</v>
      </c>
      <c r="F246" s="11">
        <v>4412</v>
      </c>
      <c r="G246" s="12" t="str">
        <f>LOOKUP(F246,'[1]2011 PARTIDAS 2012'!$A:$B)</f>
        <v>Ayudas sociales a personas u hogares de escasos recursos.</v>
      </c>
      <c r="H246" s="12">
        <v>2802249</v>
      </c>
      <c r="I246" s="12">
        <v>2802249</v>
      </c>
      <c r="J246" s="13">
        <v>849</v>
      </c>
    </row>
    <row r="247" spans="1:10" x14ac:dyDescent="0.25">
      <c r="A247" s="29">
        <v>5911</v>
      </c>
      <c r="B247" s="1">
        <v>50000</v>
      </c>
      <c r="C247" s="1">
        <v>50000</v>
      </c>
      <c r="D247" s="1">
        <v>50000</v>
      </c>
      <c r="F247" s="11">
        <v>4481</v>
      </c>
      <c r="G247" s="12" t="str">
        <f>LOOKUP(F247,'[1]2011 PARTIDAS 2012'!$A:$B)</f>
        <v>Ayudas por desastres naturales y otros siniestros.</v>
      </c>
      <c r="H247" s="12">
        <v>281973</v>
      </c>
      <c r="I247" s="12">
        <v>51973</v>
      </c>
      <c r="J247" s="13">
        <v>51973</v>
      </c>
    </row>
    <row r="248" spans="1:10" x14ac:dyDescent="0.25">
      <c r="A248" s="4" t="s">
        <v>149</v>
      </c>
      <c r="B248" s="1">
        <v>134724481</v>
      </c>
      <c r="C248" s="1">
        <v>160668704.09999999</v>
      </c>
      <c r="D248" s="1">
        <v>6125089.1100000003</v>
      </c>
      <c r="F248" s="43">
        <v>5000</v>
      </c>
      <c r="G248" s="42" t="s">
        <v>180</v>
      </c>
      <c r="H248" s="32">
        <v>2130030</v>
      </c>
      <c r="I248" s="32">
        <v>58184560.789999999</v>
      </c>
      <c r="J248" s="33">
        <v>827758.3400000002</v>
      </c>
    </row>
    <row r="249" spans="1:10" x14ac:dyDescent="0.25">
      <c r="A249" s="5">
        <v>1000</v>
      </c>
      <c r="B249" s="1">
        <v>84611185</v>
      </c>
      <c r="C249" s="1">
        <v>58153638.899999991</v>
      </c>
      <c r="D249" s="1">
        <v>5692439.4299999997</v>
      </c>
      <c r="F249" s="11">
        <v>5111</v>
      </c>
      <c r="G249" s="12" t="str">
        <f>LOOKUP(F249,'[1]2011 PARTIDAS 2012'!$A:$B)</f>
        <v>Muebles de oficina y estantería.</v>
      </c>
      <c r="H249" s="12">
        <v>455000</v>
      </c>
      <c r="I249" s="12">
        <v>455000</v>
      </c>
      <c r="J249" s="13">
        <v>455000</v>
      </c>
    </row>
    <row r="250" spans="1:10" x14ac:dyDescent="0.25">
      <c r="A250" s="29">
        <v>1131</v>
      </c>
      <c r="B250" s="1">
        <v>12595646</v>
      </c>
      <c r="C250" s="1">
        <v>3713791.07</v>
      </c>
      <c r="D250" s="1">
        <v>0</v>
      </c>
      <c r="F250" s="11">
        <v>5151</v>
      </c>
      <c r="G250" s="12" t="str">
        <f>LOOKUP(F250,'[1]2011 PARTIDAS 2012'!$A:$B)</f>
        <v>Equipo de cómputo y de tecnologías de la información.</v>
      </c>
      <c r="H250" s="12">
        <v>60030</v>
      </c>
      <c r="I250" s="12">
        <v>60030</v>
      </c>
      <c r="J250" s="13">
        <v>60030</v>
      </c>
    </row>
    <row r="251" spans="1:10" x14ac:dyDescent="0.25">
      <c r="A251" s="29">
        <v>1132</v>
      </c>
      <c r="B251" s="1">
        <v>17462780</v>
      </c>
      <c r="C251" s="1">
        <v>7777391.2200000007</v>
      </c>
      <c r="D251" s="1">
        <v>475.92999999970198</v>
      </c>
      <c r="F251" s="11">
        <v>5412</v>
      </c>
      <c r="G251" s="12" t="str">
        <f>LOOKUP(F251,'[1]2011 PARTIDAS 2012'!$A:$B)</f>
        <v>Vehiculos y Equipo terrestre destinados a servicios públicos y la operación de programas públicos.</v>
      </c>
      <c r="H251" s="12">
        <v>1350000</v>
      </c>
      <c r="I251" s="12">
        <v>57156530.789999999</v>
      </c>
      <c r="J251" s="13">
        <v>2.0000000251457095E-2</v>
      </c>
    </row>
    <row r="252" spans="1:10" x14ac:dyDescent="0.25">
      <c r="A252" s="29">
        <v>1211</v>
      </c>
      <c r="B252" s="1">
        <v>4362182</v>
      </c>
      <c r="C252" s="1">
        <v>7195177.4000000004</v>
      </c>
      <c r="D252" s="1">
        <v>5655292.4000000004</v>
      </c>
      <c r="F252" s="11">
        <v>5621</v>
      </c>
      <c r="G252" s="12" t="str">
        <f>LOOKUP(F252,'[1]2011 PARTIDAS 2012'!$A:$B)</f>
        <v>Maquinaria y equipo industrial.</v>
      </c>
      <c r="H252" s="12">
        <v>60000</v>
      </c>
      <c r="I252" s="12">
        <v>60000</v>
      </c>
      <c r="J252" s="13">
        <v>24728.32</v>
      </c>
    </row>
    <row r="253" spans="1:10" x14ac:dyDescent="0.25">
      <c r="A253" s="29">
        <v>1221</v>
      </c>
      <c r="B253" s="1">
        <v>6439535</v>
      </c>
      <c r="C253" s="1">
        <v>1636477</v>
      </c>
      <c r="D253" s="1">
        <v>0</v>
      </c>
      <c r="F253" s="11">
        <v>5631</v>
      </c>
      <c r="G253" s="12" t="str">
        <f>LOOKUP(F253,'[1]2011 PARTIDAS 2012'!$A:$B)</f>
        <v>Maquinaria y equipo de construcción.</v>
      </c>
      <c r="H253" s="12">
        <v>0</v>
      </c>
      <c r="I253" s="12">
        <v>200000</v>
      </c>
      <c r="J253" s="13">
        <v>200000</v>
      </c>
    </row>
    <row r="254" spans="1:10" x14ac:dyDescent="0.25">
      <c r="A254" s="29">
        <v>1311</v>
      </c>
      <c r="B254" s="1">
        <v>268167</v>
      </c>
      <c r="C254" s="1">
        <v>268167</v>
      </c>
      <c r="D254" s="1">
        <v>3.6700000000128057</v>
      </c>
      <c r="F254" s="11">
        <v>5661</v>
      </c>
      <c r="G254" s="12" t="str">
        <f>LOOKUP(F254,'[1]2011 PARTIDAS 2012'!$A:$B)</f>
        <v>Equipos de generación eléctrica, aparatos y accesorios eléctricos.</v>
      </c>
      <c r="H254" s="12">
        <v>40000</v>
      </c>
      <c r="I254" s="12">
        <v>40000</v>
      </c>
      <c r="J254" s="13">
        <v>40000</v>
      </c>
    </row>
    <row r="255" spans="1:10" x14ac:dyDescent="0.25">
      <c r="A255" s="29">
        <v>1321</v>
      </c>
      <c r="B255" s="1">
        <v>732431</v>
      </c>
      <c r="C255" s="1">
        <v>640674.61</v>
      </c>
      <c r="D255" s="1">
        <v>0</v>
      </c>
      <c r="F255" s="11">
        <v>5671</v>
      </c>
      <c r="G255" s="12" t="str">
        <f>LOOKUP(F255,'[1]2011 PARTIDAS 2012'!$A:$B)</f>
        <v>Herramientas y máquinas–herramienta.</v>
      </c>
      <c r="H255" s="12">
        <v>165000</v>
      </c>
      <c r="I255" s="12">
        <v>213000</v>
      </c>
      <c r="J255" s="13">
        <v>48000</v>
      </c>
    </row>
    <row r="256" spans="1:10" x14ac:dyDescent="0.25">
      <c r="A256" s="29">
        <v>1322</v>
      </c>
      <c r="B256" s="1">
        <v>15535</v>
      </c>
      <c r="C256" s="1">
        <v>15535</v>
      </c>
      <c r="D256" s="1">
        <v>0</v>
      </c>
      <c r="F256" s="43">
        <v>6000</v>
      </c>
      <c r="G256" s="42" t="s">
        <v>181</v>
      </c>
      <c r="H256" s="32">
        <v>332788511</v>
      </c>
      <c r="I256" s="32">
        <v>336127609.86000007</v>
      </c>
      <c r="J256" s="33">
        <v>27474899.680000003</v>
      </c>
    </row>
    <row r="257" spans="1:10" x14ac:dyDescent="0.25">
      <c r="A257" s="29">
        <v>1323</v>
      </c>
      <c r="B257" s="1">
        <v>4315472</v>
      </c>
      <c r="C257" s="1">
        <v>4315472</v>
      </c>
      <c r="D257" s="1">
        <v>0</v>
      </c>
      <c r="F257" s="11">
        <v>6121</v>
      </c>
      <c r="G257" s="12" t="str">
        <f>LOOKUP(F257,'[1]2011 PARTIDAS 2012'!$A:$B)</f>
        <v>Edificación no habitacional.</v>
      </c>
      <c r="H257" s="12">
        <v>101850493</v>
      </c>
      <c r="I257" s="12">
        <v>134103183.70000003</v>
      </c>
      <c r="J257" s="13">
        <v>458795.70000000019</v>
      </c>
    </row>
    <row r="258" spans="1:10" x14ac:dyDescent="0.25">
      <c r="A258" s="29">
        <v>1331</v>
      </c>
      <c r="B258" s="1">
        <v>2541275</v>
      </c>
      <c r="C258" s="1">
        <v>2541275</v>
      </c>
      <c r="D258" s="1">
        <v>0</v>
      </c>
      <c r="F258" s="45">
        <v>6141</v>
      </c>
      <c r="G258" s="46" t="str">
        <f>LOOKUP(F258,'[1]2011 PARTIDAS 2012'!$A:$B)</f>
        <v>División de terrenos y construcción de obras de urbanización.</v>
      </c>
      <c r="H258" s="46">
        <v>230938018</v>
      </c>
      <c r="I258" s="46">
        <v>202024426.16000003</v>
      </c>
      <c r="J258" s="44">
        <v>27016103.980000004</v>
      </c>
    </row>
    <row r="259" spans="1:10" x14ac:dyDescent="0.25">
      <c r="A259" s="29">
        <v>1332</v>
      </c>
      <c r="B259" s="1">
        <v>1463984</v>
      </c>
      <c r="C259" s="1">
        <v>1463984</v>
      </c>
      <c r="D259" s="1">
        <v>0</v>
      </c>
      <c r="F259" s="34" t="s">
        <v>166</v>
      </c>
      <c r="G259" s="35"/>
      <c r="H259" s="35">
        <v>303081871</v>
      </c>
      <c r="I259" s="35">
        <v>247454025.32999998</v>
      </c>
      <c r="J259" s="36">
        <v>15665152.74</v>
      </c>
    </row>
    <row r="260" spans="1:10" x14ac:dyDescent="0.25">
      <c r="A260" s="29">
        <v>1343</v>
      </c>
      <c r="B260" s="1">
        <v>1798281</v>
      </c>
      <c r="C260" s="1">
        <v>937627.28</v>
      </c>
      <c r="D260" s="1">
        <v>0</v>
      </c>
      <c r="F260" s="43">
        <v>1000</v>
      </c>
      <c r="G260" s="42" t="s">
        <v>176</v>
      </c>
      <c r="H260" s="32">
        <v>102874227</v>
      </c>
      <c r="I260" s="32">
        <v>121665233.93999997</v>
      </c>
      <c r="J260" s="33">
        <v>78486.82999999811</v>
      </c>
    </row>
    <row r="261" spans="1:10" x14ac:dyDescent="0.25">
      <c r="A261" s="29">
        <v>1411</v>
      </c>
      <c r="B261" s="1">
        <v>4520066</v>
      </c>
      <c r="C261" s="1">
        <v>4094739.78</v>
      </c>
      <c r="D261" s="1">
        <v>0</v>
      </c>
      <c r="F261" s="11">
        <v>1132</v>
      </c>
      <c r="G261" s="12" t="str">
        <f>LOOKUP(F261,'[1]2011 PARTIDAS 2012'!$A:$B)</f>
        <v>Sueldos al personal a lista de raya base.</v>
      </c>
      <c r="H261" s="12">
        <v>18774858</v>
      </c>
      <c r="I261" s="12">
        <v>36371989</v>
      </c>
      <c r="J261" s="13">
        <v>4157.3299999982119</v>
      </c>
    </row>
    <row r="262" spans="1:10" x14ac:dyDescent="0.25">
      <c r="A262" s="29">
        <v>1421</v>
      </c>
      <c r="B262" s="1">
        <v>863402</v>
      </c>
      <c r="C262" s="1">
        <v>850724.22</v>
      </c>
      <c r="D262" s="1">
        <v>0</v>
      </c>
      <c r="F262" s="11">
        <v>1221</v>
      </c>
      <c r="G262" s="12" t="str">
        <f>LOOKUP(F262,'[1]2011 PARTIDAS 2012'!$A:$B)</f>
        <v>Sueldos base al personal eventual.</v>
      </c>
      <c r="H262" s="12">
        <v>2045027</v>
      </c>
      <c r="I262" s="12">
        <v>950252.49</v>
      </c>
      <c r="J262" s="13">
        <v>1609.5</v>
      </c>
    </row>
    <row r="263" spans="1:10" x14ac:dyDescent="0.25">
      <c r="A263" s="29">
        <v>1431</v>
      </c>
      <c r="B263" s="1">
        <v>659380</v>
      </c>
      <c r="C263" s="1">
        <v>659380</v>
      </c>
      <c r="D263" s="1">
        <v>0</v>
      </c>
      <c r="F263" s="11">
        <v>1311</v>
      </c>
      <c r="G263" s="12" t="str">
        <f>LOOKUP(F263,'[1]2011 PARTIDAS 2012'!$A:$B)</f>
        <v>Prima quinquenal por años de servicios efectivos prestados.</v>
      </c>
      <c r="H263" s="12">
        <v>336798</v>
      </c>
      <c r="I263" s="12">
        <v>384063</v>
      </c>
      <c r="J263" s="13">
        <v>150</v>
      </c>
    </row>
    <row r="264" spans="1:10" x14ac:dyDescent="0.25">
      <c r="A264" s="29">
        <v>1441</v>
      </c>
      <c r="B264" s="1">
        <v>671215</v>
      </c>
      <c r="C264" s="1">
        <v>671215</v>
      </c>
      <c r="D264" s="1">
        <v>0</v>
      </c>
      <c r="F264" s="11">
        <v>1323</v>
      </c>
      <c r="G264" s="12" t="str">
        <f>LOOKUP(F264,'[1]2011 PARTIDAS 2012'!$A:$B)</f>
        <v>Gratificación de fin de año.</v>
      </c>
      <c r="H264" s="12">
        <v>4837298</v>
      </c>
      <c r="I264" s="12">
        <v>7837298</v>
      </c>
      <c r="J264" s="13">
        <v>8799.820000000007</v>
      </c>
    </row>
    <row r="265" spans="1:10" x14ac:dyDescent="0.25">
      <c r="A265" s="29">
        <v>1443</v>
      </c>
      <c r="B265" s="1">
        <v>269893</v>
      </c>
      <c r="C265" s="1">
        <v>166204.44</v>
      </c>
      <c r="D265" s="1">
        <v>0</v>
      </c>
      <c r="F265" s="11">
        <v>1331</v>
      </c>
      <c r="G265" s="12" t="str">
        <f>LOOKUP(F265,'[1]2011 PARTIDAS 2012'!$A:$B)</f>
        <v>Horas extraordinarias.</v>
      </c>
      <c r="H265" s="12">
        <v>3176595</v>
      </c>
      <c r="I265" s="12">
        <v>3865923</v>
      </c>
      <c r="J265" s="13">
        <v>519.66999999992549</v>
      </c>
    </row>
    <row r="266" spans="1:10" x14ac:dyDescent="0.25">
      <c r="A266" s="29">
        <v>1511</v>
      </c>
      <c r="B266" s="1">
        <v>2659376</v>
      </c>
      <c r="C266" s="1">
        <v>2659376</v>
      </c>
      <c r="D266" s="1">
        <v>0</v>
      </c>
      <c r="F266" s="11">
        <v>1341</v>
      </c>
      <c r="G266" s="12" t="str">
        <f>LOOKUP(F266,'[1]2011 PARTIDAS 2012'!$A:$B)</f>
        <v>Compensaciones.</v>
      </c>
      <c r="H266" s="12">
        <v>144879</v>
      </c>
      <c r="I266" s="12">
        <v>77566.990000000005</v>
      </c>
      <c r="J266" s="13">
        <v>629.31000000001222</v>
      </c>
    </row>
    <row r="267" spans="1:10" x14ac:dyDescent="0.25">
      <c r="A267" s="29">
        <v>1541</v>
      </c>
      <c r="B267" s="1">
        <v>4327039</v>
      </c>
      <c r="C267" s="1">
        <v>4327039</v>
      </c>
      <c r="D267" s="1">
        <v>0</v>
      </c>
      <c r="F267" s="11">
        <v>1343</v>
      </c>
      <c r="G267" s="12" t="str">
        <f>LOOKUP(F267,'[1]2011 PARTIDAS 2012'!$A:$B)</f>
        <v>Compensaciones adicionales y provisionales por servicios especiales.</v>
      </c>
      <c r="H267" s="12">
        <v>2516384</v>
      </c>
      <c r="I267" s="12">
        <v>2536384</v>
      </c>
      <c r="J267" s="13">
        <v>779.5</v>
      </c>
    </row>
    <row r="268" spans="1:10" x14ac:dyDescent="0.25">
      <c r="A268" s="29">
        <v>1544</v>
      </c>
      <c r="B268" s="1">
        <v>1515241</v>
      </c>
      <c r="C268" s="1">
        <v>1490285</v>
      </c>
      <c r="D268" s="1">
        <v>0</v>
      </c>
      <c r="F268" s="11">
        <v>1544</v>
      </c>
      <c r="G268" s="12" t="str">
        <f>LOOKUP(F268,'[1]2011 PARTIDAS 2012'!$A:$B)</f>
        <v>Asignaciones para requerimiento de cargos de servidores públicos de nivel técnico operativo, de confianza y personal de la rama medica.</v>
      </c>
      <c r="H268" s="12">
        <v>1896230</v>
      </c>
      <c r="I268" s="12">
        <v>1896230</v>
      </c>
      <c r="J268" s="13">
        <v>1196.8000000000466</v>
      </c>
    </row>
    <row r="269" spans="1:10" x14ac:dyDescent="0.25">
      <c r="A269" s="29">
        <v>1545</v>
      </c>
      <c r="B269" s="1">
        <v>1940548</v>
      </c>
      <c r="C269" s="1">
        <v>1520598.2599999998</v>
      </c>
      <c r="D269" s="1">
        <v>1117.429999999993</v>
      </c>
      <c r="F269" s="11">
        <v>1591</v>
      </c>
      <c r="G269" s="12" t="str">
        <f>LOOKUP(F269,'[1]2011 PARTIDAS 2012'!$A:$B)</f>
        <v>Asignaciones para requerimiento de cargos de servidores públicos superiores y de mandos medios así como de líderes coordinadores y enlaces</v>
      </c>
      <c r="H269" s="12">
        <v>3909635</v>
      </c>
      <c r="I269" s="12">
        <v>3909635</v>
      </c>
      <c r="J269" s="13">
        <v>60644.899999999907</v>
      </c>
    </row>
    <row r="270" spans="1:10" x14ac:dyDescent="0.25">
      <c r="A270" s="29">
        <v>1546</v>
      </c>
      <c r="B270" s="1">
        <v>3020398</v>
      </c>
      <c r="C270" s="1">
        <v>2073973.62</v>
      </c>
      <c r="D270" s="1">
        <v>7200</v>
      </c>
      <c r="F270" s="43">
        <v>2000</v>
      </c>
      <c r="G270" s="42" t="s">
        <v>177</v>
      </c>
      <c r="H270" s="32">
        <v>89376</v>
      </c>
      <c r="I270" s="32">
        <v>625670.30000000005</v>
      </c>
      <c r="J270" s="33">
        <v>579005.30000000005</v>
      </c>
    </row>
    <row r="271" spans="1:10" x14ac:dyDescent="0.25">
      <c r="A271" s="29">
        <v>1547</v>
      </c>
      <c r="B271" s="1">
        <v>176655</v>
      </c>
      <c r="C271" s="1">
        <v>68789</v>
      </c>
      <c r="D271" s="1">
        <v>0</v>
      </c>
      <c r="F271" s="11">
        <v>2451</v>
      </c>
      <c r="G271" s="12" t="str">
        <f>LOOKUP(F271,'[1]2011 PARTIDAS 2012'!$A:$B)</f>
        <v>Vidrio y productos de vidrio.</v>
      </c>
      <c r="H271" s="12">
        <v>89376</v>
      </c>
      <c r="I271" s="12">
        <v>89376</v>
      </c>
      <c r="J271" s="13">
        <v>89376</v>
      </c>
    </row>
    <row r="272" spans="1:10" x14ac:dyDescent="0.25">
      <c r="A272" s="29">
        <v>1548</v>
      </c>
      <c r="B272" s="1">
        <v>2234987</v>
      </c>
      <c r="C272" s="1">
        <v>2234987</v>
      </c>
      <c r="D272" s="1">
        <v>0</v>
      </c>
      <c r="F272" s="11">
        <v>2491</v>
      </c>
      <c r="G272" s="12" t="str">
        <f>LOOKUP(F272,'[1]2011 PARTIDAS 2012'!$A:$B)</f>
        <v>Otros materiales y artículos de construcción y reparación.</v>
      </c>
      <c r="H272" s="12">
        <v>0</v>
      </c>
      <c r="I272" s="12">
        <v>32700</v>
      </c>
      <c r="J272" s="13">
        <v>32700</v>
      </c>
    </row>
    <row r="273" spans="1:10" x14ac:dyDescent="0.25">
      <c r="A273" s="29">
        <v>1549</v>
      </c>
      <c r="B273" s="1">
        <v>4307965</v>
      </c>
      <c r="C273" s="1">
        <v>4307965</v>
      </c>
      <c r="D273" s="1">
        <v>28350</v>
      </c>
      <c r="F273" s="11">
        <v>2711</v>
      </c>
      <c r="G273" s="12" t="str">
        <f>LOOKUP(F273,'[1]2011 PARTIDAS 2012'!$A:$B)</f>
        <v>Vestuario y uniformes.</v>
      </c>
      <c r="H273" s="12">
        <v>0</v>
      </c>
      <c r="I273" s="12">
        <v>357909.88</v>
      </c>
      <c r="J273" s="13">
        <v>357909.88</v>
      </c>
    </row>
    <row r="274" spans="1:10" x14ac:dyDescent="0.25">
      <c r="A274" s="29">
        <v>1551</v>
      </c>
      <c r="B274" s="1">
        <v>5445</v>
      </c>
      <c r="C274" s="1">
        <v>5445</v>
      </c>
      <c r="D274" s="1">
        <v>0</v>
      </c>
      <c r="F274" s="11">
        <v>2911</v>
      </c>
      <c r="G274" s="12" t="str">
        <f>LOOKUP(F274,'[1]2011 PARTIDAS 2012'!$A:$B)</f>
        <v>Herramientas menores.</v>
      </c>
      <c r="H274" s="12">
        <v>0</v>
      </c>
      <c r="I274" s="12">
        <v>99019.42</v>
      </c>
      <c r="J274" s="13">
        <v>99019.42</v>
      </c>
    </row>
    <row r="275" spans="1:10" x14ac:dyDescent="0.25">
      <c r="A275" s="29">
        <v>1591</v>
      </c>
      <c r="B275" s="1">
        <v>3955956</v>
      </c>
      <c r="C275" s="1">
        <v>1977978</v>
      </c>
      <c r="D275" s="1">
        <v>0</v>
      </c>
      <c r="F275" s="43">
        <v>4000</v>
      </c>
      <c r="G275" s="42" t="s">
        <v>179</v>
      </c>
      <c r="H275" s="32">
        <v>193209810</v>
      </c>
      <c r="I275" s="32">
        <v>105588514.76000001</v>
      </c>
      <c r="J275" s="33">
        <v>14688187.790000001</v>
      </c>
    </row>
    <row r="276" spans="1:10" x14ac:dyDescent="0.25">
      <c r="A276" s="29">
        <v>1599</v>
      </c>
      <c r="B276" s="1">
        <v>218164</v>
      </c>
      <c r="C276" s="1">
        <v>0</v>
      </c>
      <c r="D276" s="1">
        <v>0</v>
      </c>
      <c r="F276" s="11">
        <v>4412</v>
      </c>
      <c r="G276" s="12" t="str">
        <f>LOOKUP(F276,'[1]2011 PARTIDAS 2012'!$A:$B)</f>
        <v>Ayudas sociales a personas u hogares de escasos recursos.</v>
      </c>
      <c r="H276" s="12">
        <v>26185954</v>
      </c>
      <c r="I276" s="12">
        <v>26185954</v>
      </c>
      <c r="J276" s="13">
        <v>71129.170000001788</v>
      </c>
    </row>
    <row r="277" spans="1:10" x14ac:dyDescent="0.25">
      <c r="A277" s="29">
        <v>1714</v>
      </c>
      <c r="B277" s="1">
        <v>1270167</v>
      </c>
      <c r="C277" s="1">
        <v>539368</v>
      </c>
      <c r="D277" s="1">
        <v>0</v>
      </c>
      <c r="F277" s="45">
        <v>4419</v>
      </c>
      <c r="G277" s="46" t="str">
        <f>LOOKUP(F277,'[1]2011 PARTIDAS 2012'!$A:$B)</f>
        <v>Otras ayudas sociales a personas.</v>
      </c>
      <c r="H277" s="46">
        <v>167023856</v>
      </c>
      <c r="I277" s="46">
        <v>79402560.760000005</v>
      </c>
      <c r="J277" s="44">
        <v>14617058.619999999</v>
      </c>
    </row>
    <row r="278" spans="1:10" x14ac:dyDescent="0.25">
      <c r="A278" s="5">
        <v>2000</v>
      </c>
      <c r="B278" s="1">
        <v>0</v>
      </c>
      <c r="C278" s="1">
        <v>514000</v>
      </c>
      <c r="D278" s="1">
        <v>22067.12000000001</v>
      </c>
      <c r="F278" s="43">
        <v>5000</v>
      </c>
      <c r="G278" s="42" t="s">
        <v>180</v>
      </c>
      <c r="H278" s="32">
        <v>0</v>
      </c>
      <c r="I278" s="32">
        <v>15564350.5</v>
      </c>
      <c r="J278" s="33">
        <v>319472.8200000003</v>
      </c>
    </row>
    <row r="279" spans="1:10" x14ac:dyDescent="0.25">
      <c r="A279" s="29">
        <v>2152</v>
      </c>
      <c r="B279" s="1">
        <v>0</v>
      </c>
      <c r="C279" s="1">
        <v>0</v>
      </c>
      <c r="D279" s="1">
        <v>0</v>
      </c>
      <c r="F279" s="11">
        <v>5412</v>
      </c>
      <c r="G279" s="12" t="str">
        <f>LOOKUP(F279,'[1]2011 PARTIDAS 2012'!$A:$B)</f>
        <v>Vehiculos y Equipo terrestre destinados a servicios públicos y la operación de programas públicos.</v>
      </c>
      <c r="H279" s="12">
        <v>0</v>
      </c>
      <c r="I279" s="12">
        <v>11273203.33</v>
      </c>
      <c r="J279" s="13">
        <v>319472.8200000003</v>
      </c>
    </row>
    <row r="280" spans="1:10" x14ac:dyDescent="0.25">
      <c r="A280" s="29">
        <v>2551</v>
      </c>
      <c r="B280" s="1">
        <v>0</v>
      </c>
      <c r="C280" s="1">
        <v>8000</v>
      </c>
      <c r="D280" s="1">
        <v>8000</v>
      </c>
      <c r="F280" s="34" t="s">
        <v>154</v>
      </c>
      <c r="G280" s="35"/>
      <c r="H280" s="35">
        <v>157742681</v>
      </c>
      <c r="I280" s="35">
        <v>264823980.90000001</v>
      </c>
      <c r="J280" s="36">
        <v>4649584.8499999996</v>
      </c>
    </row>
    <row r="281" spans="1:10" x14ac:dyDescent="0.25">
      <c r="A281" s="29">
        <v>2561</v>
      </c>
      <c r="B281" s="1">
        <v>0</v>
      </c>
      <c r="C281" s="1">
        <v>428200</v>
      </c>
      <c r="D281" s="1">
        <v>67.200000000011642</v>
      </c>
      <c r="F281" s="43">
        <v>1000</v>
      </c>
      <c r="G281" s="42" t="s">
        <v>176</v>
      </c>
      <c r="H281" s="32">
        <v>98223899</v>
      </c>
      <c r="I281" s="32">
        <v>105211575.27</v>
      </c>
      <c r="J281" s="33">
        <v>69216.189999999813</v>
      </c>
    </row>
    <row r="282" spans="1:10" x14ac:dyDescent="0.25">
      <c r="A282" s="29">
        <v>2831</v>
      </c>
      <c r="B282" s="1">
        <v>0</v>
      </c>
      <c r="C282" s="1">
        <v>13000</v>
      </c>
      <c r="D282" s="1">
        <v>13000</v>
      </c>
      <c r="F282" s="11">
        <v>1131</v>
      </c>
      <c r="G282" s="12" t="str">
        <f>LOOKUP(F282,'[1]2011 PARTIDAS 2012'!$A:$B)</f>
        <v>Sueldos base al personal permanente.</v>
      </c>
      <c r="H282" s="12">
        <v>10858000</v>
      </c>
      <c r="I282" s="12">
        <v>5177778.5</v>
      </c>
      <c r="J282" s="13">
        <v>7129.5</v>
      </c>
    </row>
    <row r="283" spans="1:10" x14ac:dyDescent="0.25">
      <c r="A283" s="29">
        <v>2931</v>
      </c>
      <c r="B283" s="1">
        <v>0</v>
      </c>
      <c r="C283" s="1">
        <v>64800</v>
      </c>
      <c r="D283" s="1">
        <v>999.91999999999825</v>
      </c>
      <c r="F283" s="11">
        <v>1132</v>
      </c>
      <c r="G283" s="12" t="str">
        <f>LOOKUP(F283,'[1]2011 PARTIDAS 2012'!$A:$B)</f>
        <v>Sueldos al personal a lista de raya base.</v>
      </c>
      <c r="H283" s="12">
        <v>22972157</v>
      </c>
      <c r="I283" s="12">
        <v>13799018.780000001</v>
      </c>
      <c r="J283" s="13">
        <v>4968.5300000002608</v>
      </c>
    </row>
    <row r="284" spans="1:10" x14ac:dyDescent="0.25">
      <c r="A284" s="5">
        <v>3000</v>
      </c>
      <c r="B284" s="1">
        <v>50113296</v>
      </c>
      <c r="C284" s="1">
        <v>102001065.2</v>
      </c>
      <c r="D284" s="1">
        <v>410582.56000000023</v>
      </c>
      <c r="F284" s="11">
        <v>1221</v>
      </c>
      <c r="G284" s="12" t="str">
        <f>LOOKUP(F284,'[1]2011 PARTIDAS 2012'!$A:$B)</f>
        <v>Sueldos base al personal eventual.</v>
      </c>
      <c r="H284" s="12">
        <v>4328086</v>
      </c>
      <c r="I284" s="12">
        <v>9926059</v>
      </c>
      <c r="J284" s="13">
        <v>10438.5</v>
      </c>
    </row>
    <row r="285" spans="1:10" x14ac:dyDescent="0.25">
      <c r="A285" s="29">
        <v>3121</v>
      </c>
      <c r="B285" s="1">
        <v>621103</v>
      </c>
      <c r="C285" s="1">
        <v>3212561.2</v>
      </c>
      <c r="D285" s="1">
        <v>410581.76000000024</v>
      </c>
      <c r="F285" s="11">
        <v>1332</v>
      </c>
      <c r="G285" s="12" t="str">
        <f>LOOKUP(F285,'[1]2011 PARTIDAS 2012'!$A:$B)</f>
        <v>Guardias.</v>
      </c>
      <c r="H285" s="12">
        <v>1829980</v>
      </c>
      <c r="I285" s="12">
        <v>1829980</v>
      </c>
      <c r="J285" s="13">
        <v>4.1899999999441206</v>
      </c>
    </row>
    <row r="286" spans="1:10" x14ac:dyDescent="0.25">
      <c r="A286" s="29">
        <v>3362</v>
      </c>
      <c r="B286" s="1">
        <v>31500</v>
      </c>
      <c r="C286" s="1">
        <v>950000</v>
      </c>
      <c r="D286" s="1">
        <v>0</v>
      </c>
      <c r="F286" s="11">
        <v>1343</v>
      </c>
      <c r="G286" s="12" t="str">
        <f>LOOKUP(F286,'[1]2011 PARTIDAS 2012'!$A:$B)</f>
        <v>Compensaciones adicionales y provisionales por servicios especiales.</v>
      </c>
      <c r="H286" s="12">
        <v>2511490</v>
      </c>
      <c r="I286" s="12">
        <v>6829039.6899999995</v>
      </c>
      <c r="J286" s="13">
        <v>1592.8999999994412</v>
      </c>
    </row>
    <row r="287" spans="1:10" x14ac:dyDescent="0.25">
      <c r="A287" s="29">
        <v>3381</v>
      </c>
      <c r="B287" s="1">
        <v>45796931</v>
      </c>
      <c r="C287" s="1">
        <v>94145485</v>
      </c>
      <c r="D287" s="1">
        <v>0</v>
      </c>
      <c r="F287" s="11">
        <v>1545</v>
      </c>
      <c r="G287" s="12" t="str">
        <f>LOOKUP(F287,'[1]2011 PARTIDAS 2012'!$A:$B)</f>
        <v>Asignaciones para prestaciones a personal sindicalizado y no sindicalizado.</v>
      </c>
      <c r="H287" s="12">
        <v>3749721</v>
      </c>
      <c r="I287" s="12">
        <v>3671822.0200000005</v>
      </c>
      <c r="J287" s="13">
        <v>1788.730000000025</v>
      </c>
    </row>
    <row r="288" spans="1:10" x14ac:dyDescent="0.25">
      <c r="A288" s="29">
        <v>3391</v>
      </c>
      <c r="B288" s="1">
        <v>480320</v>
      </c>
      <c r="C288" s="1">
        <v>480320</v>
      </c>
      <c r="D288" s="1">
        <v>0.79999999998835847</v>
      </c>
      <c r="F288" s="11">
        <v>1546</v>
      </c>
      <c r="G288" s="12" t="str">
        <f>LOOKUP(F288,'[1]2011 PARTIDAS 2012'!$A:$B)</f>
        <v>Otras prestaciones contractuales.</v>
      </c>
      <c r="H288" s="12">
        <v>6079629</v>
      </c>
      <c r="I288" s="12">
        <v>6879314.1899999995</v>
      </c>
      <c r="J288" s="13">
        <v>3045.2700000000768</v>
      </c>
    </row>
    <row r="289" spans="1:10" x14ac:dyDescent="0.25">
      <c r="A289" s="29">
        <v>3411</v>
      </c>
      <c r="B289" s="1">
        <v>162</v>
      </c>
      <c r="C289" s="1">
        <v>0</v>
      </c>
      <c r="D289" s="1">
        <v>0</v>
      </c>
      <c r="F289" s="11">
        <v>1547</v>
      </c>
      <c r="G289" s="12" t="str">
        <f>LOOKUP(F289,'[1]2011 PARTIDAS 2012'!$A:$B)</f>
        <v>Asignaciones Conmemorativas</v>
      </c>
      <c r="H289" s="12">
        <v>284677</v>
      </c>
      <c r="I289" s="12">
        <v>254882</v>
      </c>
      <c r="J289" s="13">
        <v>500</v>
      </c>
    </row>
    <row r="290" spans="1:10" x14ac:dyDescent="0.25">
      <c r="A290" s="29">
        <v>3511</v>
      </c>
      <c r="B290" s="1">
        <v>66528</v>
      </c>
      <c r="C290" s="1">
        <v>700000</v>
      </c>
      <c r="D290" s="1">
        <v>0</v>
      </c>
      <c r="F290" s="11">
        <v>1549</v>
      </c>
      <c r="G290" s="12" t="str">
        <f>LOOKUP(F290,'[1]2011 PARTIDAS 2012'!$A:$B)</f>
        <v>Apoyos colectivos.</v>
      </c>
      <c r="H290" s="12">
        <v>577259</v>
      </c>
      <c r="I290" s="12">
        <v>577259</v>
      </c>
      <c r="J290" s="13">
        <v>27280.770000000019</v>
      </c>
    </row>
    <row r="291" spans="1:10" x14ac:dyDescent="0.25">
      <c r="A291" s="29">
        <v>3571</v>
      </c>
      <c r="B291" s="1">
        <v>94500</v>
      </c>
      <c r="C291" s="1">
        <v>0</v>
      </c>
      <c r="D291" s="1">
        <v>0</v>
      </c>
      <c r="F291" s="11">
        <v>1591</v>
      </c>
      <c r="G291" s="12" t="str">
        <f>LOOKUP(F291,'[1]2011 PARTIDAS 2012'!$A:$B)</f>
        <v>Asignaciones para requerimiento de cargos de servidores públicos superiores y de mandos medios así como de líderes coordinadores y enlaces</v>
      </c>
      <c r="H291" s="12">
        <v>12587379</v>
      </c>
      <c r="I291" s="12">
        <v>25816784.75</v>
      </c>
      <c r="J291" s="13">
        <v>11563</v>
      </c>
    </row>
    <row r="292" spans="1:10" x14ac:dyDescent="0.25">
      <c r="A292" s="29">
        <v>3581</v>
      </c>
      <c r="B292" s="1">
        <v>95677</v>
      </c>
      <c r="C292" s="1">
        <v>0</v>
      </c>
      <c r="D292" s="1">
        <v>0</v>
      </c>
      <c r="F292" s="11">
        <v>1714</v>
      </c>
      <c r="G292" s="12" t="str">
        <f>LOOKUP(F292,'[1]2011 PARTIDAS 2012'!$A:$B)</f>
        <v>Premio de Asistencia</v>
      </c>
      <c r="H292" s="12">
        <v>2863455</v>
      </c>
      <c r="I292" s="12">
        <v>3858337.1</v>
      </c>
      <c r="J292" s="13">
        <v>904.80000000004657</v>
      </c>
    </row>
    <row r="293" spans="1:10" x14ac:dyDescent="0.25">
      <c r="A293" s="29">
        <v>3621</v>
      </c>
      <c r="B293" s="1">
        <v>422507</v>
      </c>
      <c r="C293" s="1">
        <v>0</v>
      </c>
      <c r="D293" s="1">
        <v>0</v>
      </c>
      <c r="F293" s="43">
        <v>2000</v>
      </c>
      <c r="G293" s="42" t="s">
        <v>177</v>
      </c>
      <c r="H293" s="32">
        <v>49826677</v>
      </c>
      <c r="I293" s="32">
        <v>112417429.77</v>
      </c>
      <c r="J293" s="33">
        <v>3673289.89</v>
      </c>
    </row>
    <row r="294" spans="1:10" x14ac:dyDescent="0.25">
      <c r="A294" s="29">
        <v>3981</v>
      </c>
      <c r="B294" s="1">
        <v>1561608</v>
      </c>
      <c r="C294" s="1">
        <v>1571901</v>
      </c>
      <c r="D294" s="1">
        <v>0</v>
      </c>
      <c r="F294" s="45">
        <v>2311</v>
      </c>
      <c r="G294" s="46" t="str">
        <f>LOOKUP(F294,'[1]2011 PARTIDAS 2012'!$A:$B)</f>
        <v>Productos alimenticios, agropecuarios y forestales adquiridos como materia prima.</v>
      </c>
      <c r="H294" s="46">
        <v>3558526</v>
      </c>
      <c r="I294" s="46">
        <v>3882216</v>
      </c>
      <c r="J294" s="44">
        <v>2076616</v>
      </c>
    </row>
    <row r="295" spans="1:10" x14ac:dyDescent="0.25">
      <c r="A295" s="29">
        <v>3982</v>
      </c>
      <c r="B295" s="1">
        <v>942460</v>
      </c>
      <c r="C295" s="1">
        <v>940798</v>
      </c>
      <c r="D295" s="1">
        <v>0</v>
      </c>
      <c r="F295" s="11">
        <v>2461</v>
      </c>
      <c r="G295" s="12" t="str">
        <f>LOOKUP(F295,'[1]2011 PARTIDAS 2012'!$A:$B)</f>
        <v>Material eléctrico y electrónico.</v>
      </c>
      <c r="H295" s="12">
        <v>3410010</v>
      </c>
      <c r="I295" s="12">
        <v>61108756.379999995</v>
      </c>
      <c r="J295" s="13">
        <v>720837.2100000002</v>
      </c>
    </row>
    <row r="296" spans="1:10" x14ac:dyDescent="0.25">
      <c r="A296" s="4" t="s">
        <v>150</v>
      </c>
      <c r="B296" s="1">
        <v>39641585</v>
      </c>
      <c r="C296" s="1">
        <v>46674013.009999998</v>
      </c>
      <c r="D296" s="1">
        <v>214700.52000000002</v>
      </c>
      <c r="F296" s="11">
        <v>2491</v>
      </c>
      <c r="G296" s="12" t="str">
        <f>LOOKUP(F296,'[1]2011 PARTIDAS 2012'!$A:$B)</f>
        <v>Otros materiales y artículos de construcción y reparación.</v>
      </c>
      <c r="H296" s="12">
        <v>0</v>
      </c>
      <c r="I296" s="12">
        <v>254504</v>
      </c>
      <c r="J296" s="13">
        <v>25.869999999995343</v>
      </c>
    </row>
    <row r="297" spans="1:10" x14ac:dyDescent="0.25">
      <c r="A297" s="5">
        <v>1000</v>
      </c>
      <c r="B297" s="1">
        <v>5950684</v>
      </c>
      <c r="C297" s="1">
        <v>3075666.47</v>
      </c>
      <c r="D297" s="1">
        <v>7327.679999999993</v>
      </c>
      <c r="F297" s="11">
        <v>2561</v>
      </c>
      <c r="G297" s="12" t="str">
        <f>LOOKUP(F297,'[1]2011 PARTIDAS 2012'!$A:$B)</f>
        <v>Fibras sintéticas, hules, plásticos y derivados.</v>
      </c>
      <c r="H297" s="12">
        <v>145176</v>
      </c>
      <c r="I297" s="12">
        <v>295176</v>
      </c>
      <c r="J297" s="13">
        <v>198099.31</v>
      </c>
    </row>
    <row r="298" spans="1:10" x14ac:dyDescent="0.25">
      <c r="A298" s="29">
        <v>1221</v>
      </c>
      <c r="B298" s="1">
        <v>4164695</v>
      </c>
      <c r="C298" s="1">
        <v>1379524.5</v>
      </c>
      <c r="D298" s="1">
        <v>7057.5</v>
      </c>
      <c r="F298" s="11">
        <v>2721</v>
      </c>
      <c r="G298" s="12" t="str">
        <f>LOOKUP(F298,'[1]2011 PARTIDAS 2012'!$A:$B)</f>
        <v>Prendas de seguridad y protección personal.</v>
      </c>
      <c r="H298" s="12">
        <v>0</v>
      </c>
      <c r="I298" s="12">
        <v>158000</v>
      </c>
      <c r="J298" s="13">
        <v>8103.3500000000058</v>
      </c>
    </row>
    <row r="299" spans="1:10" x14ac:dyDescent="0.25">
      <c r="A299" s="29">
        <v>1323</v>
      </c>
      <c r="B299" s="1">
        <v>446728</v>
      </c>
      <c r="C299" s="1">
        <v>446728</v>
      </c>
      <c r="D299" s="1">
        <v>0</v>
      </c>
      <c r="F299" s="11">
        <v>2911</v>
      </c>
      <c r="G299" s="12" t="str">
        <f>LOOKUP(F299,'[1]2011 PARTIDAS 2012'!$A:$B)</f>
        <v>Herramientas menores.</v>
      </c>
      <c r="H299" s="12">
        <v>0</v>
      </c>
      <c r="I299" s="12">
        <v>5414138.5199999996</v>
      </c>
      <c r="J299" s="13">
        <v>537356.33999999985</v>
      </c>
    </row>
    <row r="300" spans="1:10" x14ac:dyDescent="0.25">
      <c r="A300" s="29">
        <v>1411</v>
      </c>
      <c r="B300" s="1">
        <v>418766</v>
      </c>
      <c r="C300" s="1">
        <v>418766</v>
      </c>
      <c r="D300" s="1">
        <v>0</v>
      </c>
      <c r="F300" s="11">
        <v>2981</v>
      </c>
      <c r="G300" s="12" t="str">
        <f>LOOKUP(F300,'[1]2011 PARTIDAS 2012'!$A:$B)</f>
        <v>Refacciones y accesorios menores de maquinaria y otros equipos.</v>
      </c>
      <c r="H300" s="12">
        <v>660420</v>
      </c>
      <c r="I300" s="12">
        <v>1160420</v>
      </c>
      <c r="J300" s="13">
        <v>132251.81000000006</v>
      </c>
    </row>
    <row r="301" spans="1:10" x14ac:dyDescent="0.25">
      <c r="A301" s="29">
        <v>1541</v>
      </c>
      <c r="B301" s="1">
        <v>732301</v>
      </c>
      <c r="C301" s="1">
        <v>732301</v>
      </c>
      <c r="D301" s="1">
        <v>0</v>
      </c>
      <c r="F301" s="43">
        <v>3000</v>
      </c>
      <c r="G301" s="42" t="s">
        <v>178</v>
      </c>
      <c r="H301" s="32">
        <v>4870464</v>
      </c>
      <c r="I301" s="32">
        <v>3413636.62</v>
      </c>
      <c r="J301" s="33">
        <v>25199.760000000009</v>
      </c>
    </row>
    <row r="302" spans="1:10" x14ac:dyDescent="0.25">
      <c r="A302" s="29">
        <v>1545</v>
      </c>
      <c r="B302" s="1">
        <v>172863</v>
      </c>
      <c r="C302" s="1">
        <v>98346.97</v>
      </c>
      <c r="D302" s="1">
        <v>270.17999999999302</v>
      </c>
      <c r="F302" s="11">
        <v>3132</v>
      </c>
      <c r="G302" s="12" t="str">
        <f>LOOKUP(F302,'[1]2011 PARTIDAS 2012'!$A:$B)</f>
        <v>Agua tratada.</v>
      </c>
      <c r="H302" s="12">
        <v>82771</v>
      </c>
      <c r="I302" s="12">
        <v>82771</v>
      </c>
      <c r="J302" s="13">
        <v>239.32000000000698</v>
      </c>
    </row>
    <row r="303" spans="1:10" x14ac:dyDescent="0.25">
      <c r="A303" s="29">
        <v>1547</v>
      </c>
      <c r="B303" s="1">
        <v>15331</v>
      </c>
      <c r="C303" s="1">
        <v>0</v>
      </c>
      <c r="D303" s="1">
        <v>0</v>
      </c>
      <c r="F303" s="11">
        <v>3581</v>
      </c>
      <c r="G303" s="12" t="str">
        <f>LOOKUP(F303,'[1]2011 PARTIDAS 2012'!$A:$B)</f>
        <v>Servicios de limpieza y manejo de desechos.</v>
      </c>
      <c r="H303" s="12">
        <v>61800</v>
      </c>
      <c r="I303" s="12">
        <v>468577.38</v>
      </c>
      <c r="J303" s="13">
        <v>24960.440000000002</v>
      </c>
    </row>
    <row r="304" spans="1:10" x14ac:dyDescent="0.25">
      <c r="A304" s="5">
        <v>2000</v>
      </c>
      <c r="B304" s="1">
        <v>5081149</v>
      </c>
      <c r="C304" s="1">
        <v>1255268.1600000001</v>
      </c>
      <c r="D304" s="1">
        <v>201076.84000000003</v>
      </c>
      <c r="F304" s="43">
        <v>5000</v>
      </c>
      <c r="G304" s="42" t="s">
        <v>180</v>
      </c>
      <c r="H304" s="32">
        <v>348257</v>
      </c>
      <c r="I304" s="32">
        <v>38787764.060000002</v>
      </c>
      <c r="J304" s="33">
        <v>795322.75999999931</v>
      </c>
    </row>
    <row r="305" spans="1:10" x14ac:dyDescent="0.25">
      <c r="A305" s="29">
        <v>2111</v>
      </c>
      <c r="B305" s="1">
        <v>0</v>
      </c>
      <c r="C305" s="1">
        <v>1800</v>
      </c>
      <c r="D305" s="1">
        <v>1800</v>
      </c>
      <c r="F305" s="11">
        <v>5412</v>
      </c>
      <c r="G305" s="12" t="str">
        <f>LOOKUP(F305,'[1]2011 PARTIDAS 2012'!$A:$B)</f>
        <v>Vehiculos y Equipo terrestre destinados a servicios públicos y la operación de programas públicos.</v>
      </c>
      <c r="H305" s="12">
        <v>0</v>
      </c>
      <c r="I305" s="12">
        <v>38439507.060000002</v>
      </c>
      <c r="J305" s="13">
        <v>447065.75999999931</v>
      </c>
    </row>
    <row r="306" spans="1:10" x14ac:dyDescent="0.25">
      <c r="A306" s="29">
        <v>2221</v>
      </c>
      <c r="B306" s="1">
        <v>4320924</v>
      </c>
      <c r="C306" s="1">
        <v>0</v>
      </c>
      <c r="D306" s="1">
        <v>0</v>
      </c>
      <c r="F306" s="11">
        <v>5671</v>
      </c>
      <c r="G306" s="12" t="str">
        <f>LOOKUP(F306,'[1]2011 PARTIDAS 2012'!$A:$B)</f>
        <v>Herramientas y máquinas–herramienta.</v>
      </c>
      <c r="H306" s="12">
        <v>348257</v>
      </c>
      <c r="I306" s="12">
        <v>348257</v>
      </c>
      <c r="J306" s="13">
        <v>348257</v>
      </c>
    </row>
    <row r="307" spans="1:10" x14ac:dyDescent="0.25">
      <c r="A307" s="29">
        <v>2311</v>
      </c>
      <c r="B307" s="1">
        <v>174760</v>
      </c>
      <c r="C307" s="1">
        <v>174760</v>
      </c>
      <c r="D307" s="1">
        <v>330.07999999998719</v>
      </c>
      <c r="F307" s="43">
        <v>6000</v>
      </c>
      <c r="G307" s="42" t="s">
        <v>181</v>
      </c>
      <c r="H307" s="32">
        <v>4473384</v>
      </c>
      <c r="I307" s="32">
        <v>4993575.18</v>
      </c>
      <c r="J307" s="33">
        <v>86556.25</v>
      </c>
    </row>
    <row r="308" spans="1:10" x14ac:dyDescent="0.25">
      <c r="A308" s="29">
        <v>2461</v>
      </c>
      <c r="B308" s="1">
        <v>0</v>
      </c>
      <c r="C308" s="1">
        <v>25408.16</v>
      </c>
      <c r="D308" s="1">
        <v>25408.16</v>
      </c>
      <c r="F308" s="11">
        <v>6141</v>
      </c>
      <c r="G308" s="12" t="str">
        <f>LOOKUP(F308,'[1]2011 PARTIDAS 2012'!$A:$B)</f>
        <v>División de terrenos y construcción de obras de urbanización.</v>
      </c>
      <c r="H308" s="12">
        <v>4473384</v>
      </c>
      <c r="I308" s="12">
        <v>4993575.18</v>
      </c>
      <c r="J308" s="13">
        <v>86556.25</v>
      </c>
    </row>
    <row r="309" spans="1:10" x14ac:dyDescent="0.25">
      <c r="A309" s="29">
        <v>2471</v>
      </c>
      <c r="B309" s="1">
        <v>0</v>
      </c>
      <c r="C309" s="1">
        <v>3500</v>
      </c>
      <c r="D309" s="1">
        <v>500.23999999999978</v>
      </c>
      <c r="F309" s="34" t="s">
        <v>152</v>
      </c>
      <c r="G309" s="35"/>
      <c r="H309" s="35">
        <v>97061633</v>
      </c>
      <c r="I309" s="35">
        <v>34292102.719999999</v>
      </c>
      <c r="J309" s="36">
        <v>2205718.21</v>
      </c>
    </row>
    <row r="310" spans="1:10" x14ac:dyDescent="0.25">
      <c r="A310" s="29">
        <v>2491</v>
      </c>
      <c r="B310" s="1">
        <v>0</v>
      </c>
      <c r="C310" s="1">
        <v>220800</v>
      </c>
      <c r="D310" s="1">
        <v>11.400000000008731</v>
      </c>
      <c r="F310" s="43">
        <v>2000</v>
      </c>
      <c r="G310" s="42" t="s">
        <v>177</v>
      </c>
      <c r="H310" s="32">
        <v>6025392</v>
      </c>
      <c r="I310" s="32">
        <v>10015912.149999999</v>
      </c>
      <c r="J310" s="33">
        <v>1929005.55</v>
      </c>
    </row>
    <row r="311" spans="1:10" x14ac:dyDescent="0.25">
      <c r="A311" s="29">
        <v>2521</v>
      </c>
      <c r="B311" s="1">
        <v>120000</v>
      </c>
      <c r="C311" s="1">
        <v>0</v>
      </c>
      <c r="D311" s="1">
        <v>0</v>
      </c>
      <c r="F311" s="11">
        <v>2419</v>
      </c>
      <c r="G311" s="12" t="str">
        <f>LOOKUP(F311,'[1]2011 PARTIDAS 2012'!$A:$B)</f>
        <v>Otros productos minerales no metálicos.</v>
      </c>
      <c r="H311" s="12">
        <v>350000</v>
      </c>
      <c r="I311" s="12">
        <v>350000</v>
      </c>
      <c r="J311" s="13">
        <v>159296</v>
      </c>
    </row>
    <row r="312" spans="1:10" x14ac:dyDescent="0.25">
      <c r="A312" s="29">
        <v>2531</v>
      </c>
      <c r="B312" s="1">
        <v>0</v>
      </c>
      <c r="C312" s="1">
        <v>110800</v>
      </c>
      <c r="D312" s="1">
        <v>110800</v>
      </c>
      <c r="F312" s="11">
        <v>2421</v>
      </c>
      <c r="G312" s="12" t="str">
        <f>LOOKUP(F312,'[1]2011 PARTIDAS 2012'!$A:$B)</f>
        <v>Cemento y productos de concreto.</v>
      </c>
      <c r="H312" s="12">
        <v>200000</v>
      </c>
      <c r="I312" s="12">
        <v>200000</v>
      </c>
      <c r="J312" s="13">
        <v>200000</v>
      </c>
    </row>
    <row r="313" spans="1:10" x14ac:dyDescent="0.25">
      <c r="A313" s="29">
        <v>2541</v>
      </c>
      <c r="B313" s="1">
        <v>0</v>
      </c>
      <c r="C313" s="1">
        <v>42000</v>
      </c>
      <c r="D313" s="1">
        <v>42000</v>
      </c>
      <c r="F313" s="11">
        <v>2431</v>
      </c>
      <c r="G313" s="12" t="str">
        <f>LOOKUP(F313,'[1]2011 PARTIDAS 2012'!$A:$B)</f>
        <v>Cal, yeso y productos de yeso.</v>
      </c>
      <c r="H313" s="12">
        <v>35000</v>
      </c>
      <c r="I313" s="12">
        <v>35000</v>
      </c>
      <c r="J313" s="13">
        <v>35000</v>
      </c>
    </row>
    <row r="314" spans="1:10" x14ac:dyDescent="0.25">
      <c r="A314" s="29">
        <v>2561</v>
      </c>
      <c r="B314" s="1">
        <v>258865</v>
      </c>
      <c r="C314" s="1">
        <v>10000</v>
      </c>
      <c r="D314" s="1">
        <v>53</v>
      </c>
      <c r="F314" s="11">
        <v>2441</v>
      </c>
      <c r="G314" s="12" t="str">
        <f>LOOKUP(F314,'[1]2011 PARTIDAS 2012'!$A:$B)</f>
        <v>Madera y productos de madera.</v>
      </c>
      <c r="H314" s="12">
        <v>24000</v>
      </c>
      <c r="I314" s="12">
        <v>24000</v>
      </c>
      <c r="J314" s="13">
        <v>24000</v>
      </c>
    </row>
    <row r="315" spans="1:10" x14ac:dyDescent="0.25">
      <c r="A315" s="29">
        <v>2711</v>
      </c>
      <c r="B315" s="1">
        <v>0</v>
      </c>
      <c r="C315" s="1">
        <v>11500</v>
      </c>
      <c r="D315" s="1">
        <v>0.92000000000007276</v>
      </c>
      <c r="F315" s="45">
        <v>2491</v>
      </c>
      <c r="G315" s="46" t="str">
        <f>LOOKUP(F315,'[1]2011 PARTIDAS 2012'!$A:$B)</f>
        <v>Otros materiales y artículos de construcción y reparación.</v>
      </c>
      <c r="H315" s="46">
        <v>0</v>
      </c>
      <c r="I315" s="46">
        <v>4483780.1899999995</v>
      </c>
      <c r="J315" s="44">
        <v>1297856.52</v>
      </c>
    </row>
    <row r="316" spans="1:10" x14ac:dyDescent="0.25">
      <c r="A316" s="29">
        <v>2721</v>
      </c>
      <c r="B316" s="1">
        <v>200000</v>
      </c>
      <c r="C316" s="1">
        <v>465000</v>
      </c>
      <c r="D316" s="1">
        <v>693.76000000000204</v>
      </c>
      <c r="F316" s="11">
        <v>2561</v>
      </c>
      <c r="G316" s="12" t="str">
        <f>LOOKUP(F316,'[1]2011 PARTIDAS 2012'!$A:$B)</f>
        <v>Fibras sintéticas, hules, plásticos y derivados.</v>
      </c>
      <c r="H316" s="12">
        <v>0</v>
      </c>
      <c r="I316" s="12">
        <v>50000</v>
      </c>
      <c r="J316" s="13">
        <v>50000</v>
      </c>
    </row>
    <row r="317" spans="1:10" x14ac:dyDescent="0.25">
      <c r="A317" s="29">
        <v>2911</v>
      </c>
      <c r="B317" s="1">
        <v>6600</v>
      </c>
      <c r="C317" s="1">
        <v>184700</v>
      </c>
      <c r="D317" s="1">
        <v>14479.279999999992</v>
      </c>
      <c r="F317" s="11">
        <v>2911</v>
      </c>
      <c r="G317" s="12" t="str">
        <f>LOOKUP(F317,'[1]2011 PARTIDAS 2012'!$A:$B)</f>
        <v>Herramientas menores.</v>
      </c>
      <c r="H317" s="12">
        <v>616392</v>
      </c>
      <c r="I317" s="12">
        <v>616392</v>
      </c>
      <c r="J317" s="13">
        <v>162853.03000000003</v>
      </c>
    </row>
    <row r="318" spans="1:10" x14ac:dyDescent="0.25">
      <c r="A318" s="29">
        <v>2931</v>
      </c>
      <c r="B318" s="1">
        <v>0</v>
      </c>
      <c r="C318" s="1">
        <v>5000</v>
      </c>
      <c r="D318" s="1">
        <v>5000</v>
      </c>
      <c r="F318" s="43">
        <v>4000</v>
      </c>
      <c r="G318" s="42" t="s">
        <v>179</v>
      </c>
      <c r="H318" s="32">
        <v>3105000</v>
      </c>
      <c r="I318" s="32">
        <v>3105000</v>
      </c>
      <c r="J318" s="33">
        <v>4347.8999999999069</v>
      </c>
    </row>
    <row r="319" spans="1:10" x14ac:dyDescent="0.25">
      <c r="A319" s="5">
        <v>3000</v>
      </c>
      <c r="B319" s="1">
        <v>664752</v>
      </c>
      <c r="C319" s="1">
        <v>780165.38</v>
      </c>
      <c r="D319" s="1">
        <v>6296</v>
      </c>
      <c r="F319" s="11">
        <v>4419</v>
      </c>
      <c r="G319" s="12" t="str">
        <f>LOOKUP(F319,'[1]2011 PARTIDAS 2012'!$A:$B)</f>
        <v>Otras ayudas sociales a personas.</v>
      </c>
      <c r="H319" s="12">
        <v>3105000</v>
      </c>
      <c r="I319" s="12">
        <v>3105000</v>
      </c>
      <c r="J319" s="13">
        <v>4347.8999999999069</v>
      </c>
    </row>
    <row r="320" spans="1:10" x14ac:dyDescent="0.25">
      <c r="A320" s="29">
        <v>3722</v>
      </c>
      <c r="B320" s="1">
        <v>457805</v>
      </c>
      <c r="C320" s="1">
        <v>559751.38</v>
      </c>
      <c r="D320" s="1">
        <v>0</v>
      </c>
      <c r="F320" s="43">
        <v>6000</v>
      </c>
      <c r="G320" s="42" t="s">
        <v>181</v>
      </c>
      <c r="H320" s="32">
        <v>87931241</v>
      </c>
      <c r="I320" s="32">
        <v>21171190.57</v>
      </c>
      <c r="J320" s="33">
        <v>272364.76000000024</v>
      </c>
    </row>
    <row r="321" spans="1:10" x14ac:dyDescent="0.25">
      <c r="A321" s="29">
        <v>3981</v>
      </c>
      <c r="B321" s="1">
        <v>139018</v>
      </c>
      <c r="C321" s="1">
        <v>152485</v>
      </c>
      <c r="D321" s="1">
        <v>0</v>
      </c>
      <c r="F321" s="11">
        <v>6141</v>
      </c>
      <c r="G321" s="12" t="str">
        <f>LOOKUP(F321,'[1]2011 PARTIDAS 2012'!$A:$B)</f>
        <v>División de terrenos y construcción de obras de urbanización.</v>
      </c>
      <c r="H321" s="12">
        <v>87931241</v>
      </c>
      <c r="I321" s="12">
        <v>21171190.57</v>
      </c>
      <c r="J321" s="13">
        <v>272364.76000000024</v>
      </c>
    </row>
    <row r="322" spans="1:10" ht="15.75" thickBot="1" x14ac:dyDescent="0.3">
      <c r="A322" s="29">
        <v>3982</v>
      </c>
      <c r="B322" s="1">
        <v>67929</v>
      </c>
      <c r="C322" s="1">
        <v>67929</v>
      </c>
      <c r="D322" s="1">
        <v>6296</v>
      </c>
      <c r="F322" s="39" t="s">
        <v>155</v>
      </c>
      <c r="G322" s="40"/>
      <c r="H322" s="40">
        <v>2693504192</v>
      </c>
      <c r="I322" s="40">
        <v>2672279395.7600002</v>
      </c>
      <c r="J322" s="41">
        <v>144942715.16000003</v>
      </c>
    </row>
    <row r="323" spans="1:10" ht="15.75" thickTop="1" x14ac:dyDescent="0.25">
      <c r="A323" s="5">
        <v>4000</v>
      </c>
      <c r="B323" s="1">
        <v>27945000</v>
      </c>
      <c r="C323" s="1">
        <v>41562913</v>
      </c>
      <c r="D323" s="1">
        <v>0</v>
      </c>
    </row>
    <row r="324" spans="1:10" x14ac:dyDescent="0.25">
      <c r="A324" s="29">
        <v>4419</v>
      </c>
      <c r="B324" s="1">
        <v>27945000</v>
      </c>
      <c r="C324" s="1">
        <v>41562913</v>
      </c>
      <c r="D324" s="1">
        <v>0</v>
      </c>
    </row>
    <row r="325" spans="1:10" x14ac:dyDescent="0.25">
      <c r="A325" s="4" t="s">
        <v>151</v>
      </c>
      <c r="B325" s="1">
        <v>800899479</v>
      </c>
      <c r="C325" s="1">
        <v>934173005.18000007</v>
      </c>
      <c r="D325" s="1">
        <v>63069134.170000017</v>
      </c>
    </row>
    <row r="326" spans="1:10" x14ac:dyDescent="0.25">
      <c r="A326" s="5">
        <v>1000</v>
      </c>
      <c r="B326" s="1">
        <v>264899046</v>
      </c>
      <c r="C326" s="1">
        <v>303829565.91000003</v>
      </c>
      <c r="D326" s="1">
        <v>13176213.57</v>
      </c>
    </row>
    <row r="327" spans="1:10" x14ac:dyDescent="0.25">
      <c r="A327" s="29">
        <v>1131</v>
      </c>
      <c r="B327" s="1">
        <v>35241631</v>
      </c>
      <c r="C327" s="1">
        <v>46068302.450000003</v>
      </c>
      <c r="D327" s="1">
        <v>8962.2899999991059</v>
      </c>
    </row>
    <row r="328" spans="1:10" x14ac:dyDescent="0.25">
      <c r="A328" s="29">
        <v>1132</v>
      </c>
      <c r="B328" s="1">
        <v>59906943</v>
      </c>
      <c r="C328" s="1">
        <v>61823422.719999999</v>
      </c>
      <c r="D328" s="1">
        <v>12302.940000001341</v>
      </c>
    </row>
    <row r="329" spans="1:10" x14ac:dyDescent="0.25">
      <c r="A329" s="29">
        <v>1211</v>
      </c>
      <c r="B329" s="1">
        <v>16103321</v>
      </c>
      <c r="C329" s="1">
        <v>16158877.199999999</v>
      </c>
      <c r="D329" s="1">
        <v>12658027.199999999</v>
      </c>
    </row>
    <row r="330" spans="1:10" x14ac:dyDescent="0.25">
      <c r="A330" s="29">
        <v>1221</v>
      </c>
      <c r="B330" s="1">
        <v>19888153</v>
      </c>
      <c r="C330" s="1">
        <v>26194565.100000001</v>
      </c>
      <c r="D330" s="1">
        <v>164524.5</v>
      </c>
    </row>
    <row r="331" spans="1:10" x14ac:dyDescent="0.25">
      <c r="A331" s="29">
        <v>1311</v>
      </c>
      <c r="B331" s="1">
        <v>1003852</v>
      </c>
      <c r="C331" s="1">
        <v>928238.53</v>
      </c>
      <c r="D331" s="1">
        <v>523.5</v>
      </c>
    </row>
    <row r="332" spans="1:10" x14ac:dyDescent="0.25">
      <c r="A332" s="29">
        <v>1321</v>
      </c>
      <c r="B332" s="1">
        <v>2638519</v>
      </c>
      <c r="C332" s="1">
        <v>2638646.16</v>
      </c>
      <c r="D332" s="1">
        <v>1189.83</v>
      </c>
    </row>
    <row r="333" spans="1:10" x14ac:dyDescent="0.25">
      <c r="A333" s="29">
        <v>1322</v>
      </c>
      <c r="B333" s="1">
        <v>54414</v>
      </c>
      <c r="C333" s="1">
        <v>68971.350000000006</v>
      </c>
      <c r="D333" s="1">
        <v>0</v>
      </c>
    </row>
    <row r="334" spans="1:10" x14ac:dyDescent="0.25">
      <c r="A334" s="29">
        <v>1323</v>
      </c>
      <c r="B334" s="1">
        <v>18281937</v>
      </c>
      <c r="C334" s="1">
        <v>16348217.49</v>
      </c>
      <c r="D334" s="1">
        <v>157966.9600000002</v>
      </c>
    </row>
    <row r="335" spans="1:10" x14ac:dyDescent="0.25">
      <c r="A335" s="29">
        <v>1331</v>
      </c>
      <c r="B335" s="1">
        <v>8893506</v>
      </c>
      <c r="C335" s="1">
        <v>12676882.559999999</v>
      </c>
      <c r="D335" s="1">
        <v>2876.6699999999255</v>
      </c>
    </row>
    <row r="336" spans="1:10" x14ac:dyDescent="0.25">
      <c r="A336" s="29">
        <v>1332</v>
      </c>
      <c r="B336" s="1">
        <v>5459442</v>
      </c>
      <c r="C336" s="1">
        <v>7335022.7400000002</v>
      </c>
      <c r="D336" s="1">
        <v>293</v>
      </c>
    </row>
    <row r="337" spans="1:4" x14ac:dyDescent="0.25">
      <c r="A337" s="29">
        <v>1341</v>
      </c>
      <c r="B337" s="1">
        <v>375890</v>
      </c>
      <c r="C337" s="1">
        <v>251324</v>
      </c>
      <c r="D337" s="1">
        <v>0</v>
      </c>
    </row>
    <row r="338" spans="1:4" x14ac:dyDescent="0.25">
      <c r="A338" s="29">
        <v>1343</v>
      </c>
      <c r="B338" s="1">
        <v>8243980</v>
      </c>
      <c r="C338" s="1">
        <v>9102509.9000000004</v>
      </c>
      <c r="D338" s="1">
        <v>0</v>
      </c>
    </row>
    <row r="339" spans="1:4" x14ac:dyDescent="0.25">
      <c r="A339" s="29">
        <v>1411</v>
      </c>
      <c r="B339" s="1">
        <v>12390780</v>
      </c>
      <c r="C339" s="1">
        <v>11518991.07</v>
      </c>
      <c r="D339" s="1">
        <v>0</v>
      </c>
    </row>
    <row r="340" spans="1:4" x14ac:dyDescent="0.25">
      <c r="A340" s="29">
        <v>1421</v>
      </c>
      <c r="B340" s="1">
        <v>4061103</v>
      </c>
      <c r="C340" s="1">
        <v>3977249.8200000003</v>
      </c>
      <c r="D340" s="1">
        <v>0</v>
      </c>
    </row>
    <row r="341" spans="1:4" x14ac:dyDescent="0.25">
      <c r="A341" s="29">
        <v>1431</v>
      </c>
      <c r="B341" s="1">
        <v>1978291</v>
      </c>
      <c r="C341" s="1">
        <v>1980876.66</v>
      </c>
      <c r="D341" s="1">
        <v>0</v>
      </c>
    </row>
    <row r="342" spans="1:4" x14ac:dyDescent="0.25">
      <c r="A342" s="29">
        <v>1441</v>
      </c>
      <c r="B342" s="1">
        <v>1913360</v>
      </c>
      <c r="C342" s="1">
        <v>1915059.08</v>
      </c>
      <c r="D342" s="1">
        <v>0</v>
      </c>
    </row>
    <row r="343" spans="1:4" x14ac:dyDescent="0.25">
      <c r="A343" s="29">
        <v>1443</v>
      </c>
      <c r="B343" s="1">
        <v>808273</v>
      </c>
      <c r="C343" s="1">
        <v>497828.54000000004</v>
      </c>
      <c r="D343" s="1">
        <v>0</v>
      </c>
    </row>
    <row r="344" spans="1:4" x14ac:dyDescent="0.25">
      <c r="A344" s="29">
        <v>1511</v>
      </c>
      <c r="B344" s="1">
        <v>4977989</v>
      </c>
      <c r="C344" s="1">
        <v>4983162</v>
      </c>
      <c r="D344" s="1">
        <v>0</v>
      </c>
    </row>
    <row r="345" spans="1:4" x14ac:dyDescent="0.25">
      <c r="A345" s="29">
        <v>1541</v>
      </c>
      <c r="B345" s="1">
        <v>13463294</v>
      </c>
      <c r="C345" s="1">
        <v>13395810</v>
      </c>
      <c r="D345" s="1">
        <v>4485</v>
      </c>
    </row>
    <row r="346" spans="1:4" x14ac:dyDescent="0.25">
      <c r="A346" s="29">
        <v>1544</v>
      </c>
      <c r="B346" s="1">
        <v>5387112</v>
      </c>
      <c r="C346" s="1">
        <v>5382461</v>
      </c>
      <c r="D346" s="1">
        <v>2828.2600000000093</v>
      </c>
    </row>
    <row r="347" spans="1:4" x14ac:dyDescent="0.25">
      <c r="A347" s="29">
        <v>1545</v>
      </c>
      <c r="B347" s="1">
        <v>7308433</v>
      </c>
      <c r="C347" s="1">
        <v>7717281.1099999994</v>
      </c>
      <c r="D347" s="1">
        <v>12245.239999999785</v>
      </c>
    </row>
    <row r="348" spans="1:4" x14ac:dyDescent="0.25">
      <c r="A348" s="29">
        <v>1546</v>
      </c>
      <c r="B348" s="1">
        <v>9353788</v>
      </c>
      <c r="C348" s="1">
        <v>9313072.9900000002</v>
      </c>
      <c r="D348" s="1">
        <v>11157.180000000051</v>
      </c>
    </row>
    <row r="349" spans="1:4" x14ac:dyDescent="0.25">
      <c r="A349" s="29">
        <v>1547</v>
      </c>
      <c r="B349" s="1">
        <v>465094</v>
      </c>
      <c r="C349" s="1">
        <v>510978</v>
      </c>
      <c r="D349" s="1">
        <v>0</v>
      </c>
    </row>
    <row r="350" spans="1:4" x14ac:dyDescent="0.25">
      <c r="A350" s="29">
        <v>1548</v>
      </c>
      <c r="B350" s="1">
        <v>6490663</v>
      </c>
      <c r="C350" s="1">
        <v>15589760.800000001</v>
      </c>
      <c r="D350" s="1">
        <v>0</v>
      </c>
    </row>
    <row r="351" spans="1:4" x14ac:dyDescent="0.25">
      <c r="A351" s="29">
        <v>1551</v>
      </c>
      <c r="B351" s="1">
        <v>15507</v>
      </c>
      <c r="C351" s="1">
        <v>14662</v>
      </c>
      <c r="D351" s="1">
        <v>0</v>
      </c>
    </row>
    <row r="352" spans="1:4" x14ac:dyDescent="0.25">
      <c r="A352" s="29">
        <v>1591</v>
      </c>
      <c r="B352" s="1">
        <v>14796598</v>
      </c>
      <c r="C352" s="1">
        <v>24469803.640000001</v>
      </c>
      <c r="D352" s="1">
        <v>134975</v>
      </c>
    </row>
    <row r="353" spans="1:4" x14ac:dyDescent="0.25">
      <c r="A353" s="29">
        <v>1599</v>
      </c>
      <c r="B353" s="1">
        <v>1119489</v>
      </c>
      <c r="C353" s="1">
        <v>0</v>
      </c>
      <c r="D353" s="1">
        <v>0</v>
      </c>
    </row>
    <row r="354" spans="1:4" x14ac:dyDescent="0.25">
      <c r="A354" s="29">
        <v>1611</v>
      </c>
      <c r="B354" s="1">
        <v>0</v>
      </c>
      <c r="C354" s="1">
        <v>0</v>
      </c>
      <c r="D354" s="1">
        <v>0</v>
      </c>
    </row>
    <row r="355" spans="1:4" x14ac:dyDescent="0.25">
      <c r="A355" s="29">
        <v>1714</v>
      </c>
      <c r="B355" s="1">
        <v>4277684</v>
      </c>
      <c r="C355" s="1">
        <v>2967589</v>
      </c>
      <c r="D355" s="1">
        <v>3856</v>
      </c>
    </row>
    <row r="356" spans="1:4" x14ac:dyDescent="0.25">
      <c r="A356" s="5">
        <v>2000</v>
      </c>
      <c r="B356" s="1">
        <v>32118682</v>
      </c>
      <c r="C356" s="1">
        <v>61407033.200000003</v>
      </c>
      <c r="D356" s="1">
        <v>20116685.990000002</v>
      </c>
    </row>
    <row r="357" spans="1:4" x14ac:dyDescent="0.25">
      <c r="A357" s="29">
        <v>2111</v>
      </c>
      <c r="B357" s="1">
        <v>0</v>
      </c>
      <c r="C357" s="1">
        <v>10425.99</v>
      </c>
      <c r="D357" s="1">
        <v>61.970000000000255</v>
      </c>
    </row>
    <row r="358" spans="1:4" x14ac:dyDescent="0.25">
      <c r="A358" s="29">
        <v>2151</v>
      </c>
      <c r="B358" s="1">
        <v>55775</v>
      </c>
      <c r="C358" s="1">
        <v>487000</v>
      </c>
      <c r="D358" s="1">
        <v>157210.25999999998</v>
      </c>
    </row>
    <row r="359" spans="1:4" x14ac:dyDescent="0.25">
      <c r="A359" s="29">
        <v>2161</v>
      </c>
      <c r="B359" s="1">
        <v>0</v>
      </c>
      <c r="C359" s="1">
        <v>150000</v>
      </c>
      <c r="D359" s="1">
        <v>832.58999999999651</v>
      </c>
    </row>
    <row r="360" spans="1:4" x14ac:dyDescent="0.25">
      <c r="A360" s="29">
        <v>2411</v>
      </c>
      <c r="B360" s="1">
        <v>12789103</v>
      </c>
      <c r="C360" s="1">
        <v>19399222.240000002</v>
      </c>
      <c r="D360" s="1">
        <v>12789103</v>
      </c>
    </row>
    <row r="361" spans="1:4" x14ac:dyDescent="0.25">
      <c r="A361" s="29">
        <v>2419</v>
      </c>
      <c r="B361" s="1">
        <v>1182162</v>
      </c>
      <c r="C361" s="1">
        <v>1059935</v>
      </c>
      <c r="D361" s="1">
        <v>121128.86999999998</v>
      </c>
    </row>
    <row r="362" spans="1:4" x14ac:dyDescent="0.25">
      <c r="A362" s="29">
        <v>2421</v>
      </c>
      <c r="B362" s="1">
        <v>926629</v>
      </c>
      <c r="C362" s="1">
        <v>1765667.03</v>
      </c>
      <c r="D362" s="1">
        <v>569434.34000000008</v>
      </c>
    </row>
    <row r="363" spans="1:4" x14ac:dyDescent="0.25">
      <c r="A363" s="29">
        <v>2431</v>
      </c>
      <c r="B363" s="1">
        <v>102332</v>
      </c>
      <c r="C363" s="1">
        <v>0</v>
      </c>
      <c r="D363" s="1">
        <v>0</v>
      </c>
    </row>
    <row r="364" spans="1:4" x14ac:dyDescent="0.25">
      <c r="A364" s="29">
        <v>2441</v>
      </c>
      <c r="B364" s="1">
        <v>154033</v>
      </c>
      <c r="C364" s="1">
        <v>278379</v>
      </c>
      <c r="D364" s="1">
        <v>119933.01000000001</v>
      </c>
    </row>
    <row r="365" spans="1:4" x14ac:dyDescent="0.25">
      <c r="A365" s="29">
        <v>2461</v>
      </c>
      <c r="B365" s="1">
        <v>327706</v>
      </c>
      <c r="C365" s="1">
        <v>565794</v>
      </c>
      <c r="D365" s="1">
        <v>111505.82</v>
      </c>
    </row>
    <row r="366" spans="1:4" x14ac:dyDescent="0.25">
      <c r="A366" s="29">
        <v>2471</v>
      </c>
      <c r="B366" s="1">
        <v>1539208</v>
      </c>
      <c r="C366" s="1">
        <v>6568582.9699999997</v>
      </c>
      <c r="D366" s="1">
        <v>2022340.9799999997</v>
      </c>
    </row>
    <row r="367" spans="1:4" x14ac:dyDescent="0.25">
      <c r="A367" s="29">
        <v>2491</v>
      </c>
      <c r="B367" s="1">
        <v>237912</v>
      </c>
      <c r="C367" s="1">
        <v>3507678.51</v>
      </c>
      <c r="D367" s="1">
        <v>101911.55000000016</v>
      </c>
    </row>
    <row r="368" spans="1:4" x14ac:dyDescent="0.25">
      <c r="A368" s="29">
        <v>2511</v>
      </c>
      <c r="B368" s="1">
        <v>863562</v>
      </c>
      <c r="C368" s="1">
        <v>1664662</v>
      </c>
      <c r="D368" s="1">
        <v>1664662</v>
      </c>
    </row>
    <row r="369" spans="1:4" x14ac:dyDescent="0.25">
      <c r="A369" s="29">
        <v>2541</v>
      </c>
      <c r="B369" s="1">
        <v>0</v>
      </c>
      <c r="C369" s="1">
        <v>192290</v>
      </c>
      <c r="D369" s="1">
        <v>192290</v>
      </c>
    </row>
    <row r="370" spans="1:4" x14ac:dyDescent="0.25">
      <c r="A370" s="29">
        <v>2561</v>
      </c>
      <c r="B370" s="1">
        <v>1150280</v>
      </c>
      <c r="C370" s="1">
        <v>7292936</v>
      </c>
      <c r="D370" s="1">
        <v>130758.1599999998</v>
      </c>
    </row>
    <row r="371" spans="1:4" x14ac:dyDescent="0.25">
      <c r="A371" s="29">
        <v>2611</v>
      </c>
      <c r="B371" s="1">
        <v>12000000</v>
      </c>
      <c r="C371" s="1">
        <v>11000000</v>
      </c>
      <c r="D371" s="1">
        <v>4.3800000000046566</v>
      </c>
    </row>
    <row r="372" spans="1:4" x14ac:dyDescent="0.25">
      <c r="A372" s="29">
        <v>2711</v>
      </c>
      <c r="B372" s="1">
        <v>0</v>
      </c>
      <c r="C372" s="1">
        <v>170000</v>
      </c>
      <c r="D372" s="1">
        <v>124481.60000000001</v>
      </c>
    </row>
    <row r="373" spans="1:4" x14ac:dyDescent="0.25">
      <c r="A373" s="29">
        <v>2721</v>
      </c>
      <c r="B373" s="1">
        <v>282800</v>
      </c>
      <c r="C373" s="1">
        <v>876479.96</v>
      </c>
      <c r="D373" s="1">
        <v>42081.859999999928</v>
      </c>
    </row>
    <row r="374" spans="1:4" x14ac:dyDescent="0.25">
      <c r="A374" s="29">
        <v>2741</v>
      </c>
      <c r="B374" s="1">
        <v>10500</v>
      </c>
      <c r="C374" s="1">
        <v>10500</v>
      </c>
      <c r="D374" s="1">
        <v>49.559999999999491</v>
      </c>
    </row>
    <row r="375" spans="1:4" x14ac:dyDescent="0.25">
      <c r="A375" s="29">
        <v>2911</v>
      </c>
      <c r="B375" s="1">
        <v>369209</v>
      </c>
      <c r="C375" s="1">
        <v>2617602.5</v>
      </c>
      <c r="D375" s="1">
        <v>459381.78000000009</v>
      </c>
    </row>
    <row r="376" spans="1:4" x14ac:dyDescent="0.25">
      <c r="A376" s="29">
        <v>2921</v>
      </c>
      <c r="B376" s="1">
        <v>0</v>
      </c>
      <c r="C376" s="1">
        <v>3150</v>
      </c>
      <c r="D376" s="1">
        <v>142.92999999999984</v>
      </c>
    </row>
    <row r="377" spans="1:4" x14ac:dyDescent="0.25">
      <c r="A377" s="29">
        <v>2961</v>
      </c>
      <c r="B377" s="1">
        <v>0</v>
      </c>
      <c r="C377" s="1">
        <v>1457350</v>
      </c>
      <c r="D377" s="1">
        <v>180436.85000000003</v>
      </c>
    </row>
    <row r="378" spans="1:4" x14ac:dyDescent="0.25">
      <c r="A378" s="29">
        <v>2981</v>
      </c>
      <c r="B378" s="1">
        <v>127471</v>
      </c>
      <c r="C378" s="1">
        <v>1328025</v>
      </c>
      <c r="D378" s="1">
        <v>1298186.78</v>
      </c>
    </row>
    <row r="379" spans="1:4" x14ac:dyDescent="0.25">
      <c r="A379" s="29">
        <v>2991</v>
      </c>
      <c r="B379" s="1">
        <v>0</v>
      </c>
      <c r="C379" s="1">
        <v>1001353</v>
      </c>
      <c r="D379" s="1">
        <v>30747.699999999957</v>
      </c>
    </row>
    <row r="380" spans="1:4" x14ac:dyDescent="0.25">
      <c r="A380" s="5">
        <v>3000</v>
      </c>
      <c r="B380" s="1">
        <v>159907208</v>
      </c>
      <c r="C380" s="1">
        <v>171770013.42000002</v>
      </c>
      <c r="D380" s="1">
        <v>1420754.5900000003</v>
      </c>
    </row>
    <row r="381" spans="1:4" x14ac:dyDescent="0.25">
      <c r="A381" s="29">
        <v>3252</v>
      </c>
      <c r="B381" s="1">
        <v>135983508</v>
      </c>
      <c r="C381" s="1">
        <v>152343830.44</v>
      </c>
      <c r="D381" s="1">
        <v>2217.1000000005588</v>
      </c>
    </row>
    <row r="382" spans="1:4" x14ac:dyDescent="0.25">
      <c r="A382" s="29">
        <v>3261</v>
      </c>
      <c r="B382" s="1">
        <v>0</v>
      </c>
      <c r="C382" s="1">
        <v>1000000</v>
      </c>
      <c r="D382" s="1">
        <v>1.0000000009313226E-2</v>
      </c>
    </row>
    <row r="383" spans="1:4" x14ac:dyDescent="0.25">
      <c r="A383" s="29">
        <v>3291</v>
      </c>
      <c r="B383" s="1">
        <v>4798538</v>
      </c>
      <c r="C383" s="1">
        <v>0</v>
      </c>
      <c r="D383" s="1">
        <v>0</v>
      </c>
    </row>
    <row r="384" spans="1:4" x14ac:dyDescent="0.25">
      <c r="A384" s="29">
        <v>3331</v>
      </c>
      <c r="B384" s="1">
        <v>30900</v>
      </c>
      <c r="C384" s="1">
        <v>730900</v>
      </c>
      <c r="D384" s="1">
        <v>842.47999999998137</v>
      </c>
    </row>
    <row r="385" spans="1:4" x14ac:dyDescent="0.25">
      <c r="A385" s="29">
        <v>3362</v>
      </c>
      <c r="B385" s="1">
        <v>140222</v>
      </c>
      <c r="C385" s="1">
        <v>1041721.6</v>
      </c>
      <c r="D385" s="1">
        <v>0</v>
      </c>
    </row>
    <row r="386" spans="1:4" x14ac:dyDescent="0.25">
      <c r="A386" s="29">
        <v>3391</v>
      </c>
      <c r="B386" s="1">
        <v>3657228</v>
      </c>
      <c r="C386" s="1">
        <v>3559703.96</v>
      </c>
      <c r="D386" s="1">
        <v>1269530.4500000002</v>
      </c>
    </row>
    <row r="387" spans="1:4" x14ac:dyDescent="0.25">
      <c r="A387" s="29">
        <v>3411</v>
      </c>
      <c r="B387" s="1">
        <v>18900</v>
      </c>
      <c r="C387" s="1">
        <v>0</v>
      </c>
      <c r="D387" s="1">
        <v>0</v>
      </c>
    </row>
    <row r="388" spans="1:4" x14ac:dyDescent="0.25">
      <c r="A388" s="29">
        <v>3439</v>
      </c>
      <c r="B388" s="1">
        <v>126000</v>
      </c>
      <c r="C388" s="1">
        <v>0</v>
      </c>
      <c r="D388" s="1">
        <v>0</v>
      </c>
    </row>
    <row r="389" spans="1:4" x14ac:dyDescent="0.25">
      <c r="A389" s="29">
        <v>3511</v>
      </c>
      <c r="B389" s="1">
        <v>126746</v>
      </c>
      <c r="C389" s="1">
        <v>105621.66</v>
      </c>
      <c r="D389" s="1">
        <v>90393.010000000009</v>
      </c>
    </row>
    <row r="390" spans="1:4" x14ac:dyDescent="0.25">
      <c r="A390" s="29">
        <v>3553</v>
      </c>
      <c r="B390" s="1">
        <v>4396478</v>
      </c>
      <c r="C390" s="1">
        <v>0</v>
      </c>
      <c r="D390" s="1">
        <v>0</v>
      </c>
    </row>
    <row r="391" spans="1:4" x14ac:dyDescent="0.25">
      <c r="A391" s="29">
        <v>3571</v>
      </c>
      <c r="B391" s="1">
        <v>3517182</v>
      </c>
      <c r="C391" s="1">
        <v>5637519.0600000005</v>
      </c>
      <c r="D391" s="1">
        <v>812.50999999977648</v>
      </c>
    </row>
    <row r="392" spans="1:4" x14ac:dyDescent="0.25">
      <c r="A392" s="29">
        <v>3722</v>
      </c>
      <c r="B392" s="1">
        <v>230767</v>
      </c>
      <c r="C392" s="1">
        <v>635148.59000000008</v>
      </c>
      <c r="D392" s="1">
        <v>0</v>
      </c>
    </row>
    <row r="393" spans="1:4" x14ac:dyDescent="0.25">
      <c r="A393" s="29">
        <v>3921</v>
      </c>
      <c r="B393" s="1">
        <v>85523</v>
      </c>
      <c r="C393" s="1">
        <v>0</v>
      </c>
      <c r="D393" s="1">
        <v>0</v>
      </c>
    </row>
    <row r="394" spans="1:4" x14ac:dyDescent="0.25">
      <c r="A394" s="29">
        <v>3981</v>
      </c>
      <c r="B394" s="1">
        <v>4211083</v>
      </c>
      <c r="C394" s="1">
        <v>4212684</v>
      </c>
      <c r="D394" s="1">
        <v>0</v>
      </c>
    </row>
    <row r="395" spans="1:4" x14ac:dyDescent="0.25">
      <c r="A395" s="29">
        <v>3982</v>
      </c>
      <c r="B395" s="1">
        <v>2584133</v>
      </c>
      <c r="C395" s="1">
        <v>2502884.1100000003</v>
      </c>
      <c r="D395" s="1">
        <v>56959.029999999912</v>
      </c>
    </row>
    <row r="396" spans="1:4" x14ac:dyDescent="0.25">
      <c r="A396" s="5">
        <v>4000</v>
      </c>
      <c r="B396" s="1">
        <v>9056002</v>
      </c>
      <c r="C396" s="1">
        <v>2854222</v>
      </c>
      <c r="D396" s="1">
        <v>52822</v>
      </c>
    </row>
    <row r="397" spans="1:4" x14ac:dyDescent="0.25">
      <c r="A397" s="29">
        <v>4412</v>
      </c>
      <c r="B397" s="1">
        <v>2802249</v>
      </c>
      <c r="C397" s="1">
        <v>2802249</v>
      </c>
      <c r="D397" s="1">
        <v>849</v>
      </c>
    </row>
    <row r="398" spans="1:4" x14ac:dyDescent="0.25">
      <c r="A398" s="29">
        <v>4451</v>
      </c>
      <c r="B398" s="1">
        <v>5971780</v>
      </c>
      <c r="C398" s="1">
        <v>0</v>
      </c>
      <c r="D398" s="1">
        <v>0</v>
      </c>
    </row>
    <row r="399" spans="1:4" x14ac:dyDescent="0.25">
      <c r="A399" s="29">
        <v>4481</v>
      </c>
      <c r="B399" s="1">
        <v>281973</v>
      </c>
      <c r="C399" s="1">
        <v>51973</v>
      </c>
      <c r="D399" s="1">
        <v>51973</v>
      </c>
    </row>
    <row r="400" spans="1:4" x14ac:dyDescent="0.25">
      <c r="A400" s="5">
        <v>5000</v>
      </c>
      <c r="B400" s="1">
        <v>2130030</v>
      </c>
      <c r="C400" s="1">
        <v>58184560.789999999</v>
      </c>
      <c r="D400" s="1">
        <v>827758.3400000002</v>
      </c>
    </row>
    <row r="401" spans="1:4" x14ac:dyDescent="0.25">
      <c r="A401" s="29">
        <v>5111</v>
      </c>
      <c r="B401" s="1">
        <v>455000</v>
      </c>
      <c r="C401" s="1">
        <v>455000</v>
      </c>
      <c r="D401" s="1">
        <v>455000</v>
      </c>
    </row>
    <row r="402" spans="1:4" x14ac:dyDescent="0.25">
      <c r="A402" s="29">
        <v>5151</v>
      </c>
      <c r="B402" s="1">
        <v>60030</v>
      </c>
      <c r="C402" s="1">
        <v>60030</v>
      </c>
      <c r="D402" s="1">
        <v>60030</v>
      </c>
    </row>
    <row r="403" spans="1:4" x14ac:dyDescent="0.25">
      <c r="A403" s="29">
        <v>5412</v>
      </c>
      <c r="B403" s="1">
        <v>1350000</v>
      </c>
      <c r="C403" s="1">
        <v>57156530.789999999</v>
      </c>
      <c r="D403" s="1">
        <v>2.0000000251457095E-2</v>
      </c>
    </row>
    <row r="404" spans="1:4" x14ac:dyDescent="0.25">
      <c r="A404" s="29">
        <v>5621</v>
      </c>
      <c r="B404" s="1">
        <v>60000</v>
      </c>
      <c r="C404" s="1">
        <v>60000</v>
      </c>
      <c r="D404" s="1">
        <v>24728.32</v>
      </c>
    </row>
    <row r="405" spans="1:4" x14ac:dyDescent="0.25">
      <c r="A405" s="29">
        <v>5631</v>
      </c>
      <c r="B405" s="1">
        <v>0</v>
      </c>
      <c r="C405" s="1">
        <v>200000</v>
      </c>
      <c r="D405" s="1">
        <v>200000</v>
      </c>
    </row>
    <row r="406" spans="1:4" x14ac:dyDescent="0.25">
      <c r="A406" s="29">
        <v>5661</v>
      </c>
      <c r="B406" s="1">
        <v>40000</v>
      </c>
      <c r="C406" s="1">
        <v>40000</v>
      </c>
      <c r="D406" s="1">
        <v>40000</v>
      </c>
    </row>
    <row r="407" spans="1:4" x14ac:dyDescent="0.25">
      <c r="A407" s="29">
        <v>5671</v>
      </c>
      <c r="B407" s="1">
        <v>165000</v>
      </c>
      <c r="C407" s="1">
        <v>213000</v>
      </c>
      <c r="D407" s="1">
        <v>48000</v>
      </c>
    </row>
    <row r="408" spans="1:4" x14ac:dyDescent="0.25">
      <c r="A408" s="5">
        <v>6000</v>
      </c>
      <c r="B408" s="1">
        <v>332788511</v>
      </c>
      <c r="C408" s="1">
        <v>336127609.86000007</v>
      </c>
      <c r="D408" s="1">
        <v>27474899.680000003</v>
      </c>
    </row>
    <row r="409" spans="1:4" x14ac:dyDescent="0.25">
      <c r="A409" s="29">
        <v>6121</v>
      </c>
      <c r="B409" s="1">
        <v>101850493</v>
      </c>
      <c r="C409" s="1">
        <v>134103183.70000003</v>
      </c>
      <c r="D409" s="1">
        <v>458795.70000000019</v>
      </c>
    </row>
    <row r="410" spans="1:4" x14ac:dyDescent="0.25">
      <c r="A410" s="29">
        <v>6141</v>
      </c>
      <c r="B410" s="1">
        <v>230938018</v>
      </c>
      <c r="C410" s="1">
        <v>202024426.16000003</v>
      </c>
      <c r="D410" s="1">
        <v>27016103.980000004</v>
      </c>
    </row>
    <row r="411" spans="1:4" x14ac:dyDescent="0.25">
      <c r="A411" s="4" t="s">
        <v>152</v>
      </c>
      <c r="B411" s="1">
        <v>97061633</v>
      </c>
      <c r="C411" s="1">
        <v>34292102.719999999</v>
      </c>
      <c r="D411" s="1">
        <v>2205718.21</v>
      </c>
    </row>
    <row r="412" spans="1:4" x14ac:dyDescent="0.25">
      <c r="A412" s="5">
        <v>2000</v>
      </c>
      <c r="B412" s="1">
        <v>6025392</v>
      </c>
      <c r="C412" s="1">
        <v>10015912.149999999</v>
      </c>
      <c r="D412" s="1">
        <v>1929005.55</v>
      </c>
    </row>
    <row r="413" spans="1:4" x14ac:dyDescent="0.25">
      <c r="A413" s="29">
        <v>2419</v>
      </c>
      <c r="B413" s="1">
        <v>350000</v>
      </c>
      <c r="C413" s="1">
        <v>350000</v>
      </c>
      <c r="D413" s="1">
        <v>159296</v>
      </c>
    </row>
    <row r="414" spans="1:4" x14ac:dyDescent="0.25">
      <c r="A414" s="29">
        <v>2421</v>
      </c>
      <c r="B414" s="1">
        <v>200000</v>
      </c>
      <c r="C414" s="1">
        <v>200000</v>
      </c>
      <c r="D414" s="1">
        <v>200000</v>
      </c>
    </row>
    <row r="415" spans="1:4" x14ac:dyDescent="0.25">
      <c r="A415" s="29">
        <v>2431</v>
      </c>
      <c r="B415" s="1">
        <v>35000</v>
      </c>
      <c r="C415" s="1">
        <v>35000</v>
      </c>
      <c r="D415" s="1">
        <v>35000</v>
      </c>
    </row>
    <row r="416" spans="1:4" x14ac:dyDescent="0.25">
      <c r="A416" s="29">
        <v>2441</v>
      </c>
      <c r="B416" s="1">
        <v>24000</v>
      </c>
      <c r="C416" s="1">
        <v>24000</v>
      </c>
      <c r="D416" s="1">
        <v>24000</v>
      </c>
    </row>
    <row r="417" spans="1:4" x14ac:dyDescent="0.25">
      <c r="A417" s="29">
        <v>2471</v>
      </c>
      <c r="B417" s="1">
        <v>0</v>
      </c>
      <c r="C417" s="1">
        <v>256739.96</v>
      </c>
      <c r="D417" s="1">
        <v>0</v>
      </c>
    </row>
    <row r="418" spans="1:4" x14ac:dyDescent="0.25">
      <c r="A418" s="29">
        <v>2491</v>
      </c>
      <c r="B418" s="1">
        <v>0</v>
      </c>
      <c r="C418" s="1">
        <v>4483780.1899999995</v>
      </c>
      <c r="D418" s="1">
        <v>1297856.52</v>
      </c>
    </row>
    <row r="419" spans="1:4" x14ac:dyDescent="0.25">
      <c r="A419" s="29">
        <v>2561</v>
      </c>
      <c r="B419" s="1">
        <v>0</v>
      </c>
      <c r="C419" s="1">
        <v>50000</v>
      </c>
      <c r="D419" s="1">
        <v>50000</v>
      </c>
    </row>
    <row r="420" spans="1:4" x14ac:dyDescent="0.25">
      <c r="A420" s="29">
        <v>2611</v>
      </c>
      <c r="B420" s="1">
        <v>4800000</v>
      </c>
      <c r="C420" s="1">
        <v>4000000</v>
      </c>
      <c r="D420" s="1">
        <v>0</v>
      </c>
    </row>
    <row r="421" spans="1:4" x14ac:dyDescent="0.25">
      <c r="A421" s="29">
        <v>2911</v>
      </c>
      <c r="B421" s="1">
        <v>616392</v>
      </c>
      <c r="C421" s="1">
        <v>616392</v>
      </c>
      <c r="D421" s="1">
        <v>162853.03000000003</v>
      </c>
    </row>
    <row r="422" spans="1:4" x14ac:dyDescent="0.25">
      <c r="A422" s="5">
        <v>4000</v>
      </c>
      <c r="B422" s="1">
        <v>3105000</v>
      </c>
      <c r="C422" s="1">
        <v>3105000</v>
      </c>
      <c r="D422" s="1">
        <v>4347.8999999999069</v>
      </c>
    </row>
    <row r="423" spans="1:4" x14ac:dyDescent="0.25">
      <c r="A423" s="29">
        <v>4419</v>
      </c>
      <c r="B423" s="1">
        <v>3105000</v>
      </c>
      <c r="C423" s="1">
        <v>3105000</v>
      </c>
      <c r="D423" s="1">
        <v>4347.8999999999069</v>
      </c>
    </row>
    <row r="424" spans="1:4" x14ac:dyDescent="0.25">
      <c r="A424" s="5">
        <v>6000</v>
      </c>
      <c r="B424" s="1">
        <v>87931241</v>
      </c>
      <c r="C424" s="1">
        <v>21171190.57</v>
      </c>
      <c r="D424" s="1">
        <v>272364.76000000024</v>
      </c>
    </row>
    <row r="425" spans="1:4" x14ac:dyDescent="0.25">
      <c r="A425" s="29">
        <v>6141</v>
      </c>
      <c r="B425" s="1">
        <v>87931241</v>
      </c>
      <c r="C425" s="1">
        <v>21171190.57</v>
      </c>
      <c r="D425" s="1">
        <v>272364.76000000024</v>
      </c>
    </row>
    <row r="426" spans="1:4" x14ac:dyDescent="0.25">
      <c r="A426" s="4" t="s">
        <v>153</v>
      </c>
      <c r="B426" s="1">
        <v>303081871</v>
      </c>
      <c r="C426" s="1">
        <v>247454025.32999998</v>
      </c>
      <c r="D426" s="1">
        <v>15665152.74</v>
      </c>
    </row>
    <row r="427" spans="1:4" x14ac:dyDescent="0.25">
      <c r="A427" s="5">
        <v>1000</v>
      </c>
      <c r="B427" s="1">
        <v>102874227</v>
      </c>
      <c r="C427" s="1">
        <v>121665233.93999997</v>
      </c>
      <c r="D427" s="1">
        <v>78486.82999999811</v>
      </c>
    </row>
    <row r="428" spans="1:4" x14ac:dyDescent="0.25">
      <c r="A428" s="29">
        <v>1131</v>
      </c>
      <c r="B428" s="1">
        <v>12758670</v>
      </c>
      <c r="C428" s="1">
        <v>33488081.229999997</v>
      </c>
      <c r="D428" s="1">
        <v>0</v>
      </c>
    </row>
    <row r="429" spans="1:4" x14ac:dyDescent="0.25">
      <c r="A429" s="29">
        <v>1132</v>
      </c>
      <c r="B429" s="1">
        <v>18774858</v>
      </c>
      <c r="C429" s="1">
        <v>36371989</v>
      </c>
      <c r="D429" s="1">
        <v>4157.3299999982119</v>
      </c>
    </row>
    <row r="430" spans="1:4" x14ac:dyDescent="0.25">
      <c r="A430" s="29">
        <v>1221</v>
      </c>
      <c r="B430" s="1">
        <v>2045027</v>
      </c>
      <c r="C430" s="1">
        <v>950252.49</v>
      </c>
      <c r="D430" s="1">
        <v>1609.5</v>
      </c>
    </row>
    <row r="431" spans="1:4" x14ac:dyDescent="0.25">
      <c r="A431" s="29">
        <v>1311</v>
      </c>
      <c r="B431" s="1">
        <v>336798</v>
      </c>
      <c r="C431" s="1">
        <v>384063</v>
      </c>
      <c r="D431" s="1">
        <v>150</v>
      </c>
    </row>
    <row r="432" spans="1:4" x14ac:dyDescent="0.25">
      <c r="A432" s="29">
        <v>1321</v>
      </c>
      <c r="B432" s="1">
        <v>914111</v>
      </c>
      <c r="C432" s="1">
        <v>914111</v>
      </c>
      <c r="D432" s="1">
        <v>0</v>
      </c>
    </row>
    <row r="433" spans="1:4" x14ac:dyDescent="0.25">
      <c r="A433" s="29">
        <v>1322</v>
      </c>
      <c r="B433" s="1">
        <v>18962</v>
      </c>
      <c r="C433" s="1">
        <v>18962</v>
      </c>
      <c r="D433" s="1">
        <v>0</v>
      </c>
    </row>
    <row r="434" spans="1:4" x14ac:dyDescent="0.25">
      <c r="A434" s="29">
        <v>1323</v>
      </c>
      <c r="B434" s="1">
        <v>4837298</v>
      </c>
      <c r="C434" s="1">
        <v>7837298</v>
      </c>
      <c r="D434" s="1">
        <v>8799.820000000007</v>
      </c>
    </row>
    <row r="435" spans="1:4" x14ac:dyDescent="0.25">
      <c r="A435" s="29">
        <v>1331</v>
      </c>
      <c r="B435" s="1">
        <v>3176595</v>
      </c>
      <c r="C435" s="1">
        <v>3865923</v>
      </c>
      <c r="D435" s="1">
        <v>519.66999999992549</v>
      </c>
    </row>
    <row r="436" spans="1:4" x14ac:dyDescent="0.25">
      <c r="A436" s="29">
        <v>1332</v>
      </c>
      <c r="B436" s="1">
        <v>1829980</v>
      </c>
      <c r="C436" s="1">
        <v>1829980</v>
      </c>
      <c r="D436" s="1">
        <v>0</v>
      </c>
    </row>
    <row r="437" spans="1:4" x14ac:dyDescent="0.25">
      <c r="A437" s="29">
        <v>1341</v>
      </c>
      <c r="B437" s="1">
        <v>144879</v>
      </c>
      <c r="C437" s="1">
        <v>77566.990000000005</v>
      </c>
      <c r="D437" s="1">
        <v>629.31000000001222</v>
      </c>
    </row>
    <row r="438" spans="1:4" x14ac:dyDescent="0.25">
      <c r="A438" s="29">
        <v>1343</v>
      </c>
      <c r="B438" s="1">
        <v>2516384</v>
      </c>
      <c r="C438" s="1">
        <v>2536384</v>
      </c>
      <c r="D438" s="1">
        <v>779.5</v>
      </c>
    </row>
    <row r="439" spans="1:4" x14ac:dyDescent="0.25">
      <c r="A439" s="29">
        <v>1411</v>
      </c>
      <c r="B439" s="1">
        <v>5152556</v>
      </c>
      <c r="C439" s="1">
        <v>4620990.8499999996</v>
      </c>
      <c r="D439" s="1">
        <v>0</v>
      </c>
    </row>
    <row r="440" spans="1:4" x14ac:dyDescent="0.25">
      <c r="A440" s="29">
        <v>1421</v>
      </c>
      <c r="B440" s="1">
        <v>1726034</v>
      </c>
      <c r="C440" s="1">
        <v>1689759.94</v>
      </c>
      <c r="D440" s="1">
        <v>0</v>
      </c>
    </row>
    <row r="441" spans="1:4" x14ac:dyDescent="0.25">
      <c r="A441" s="29">
        <v>1431</v>
      </c>
      <c r="B441" s="1">
        <v>824354</v>
      </c>
      <c r="C441" s="1">
        <v>824354</v>
      </c>
      <c r="D441" s="1">
        <v>0</v>
      </c>
    </row>
    <row r="442" spans="1:4" x14ac:dyDescent="0.25">
      <c r="A442" s="29">
        <v>1441</v>
      </c>
      <c r="B442" s="1">
        <v>1267768</v>
      </c>
      <c r="C442" s="1">
        <v>1267768</v>
      </c>
      <c r="D442" s="1">
        <v>0</v>
      </c>
    </row>
    <row r="443" spans="1:4" x14ac:dyDescent="0.25">
      <c r="A443" s="29">
        <v>1443</v>
      </c>
      <c r="B443" s="1">
        <v>335856</v>
      </c>
      <c r="C443" s="1">
        <v>206827.14</v>
      </c>
      <c r="D443" s="1">
        <v>0</v>
      </c>
    </row>
    <row r="444" spans="1:4" x14ac:dyDescent="0.25">
      <c r="A444" s="29">
        <v>1511</v>
      </c>
      <c r="B444" s="1">
        <v>3324196</v>
      </c>
      <c r="C444" s="1">
        <v>3324196</v>
      </c>
      <c r="D444" s="1">
        <v>0</v>
      </c>
    </row>
    <row r="445" spans="1:4" x14ac:dyDescent="0.25">
      <c r="A445" s="29">
        <v>1541</v>
      </c>
      <c r="B445" s="1">
        <v>4756217</v>
      </c>
      <c r="C445" s="1">
        <v>4656217</v>
      </c>
      <c r="D445" s="1">
        <v>0</v>
      </c>
    </row>
    <row r="446" spans="1:4" x14ac:dyDescent="0.25">
      <c r="A446" s="29">
        <v>1544</v>
      </c>
      <c r="B446" s="1">
        <v>1896230</v>
      </c>
      <c r="C446" s="1">
        <v>1896230</v>
      </c>
      <c r="D446" s="1">
        <v>1196.8000000000466</v>
      </c>
    </row>
    <row r="447" spans="1:4" x14ac:dyDescent="0.25">
      <c r="A447" s="29">
        <v>1545</v>
      </c>
      <c r="B447" s="1">
        <v>2553712</v>
      </c>
      <c r="C447" s="1">
        <v>2254313.66</v>
      </c>
      <c r="D447" s="1">
        <v>0</v>
      </c>
    </row>
    <row r="448" spans="1:4" x14ac:dyDescent="0.25">
      <c r="A448" s="29">
        <v>1546</v>
      </c>
      <c r="B448" s="1">
        <v>3786506</v>
      </c>
      <c r="C448" s="1">
        <v>3964716</v>
      </c>
      <c r="D448" s="1">
        <v>0</v>
      </c>
    </row>
    <row r="449" spans="1:4" x14ac:dyDescent="0.25">
      <c r="A449" s="29">
        <v>1547</v>
      </c>
      <c r="B449" s="1">
        <v>210795</v>
      </c>
      <c r="C449" s="1">
        <v>190215</v>
      </c>
      <c r="D449" s="1">
        <v>0</v>
      </c>
    </row>
    <row r="450" spans="1:4" x14ac:dyDescent="0.25">
      <c r="A450" s="29">
        <v>1548</v>
      </c>
      <c r="B450" s="1">
        <v>3375271</v>
      </c>
      <c r="C450" s="1">
        <v>3375271</v>
      </c>
      <c r="D450" s="1">
        <v>0</v>
      </c>
    </row>
    <row r="451" spans="1:4" x14ac:dyDescent="0.25">
      <c r="A451" s="29">
        <v>1551</v>
      </c>
      <c r="B451" s="1">
        <v>8188</v>
      </c>
      <c r="C451" s="1">
        <v>11293</v>
      </c>
      <c r="D451" s="1">
        <v>0</v>
      </c>
    </row>
    <row r="452" spans="1:4" x14ac:dyDescent="0.25">
      <c r="A452" s="29">
        <v>1591</v>
      </c>
      <c r="B452" s="1">
        <v>3909635</v>
      </c>
      <c r="C452" s="1">
        <v>3909635</v>
      </c>
      <c r="D452" s="1">
        <v>60644.899999999907</v>
      </c>
    </row>
    <row r="453" spans="1:4" x14ac:dyDescent="0.25">
      <c r="A453" s="29">
        <v>1599</v>
      </c>
      <c r="B453" s="1">
        <v>460940</v>
      </c>
      <c r="C453" s="1">
        <v>0</v>
      </c>
      <c r="D453" s="1">
        <v>0</v>
      </c>
    </row>
    <row r="454" spans="1:4" x14ac:dyDescent="0.25">
      <c r="A454" s="29">
        <v>1611</v>
      </c>
      <c r="B454" s="1">
        <v>19375000</v>
      </c>
      <c r="C454" s="1">
        <v>0</v>
      </c>
      <c r="D454" s="1">
        <v>0</v>
      </c>
    </row>
    <row r="455" spans="1:4" x14ac:dyDescent="0.25">
      <c r="A455" s="29">
        <v>1714</v>
      </c>
      <c r="B455" s="1">
        <v>2557407</v>
      </c>
      <c r="C455" s="1">
        <v>1198836.6399999999</v>
      </c>
      <c r="D455" s="1">
        <v>0</v>
      </c>
    </row>
    <row r="456" spans="1:4" x14ac:dyDescent="0.25">
      <c r="A456" s="5">
        <v>2000</v>
      </c>
      <c r="B456" s="1">
        <v>89376</v>
      </c>
      <c r="C456" s="1">
        <v>625670.30000000005</v>
      </c>
      <c r="D456" s="1">
        <v>579005.30000000005</v>
      </c>
    </row>
    <row r="457" spans="1:4" x14ac:dyDescent="0.25">
      <c r="A457" s="29">
        <v>2311</v>
      </c>
      <c r="B457" s="1">
        <v>0</v>
      </c>
      <c r="C457" s="1">
        <v>46665</v>
      </c>
      <c r="D457" s="1">
        <v>0</v>
      </c>
    </row>
    <row r="458" spans="1:4" x14ac:dyDescent="0.25">
      <c r="A458" s="29">
        <v>2451</v>
      </c>
      <c r="B458" s="1">
        <v>89376</v>
      </c>
      <c r="C458" s="1">
        <v>89376</v>
      </c>
      <c r="D458" s="1">
        <v>89376</v>
      </c>
    </row>
    <row r="459" spans="1:4" x14ac:dyDescent="0.25">
      <c r="A459" s="29">
        <v>2491</v>
      </c>
      <c r="B459" s="1">
        <v>0</v>
      </c>
      <c r="C459" s="1">
        <v>32700</v>
      </c>
      <c r="D459" s="1">
        <v>32700</v>
      </c>
    </row>
    <row r="460" spans="1:4" x14ac:dyDescent="0.25">
      <c r="A460" s="29">
        <v>2711</v>
      </c>
      <c r="B460" s="1">
        <v>0</v>
      </c>
      <c r="C460" s="1">
        <v>357909.88</v>
      </c>
      <c r="D460" s="1">
        <v>357909.88</v>
      </c>
    </row>
    <row r="461" spans="1:4" x14ac:dyDescent="0.25">
      <c r="A461" s="29">
        <v>2911</v>
      </c>
      <c r="B461" s="1">
        <v>0</v>
      </c>
      <c r="C461" s="1">
        <v>99019.42</v>
      </c>
      <c r="D461" s="1">
        <v>99019.42</v>
      </c>
    </row>
    <row r="462" spans="1:4" x14ac:dyDescent="0.25">
      <c r="A462" s="5">
        <v>3000</v>
      </c>
      <c r="B462" s="1">
        <v>6908458</v>
      </c>
      <c r="C462" s="1">
        <v>4010255.83</v>
      </c>
      <c r="D462" s="1">
        <v>0</v>
      </c>
    </row>
    <row r="463" spans="1:4" x14ac:dyDescent="0.25">
      <c r="A463" s="29">
        <v>3331</v>
      </c>
      <c r="B463" s="1">
        <v>414000</v>
      </c>
      <c r="C463" s="1">
        <v>414000</v>
      </c>
      <c r="D463" s="1">
        <v>0</v>
      </c>
    </row>
    <row r="464" spans="1:4" x14ac:dyDescent="0.25">
      <c r="A464" s="29">
        <v>3581</v>
      </c>
      <c r="B464" s="1">
        <v>3693041</v>
      </c>
      <c r="C464" s="1">
        <v>915394.77</v>
      </c>
      <c r="D464" s="1">
        <v>0</v>
      </c>
    </row>
    <row r="465" spans="1:4" x14ac:dyDescent="0.25">
      <c r="A465" s="29">
        <v>3722</v>
      </c>
      <c r="B465" s="1">
        <v>0</v>
      </c>
      <c r="C465" s="1">
        <v>157500</v>
      </c>
      <c r="D465" s="1">
        <v>0</v>
      </c>
    </row>
    <row r="466" spans="1:4" x14ac:dyDescent="0.25">
      <c r="A466" s="29">
        <v>3981</v>
      </c>
      <c r="B466" s="1">
        <v>1745835</v>
      </c>
      <c r="C466" s="1">
        <v>1744961</v>
      </c>
      <c r="D466" s="1">
        <v>0</v>
      </c>
    </row>
    <row r="467" spans="1:4" x14ac:dyDescent="0.25">
      <c r="A467" s="29">
        <v>3982</v>
      </c>
      <c r="B467" s="1">
        <v>1055582</v>
      </c>
      <c r="C467" s="1">
        <v>778400.05999999994</v>
      </c>
      <c r="D467" s="1">
        <v>0</v>
      </c>
    </row>
    <row r="468" spans="1:4" x14ac:dyDescent="0.25">
      <c r="A468" s="5">
        <v>4000</v>
      </c>
      <c r="B468" s="1">
        <v>193209810</v>
      </c>
      <c r="C468" s="1">
        <v>105588514.76000001</v>
      </c>
      <c r="D468" s="1">
        <v>14688187.790000001</v>
      </c>
    </row>
    <row r="469" spans="1:4" x14ac:dyDescent="0.25">
      <c r="A469" s="29">
        <v>4412</v>
      </c>
      <c r="B469" s="1">
        <v>26185954</v>
      </c>
      <c r="C469" s="1">
        <v>26185954</v>
      </c>
      <c r="D469" s="1">
        <v>71129.170000001788</v>
      </c>
    </row>
    <row r="470" spans="1:4" x14ac:dyDescent="0.25">
      <c r="A470" s="29">
        <v>4419</v>
      </c>
      <c r="B470" s="1">
        <v>167023856</v>
      </c>
      <c r="C470" s="1">
        <v>79402560.760000005</v>
      </c>
      <c r="D470" s="1">
        <v>14617058.619999999</v>
      </c>
    </row>
    <row r="471" spans="1:4" x14ac:dyDescent="0.25">
      <c r="A471" s="5">
        <v>5000</v>
      </c>
      <c r="B471" s="1">
        <v>0</v>
      </c>
      <c r="C471" s="1">
        <v>15564350.5</v>
      </c>
      <c r="D471" s="1">
        <v>319472.8200000003</v>
      </c>
    </row>
    <row r="472" spans="1:4" x14ac:dyDescent="0.25">
      <c r="A472" s="29">
        <v>5412</v>
      </c>
      <c r="B472" s="1">
        <v>0</v>
      </c>
      <c r="C472" s="1">
        <v>11273203.33</v>
      </c>
      <c r="D472" s="1">
        <v>319472.8200000003</v>
      </c>
    </row>
    <row r="473" spans="1:4" x14ac:dyDescent="0.25">
      <c r="A473" s="29">
        <v>5491</v>
      </c>
      <c r="B473" s="1">
        <v>0</v>
      </c>
      <c r="C473" s="1">
        <v>4291147.17</v>
      </c>
      <c r="D473" s="1">
        <v>0</v>
      </c>
    </row>
    <row r="474" spans="1:4" x14ac:dyDescent="0.25">
      <c r="A474" s="4" t="s">
        <v>154</v>
      </c>
      <c r="B474" s="1">
        <v>157742681</v>
      </c>
      <c r="C474" s="1">
        <v>264823980.90000001</v>
      </c>
      <c r="D474" s="1">
        <v>4649584.8499999996</v>
      </c>
    </row>
    <row r="475" spans="1:4" x14ac:dyDescent="0.25">
      <c r="A475" s="5">
        <v>1000</v>
      </c>
      <c r="B475" s="1">
        <v>98223899</v>
      </c>
      <c r="C475" s="1">
        <v>105211575.27</v>
      </c>
      <c r="D475" s="1">
        <v>69216.189999999813</v>
      </c>
    </row>
    <row r="476" spans="1:4" x14ac:dyDescent="0.25">
      <c r="A476" s="29">
        <v>1131</v>
      </c>
      <c r="B476" s="1">
        <v>10858000</v>
      </c>
      <c r="C476" s="1">
        <v>5177778.5</v>
      </c>
      <c r="D476" s="1">
        <v>7129.5</v>
      </c>
    </row>
    <row r="477" spans="1:4" x14ac:dyDescent="0.25">
      <c r="A477" s="29">
        <v>1132</v>
      </c>
      <c r="B477" s="1">
        <v>22972157</v>
      </c>
      <c r="C477" s="1">
        <v>13799018.780000001</v>
      </c>
      <c r="D477" s="1">
        <v>4968.5300000002608</v>
      </c>
    </row>
    <row r="478" spans="1:4" x14ac:dyDescent="0.25">
      <c r="A478" s="29">
        <v>1221</v>
      </c>
      <c r="B478" s="1">
        <v>4328086</v>
      </c>
      <c r="C478" s="1">
        <v>9926059</v>
      </c>
      <c r="D478" s="1">
        <v>10438.5</v>
      </c>
    </row>
    <row r="479" spans="1:4" x14ac:dyDescent="0.25">
      <c r="A479" s="29">
        <v>1311</v>
      </c>
      <c r="B479" s="1">
        <v>335446</v>
      </c>
      <c r="C479" s="1">
        <v>349959.77</v>
      </c>
      <c r="D479" s="1">
        <v>0</v>
      </c>
    </row>
    <row r="480" spans="1:4" x14ac:dyDescent="0.25">
      <c r="A480" s="29">
        <v>1321</v>
      </c>
      <c r="B480" s="1">
        <v>914825</v>
      </c>
      <c r="C480" s="1">
        <v>914825</v>
      </c>
      <c r="D480" s="1">
        <v>0</v>
      </c>
    </row>
    <row r="481" spans="1:4" x14ac:dyDescent="0.25">
      <c r="A481" s="29">
        <v>1322</v>
      </c>
      <c r="B481" s="1">
        <v>18624</v>
      </c>
      <c r="C481" s="1">
        <v>18624</v>
      </c>
      <c r="D481" s="1">
        <v>0</v>
      </c>
    </row>
    <row r="482" spans="1:4" x14ac:dyDescent="0.25">
      <c r="A482" s="29">
        <v>1323</v>
      </c>
      <c r="B482" s="1">
        <v>747121</v>
      </c>
      <c r="C482" s="1">
        <v>784121</v>
      </c>
      <c r="D482" s="1">
        <v>0</v>
      </c>
    </row>
    <row r="483" spans="1:4" x14ac:dyDescent="0.25">
      <c r="A483" s="29">
        <v>1331</v>
      </c>
      <c r="B483" s="1">
        <v>3176595</v>
      </c>
      <c r="C483" s="1">
        <v>2310580</v>
      </c>
      <c r="D483" s="1">
        <v>0</v>
      </c>
    </row>
    <row r="484" spans="1:4" x14ac:dyDescent="0.25">
      <c r="A484" s="29">
        <v>1332</v>
      </c>
      <c r="B484" s="1">
        <v>1829980</v>
      </c>
      <c r="C484" s="1">
        <v>1829980</v>
      </c>
      <c r="D484" s="1">
        <v>4.1899999999441206</v>
      </c>
    </row>
    <row r="485" spans="1:4" x14ac:dyDescent="0.25">
      <c r="A485" s="29">
        <v>1343</v>
      </c>
      <c r="B485" s="1">
        <v>2511490</v>
      </c>
      <c r="C485" s="1">
        <v>6829039.6899999995</v>
      </c>
      <c r="D485" s="1">
        <v>1592.8999999994412</v>
      </c>
    </row>
    <row r="486" spans="1:4" x14ac:dyDescent="0.25">
      <c r="A486" s="29">
        <v>1411</v>
      </c>
      <c r="B486" s="1">
        <v>5464602</v>
      </c>
      <c r="C486" s="1">
        <v>4933006.34</v>
      </c>
      <c r="D486" s="1">
        <v>0</v>
      </c>
    </row>
    <row r="487" spans="1:4" x14ac:dyDescent="0.25">
      <c r="A487" s="29">
        <v>1421</v>
      </c>
      <c r="B487" s="1">
        <v>1726150</v>
      </c>
      <c r="C487" s="1">
        <v>1689882.32</v>
      </c>
      <c r="D487" s="1">
        <v>0</v>
      </c>
    </row>
    <row r="488" spans="1:4" x14ac:dyDescent="0.25">
      <c r="A488" s="29">
        <v>1431</v>
      </c>
      <c r="B488" s="1">
        <v>819000</v>
      </c>
      <c r="C488" s="1">
        <v>819000</v>
      </c>
      <c r="D488" s="1">
        <v>0</v>
      </c>
    </row>
    <row r="489" spans="1:4" x14ac:dyDescent="0.25">
      <c r="A489" s="29">
        <v>1441</v>
      </c>
      <c r="B489" s="1">
        <v>1272000</v>
      </c>
      <c r="C489" s="1">
        <v>1272000</v>
      </c>
      <c r="D489" s="1">
        <v>0</v>
      </c>
    </row>
    <row r="490" spans="1:4" x14ac:dyDescent="0.25">
      <c r="A490" s="29">
        <v>1443</v>
      </c>
      <c r="B490" s="1">
        <v>333500</v>
      </c>
      <c r="C490" s="1">
        <v>205375.81</v>
      </c>
      <c r="D490" s="1">
        <v>0</v>
      </c>
    </row>
    <row r="491" spans="1:4" x14ac:dyDescent="0.25">
      <c r="A491" s="29">
        <v>1511</v>
      </c>
      <c r="B491" s="1">
        <v>3323500</v>
      </c>
      <c r="C491" s="1">
        <v>3323500</v>
      </c>
      <c r="D491" s="1">
        <v>0</v>
      </c>
    </row>
    <row r="492" spans="1:4" x14ac:dyDescent="0.25">
      <c r="A492" s="29">
        <v>1541</v>
      </c>
      <c r="B492" s="1">
        <v>5156616</v>
      </c>
      <c r="C492" s="1">
        <v>5096591</v>
      </c>
      <c r="D492" s="1">
        <v>0</v>
      </c>
    </row>
    <row r="493" spans="1:4" x14ac:dyDescent="0.25">
      <c r="A493" s="29">
        <v>1544</v>
      </c>
      <c r="B493" s="1">
        <v>2893124</v>
      </c>
      <c r="C493" s="1">
        <v>2016610</v>
      </c>
      <c r="D493" s="1">
        <v>0</v>
      </c>
    </row>
    <row r="494" spans="1:4" x14ac:dyDescent="0.25">
      <c r="A494" s="29">
        <v>1545</v>
      </c>
      <c r="B494" s="1">
        <v>3749721</v>
      </c>
      <c r="C494" s="1">
        <v>3671822.0200000005</v>
      </c>
      <c r="D494" s="1">
        <v>1788.730000000025</v>
      </c>
    </row>
    <row r="495" spans="1:4" x14ac:dyDescent="0.25">
      <c r="A495" s="29">
        <v>1546</v>
      </c>
      <c r="B495" s="1">
        <v>6079629</v>
      </c>
      <c r="C495" s="1">
        <v>6879314.1899999995</v>
      </c>
      <c r="D495" s="1">
        <v>3045.2700000000768</v>
      </c>
    </row>
    <row r="496" spans="1:4" x14ac:dyDescent="0.25">
      <c r="A496" s="29">
        <v>1547</v>
      </c>
      <c r="B496" s="1">
        <v>284677</v>
      </c>
      <c r="C496" s="1">
        <v>254882</v>
      </c>
      <c r="D496" s="1">
        <v>500</v>
      </c>
    </row>
    <row r="497" spans="1:4" x14ac:dyDescent="0.25">
      <c r="A497" s="29">
        <v>1548</v>
      </c>
      <c r="B497" s="1">
        <v>2652085</v>
      </c>
      <c r="C497" s="1">
        <v>2652085</v>
      </c>
      <c r="D497" s="1">
        <v>0</v>
      </c>
    </row>
    <row r="498" spans="1:4" x14ac:dyDescent="0.25">
      <c r="A498" s="29">
        <v>1549</v>
      </c>
      <c r="B498" s="1">
        <v>577259</v>
      </c>
      <c r="C498" s="1">
        <v>577259</v>
      </c>
      <c r="D498" s="1">
        <v>27280.770000000019</v>
      </c>
    </row>
    <row r="499" spans="1:4" x14ac:dyDescent="0.25">
      <c r="A499" s="29">
        <v>1551</v>
      </c>
      <c r="B499" s="1">
        <v>8077</v>
      </c>
      <c r="C499" s="1">
        <v>7948</v>
      </c>
      <c r="D499" s="1">
        <v>0</v>
      </c>
    </row>
    <row r="500" spans="1:4" x14ac:dyDescent="0.25">
      <c r="A500" s="29">
        <v>1591</v>
      </c>
      <c r="B500" s="1">
        <v>12587379</v>
      </c>
      <c r="C500" s="1">
        <v>25816784.75</v>
      </c>
      <c r="D500" s="1">
        <v>11563</v>
      </c>
    </row>
    <row r="501" spans="1:4" x14ac:dyDescent="0.25">
      <c r="A501" s="29">
        <v>1599</v>
      </c>
      <c r="B501" s="1">
        <v>639320</v>
      </c>
      <c r="C501" s="1">
        <v>0</v>
      </c>
      <c r="D501" s="1">
        <v>0</v>
      </c>
    </row>
    <row r="502" spans="1:4" x14ac:dyDescent="0.25">
      <c r="A502" s="29">
        <v>1711</v>
      </c>
      <c r="B502" s="1">
        <v>101481</v>
      </c>
      <c r="C502" s="1">
        <v>197192</v>
      </c>
      <c r="D502" s="1">
        <v>0</v>
      </c>
    </row>
    <row r="503" spans="1:4" x14ac:dyDescent="0.25">
      <c r="A503" s="29">
        <v>1714</v>
      </c>
      <c r="B503" s="1">
        <v>2863455</v>
      </c>
      <c r="C503" s="1">
        <v>3858337.1</v>
      </c>
      <c r="D503" s="1">
        <v>904.80000000004657</v>
      </c>
    </row>
    <row r="504" spans="1:4" x14ac:dyDescent="0.25">
      <c r="A504" s="5">
        <v>2000</v>
      </c>
      <c r="B504" s="1">
        <v>49826677</v>
      </c>
      <c r="C504" s="1">
        <v>112417429.77</v>
      </c>
      <c r="D504" s="1">
        <v>3673289.89</v>
      </c>
    </row>
    <row r="505" spans="1:4" x14ac:dyDescent="0.25">
      <c r="A505" s="29">
        <v>2311</v>
      </c>
      <c r="B505" s="1">
        <v>3558526</v>
      </c>
      <c r="C505" s="1">
        <v>3882216</v>
      </c>
      <c r="D505" s="1">
        <v>2076616</v>
      </c>
    </row>
    <row r="506" spans="1:4" x14ac:dyDescent="0.25">
      <c r="A506" s="29">
        <v>2461</v>
      </c>
      <c r="B506" s="1">
        <v>3410010</v>
      </c>
      <c r="C506" s="1">
        <v>61108756.379999995</v>
      </c>
      <c r="D506" s="1">
        <v>720837.2100000002</v>
      </c>
    </row>
    <row r="507" spans="1:4" x14ac:dyDescent="0.25">
      <c r="A507" s="29">
        <v>2471</v>
      </c>
      <c r="B507" s="1">
        <v>0</v>
      </c>
      <c r="C507" s="1">
        <v>710771.58</v>
      </c>
      <c r="D507" s="1">
        <v>0</v>
      </c>
    </row>
    <row r="508" spans="1:4" x14ac:dyDescent="0.25">
      <c r="A508" s="29">
        <v>2481</v>
      </c>
      <c r="B508" s="1">
        <v>0</v>
      </c>
      <c r="C508" s="1">
        <v>0</v>
      </c>
      <c r="D508" s="1">
        <v>0</v>
      </c>
    </row>
    <row r="509" spans="1:4" x14ac:dyDescent="0.25">
      <c r="A509" s="29">
        <v>2491</v>
      </c>
      <c r="B509" s="1">
        <v>0</v>
      </c>
      <c r="C509" s="1">
        <v>254504</v>
      </c>
      <c r="D509" s="1">
        <v>25.869999999995343</v>
      </c>
    </row>
    <row r="510" spans="1:4" x14ac:dyDescent="0.25">
      <c r="A510" s="29">
        <v>2561</v>
      </c>
      <c r="B510" s="1">
        <v>145176</v>
      </c>
      <c r="C510" s="1">
        <v>295176</v>
      </c>
      <c r="D510" s="1">
        <v>198099.31</v>
      </c>
    </row>
    <row r="511" spans="1:4" x14ac:dyDescent="0.25">
      <c r="A511" s="29">
        <v>2611</v>
      </c>
      <c r="B511" s="1">
        <v>42052545</v>
      </c>
      <c r="C511" s="1">
        <v>39433447.289999999</v>
      </c>
      <c r="D511" s="1">
        <v>0</v>
      </c>
    </row>
    <row r="512" spans="1:4" x14ac:dyDescent="0.25">
      <c r="A512" s="29">
        <v>2721</v>
      </c>
      <c r="B512" s="1">
        <v>0</v>
      </c>
      <c r="C512" s="1">
        <v>158000</v>
      </c>
      <c r="D512" s="1">
        <v>8103.3500000000058</v>
      </c>
    </row>
    <row r="513" spans="1:4" x14ac:dyDescent="0.25">
      <c r="A513" s="29">
        <v>2911</v>
      </c>
      <c r="B513" s="1">
        <v>0</v>
      </c>
      <c r="C513" s="1">
        <v>5414138.5199999996</v>
      </c>
      <c r="D513" s="1">
        <v>537356.33999999985</v>
      </c>
    </row>
    <row r="514" spans="1:4" x14ac:dyDescent="0.25">
      <c r="A514" s="29">
        <v>2981</v>
      </c>
      <c r="B514" s="1">
        <v>660420</v>
      </c>
      <c r="C514" s="1">
        <v>1160420</v>
      </c>
      <c r="D514" s="1">
        <v>132251.81000000006</v>
      </c>
    </row>
    <row r="515" spans="1:4" x14ac:dyDescent="0.25">
      <c r="A515" s="5">
        <v>3000</v>
      </c>
      <c r="B515" s="1">
        <v>4870464</v>
      </c>
      <c r="C515" s="1">
        <v>3413636.62</v>
      </c>
      <c r="D515" s="1">
        <v>25199.760000000009</v>
      </c>
    </row>
    <row r="516" spans="1:4" x14ac:dyDescent="0.25">
      <c r="A516" s="29">
        <v>3121</v>
      </c>
      <c r="B516" s="1">
        <v>483518</v>
      </c>
      <c r="C516" s="1">
        <v>0</v>
      </c>
      <c r="D516" s="1">
        <v>0</v>
      </c>
    </row>
    <row r="517" spans="1:4" x14ac:dyDescent="0.25">
      <c r="A517" s="29">
        <v>3132</v>
      </c>
      <c r="B517" s="1">
        <v>82771</v>
      </c>
      <c r="C517" s="1">
        <v>82771</v>
      </c>
      <c r="D517" s="1">
        <v>239.32000000000698</v>
      </c>
    </row>
    <row r="518" spans="1:4" x14ac:dyDescent="0.25">
      <c r="A518" s="29">
        <v>3521</v>
      </c>
      <c r="B518" s="1">
        <v>1023084</v>
      </c>
      <c r="C518" s="1">
        <v>0</v>
      </c>
      <c r="D518" s="1">
        <v>0</v>
      </c>
    </row>
    <row r="519" spans="1:4" x14ac:dyDescent="0.25">
      <c r="A519" s="29">
        <v>3552</v>
      </c>
      <c r="B519" s="1">
        <v>4114</v>
      </c>
      <c r="C519" s="1">
        <v>0</v>
      </c>
      <c r="D519" s="1">
        <v>0</v>
      </c>
    </row>
    <row r="520" spans="1:4" x14ac:dyDescent="0.25">
      <c r="A520" s="29">
        <v>3581</v>
      </c>
      <c r="B520" s="1">
        <v>61800</v>
      </c>
      <c r="C520" s="1">
        <v>468577.38</v>
      </c>
      <c r="D520" s="1">
        <v>24960.440000000002</v>
      </c>
    </row>
    <row r="521" spans="1:4" x14ac:dyDescent="0.25">
      <c r="A521" s="29">
        <v>3722</v>
      </c>
      <c r="B521" s="1">
        <v>306282</v>
      </c>
      <c r="C521" s="1">
        <v>774306.52</v>
      </c>
      <c r="D521" s="1">
        <v>0</v>
      </c>
    </row>
    <row r="522" spans="1:4" x14ac:dyDescent="0.25">
      <c r="A522" s="29">
        <v>3921</v>
      </c>
      <c r="B522" s="1">
        <v>5210</v>
      </c>
      <c r="C522" s="1">
        <v>0</v>
      </c>
      <c r="D522" s="1">
        <v>0</v>
      </c>
    </row>
    <row r="523" spans="1:4" x14ac:dyDescent="0.25">
      <c r="A523" s="29">
        <v>3981</v>
      </c>
      <c r="B523" s="1">
        <v>1845859</v>
      </c>
      <c r="C523" s="1">
        <v>1857734</v>
      </c>
      <c r="D523" s="1">
        <v>0</v>
      </c>
    </row>
    <row r="524" spans="1:4" x14ac:dyDescent="0.25">
      <c r="A524" s="29">
        <v>3982</v>
      </c>
      <c r="B524" s="1">
        <v>1057826</v>
      </c>
      <c r="C524" s="1">
        <v>230247.72</v>
      </c>
      <c r="D524" s="1">
        <v>0</v>
      </c>
    </row>
    <row r="525" spans="1:4" x14ac:dyDescent="0.25">
      <c r="A525" s="5">
        <v>5000</v>
      </c>
      <c r="B525" s="1">
        <v>348257</v>
      </c>
      <c r="C525" s="1">
        <v>38787764.060000002</v>
      </c>
      <c r="D525" s="1">
        <v>795322.75999999931</v>
      </c>
    </row>
    <row r="526" spans="1:4" x14ac:dyDescent="0.25">
      <c r="A526" s="29">
        <v>5412</v>
      </c>
      <c r="B526" s="1">
        <v>0</v>
      </c>
      <c r="C526" s="1">
        <v>38439507.060000002</v>
      </c>
      <c r="D526" s="1">
        <v>447065.75999999931</v>
      </c>
    </row>
    <row r="527" spans="1:4" x14ac:dyDescent="0.25">
      <c r="A527" s="29">
        <v>5671</v>
      </c>
      <c r="B527" s="1">
        <v>348257</v>
      </c>
      <c r="C527" s="1">
        <v>348257</v>
      </c>
      <c r="D527" s="1">
        <v>348257</v>
      </c>
    </row>
    <row r="528" spans="1:4" x14ac:dyDescent="0.25">
      <c r="A528" s="5">
        <v>6000</v>
      </c>
      <c r="B528" s="1">
        <v>4473384</v>
      </c>
      <c r="C528" s="1">
        <v>4993575.18</v>
      </c>
      <c r="D528" s="1">
        <v>86556.25</v>
      </c>
    </row>
    <row r="529" spans="1:5" x14ac:dyDescent="0.25">
      <c r="A529" s="29">
        <v>6141</v>
      </c>
      <c r="B529" s="1">
        <v>4473384</v>
      </c>
      <c r="C529" s="1">
        <v>4993575.18</v>
      </c>
      <c r="D529" s="1">
        <v>86556.25</v>
      </c>
    </row>
    <row r="530" spans="1:5" x14ac:dyDescent="0.25">
      <c r="A530" s="4" t="s">
        <v>155</v>
      </c>
      <c r="B530" s="1">
        <v>2693504192</v>
      </c>
      <c r="C530" s="1">
        <v>2672279395.7600002</v>
      </c>
      <c r="D530" s="1">
        <v>144942715.16000003</v>
      </c>
    </row>
    <row r="534" spans="1:5" ht="80.25" customHeight="1" x14ac:dyDescent="0.25">
      <c r="A534" s="261" t="s">
        <v>174</v>
      </c>
      <c r="B534" s="261"/>
      <c r="C534" s="262"/>
      <c r="D534" s="262"/>
      <c r="E534" s="262"/>
    </row>
    <row r="535" spans="1:5" ht="60" x14ac:dyDescent="0.25">
      <c r="A535" s="9" t="s">
        <v>173</v>
      </c>
      <c r="B535" s="10" t="s">
        <v>175</v>
      </c>
      <c r="C535" s="10" t="s">
        <v>7</v>
      </c>
      <c r="D535" s="10" t="s">
        <v>8</v>
      </c>
      <c r="E535" s="10" t="s">
        <v>171</v>
      </c>
    </row>
    <row r="536" spans="1:5" x14ac:dyDescent="0.25">
      <c r="A536" t="s">
        <v>162</v>
      </c>
      <c r="C536" s="1">
        <v>924284498</v>
      </c>
      <c r="D536" s="1">
        <v>723502630.78999984</v>
      </c>
      <c r="E536" s="1">
        <v>19560464.050000001</v>
      </c>
    </row>
    <row r="537" spans="1:5" x14ac:dyDescent="0.25">
      <c r="A537" s="8">
        <v>1000</v>
      </c>
      <c r="C537" s="1">
        <v>341361899</v>
      </c>
      <c r="D537" s="1">
        <v>290436940.12</v>
      </c>
      <c r="E537" s="1">
        <v>13854524.600000001</v>
      </c>
    </row>
    <row r="538" spans="1:5" x14ac:dyDescent="0.25">
      <c r="A538">
        <v>1131</v>
      </c>
      <c r="C538" s="1">
        <v>49165466</v>
      </c>
      <c r="D538" s="1">
        <v>27408366.809999999</v>
      </c>
      <c r="E538" s="1">
        <v>44312.160000000149</v>
      </c>
    </row>
    <row r="539" spans="1:5" x14ac:dyDescent="0.25">
      <c r="A539">
        <v>1132</v>
      </c>
      <c r="C539" s="1">
        <v>76123000</v>
      </c>
      <c r="D539" s="1">
        <v>64988010.5</v>
      </c>
      <c r="E539" s="1">
        <v>1586.570000000298</v>
      </c>
    </row>
    <row r="540" spans="1:5" x14ac:dyDescent="0.25">
      <c r="A540">
        <v>1211</v>
      </c>
      <c r="C540" s="1">
        <v>0</v>
      </c>
      <c r="D540" s="1">
        <v>17253291.420000002</v>
      </c>
      <c r="E540" s="1">
        <v>8148708.6699999999</v>
      </c>
    </row>
    <row r="541" spans="1:5" x14ac:dyDescent="0.25">
      <c r="A541">
        <v>1221</v>
      </c>
      <c r="C541" s="1">
        <v>14704500</v>
      </c>
      <c r="D541" s="1">
        <v>2260513.56</v>
      </c>
      <c r="E541" s="1">
        <v>294626</v>
      </c>
    </row>
    <row r="542" spans="1:5" x14ac:dyDescent="0.25">
      <c r="A542">
        <v>1231</v>
      </c>
      <c r="C542" s="1">
        <v>1030000</v>
      </c>
      <c r="D542" s="1">
        <v>392000</v>
      </c>
      <c r="E542" s="1">
        <v>4000</v>
      </c>
    </row>
    <row r="543" spans="1:5" x14ac:dyDescent="0.25">
      <c r="A543">
        <v>1311</v>
      </c>
      <c r="C543" s="1">
        <v>1150000</v>
      </c>
      <c r="D543" s="1">
        <v>947910.97</v>
      </c>
      <c r="E543" s="1">
        <v>604.44000000001688</v>
      </c>
    </row>
    <row r="544" spans="1:5" x14ac:dyDescent="0.25">
      <c r="A544">
        <v>1321</v>
      </c>
      <c r="C544" s="1">
        <v>3216000</v>
      </c>
      <c r="D544" s="1">
        <v>2744000</v>
      </c>
      <c r="E544" s="1">
        <v>0</v>
      </c>
    </row>
    <row r="545" spans="1:5" x14ac:dyDescent="0.25">
      <c r="A545">
        <v>1322</v>
      </c>
      <c r="C545" s="1">
        <v>25333</v>
      </c>
      <c r="D545" s="1">
        <v>17799.120000000003</v>
      </c>
      <c r="E545" s="1">
        <v>0</v>
      </c>
    </row>
    <row r="546" spans="1:5" x14ac:dyDescent="0.25">
      <c r="A546">
        <v>1323</v>
      </c>
      <c r="C546" s="1">
        <v>16169000</v>
      </c>
      <c r="D546" s="1">
        <v>16163617.060000001</v>
      </c>
      <c r="E546" s="1">
        <v>11720</v>
      </c>
    </row>
    <row r="547" spans="1:5" x14ac:dyDescent="0.25">
      <c r="A547">
        <v>1331</v>
      </c>
      <c r="C547" s="1">
        <v>9382011</v>
      </c>
      <c r="D547" s="1">
        <v>8701162.5</v>
      </c>
      <c r="E547" s="1">
        <v>4364.0500000007451</v>
      </c>
    </row>
    <row r="548" spans="1:5" x14ac:dyDescent="0.25">
      <c r="A548">
        <v>1332</v>
      </c>
      <c r="C548" s="1">
        <v>5191031</v>
      </c>
      <c r="D548" s="1">
        <v>4607500.3600000003</v>
      </c>
      <c r="E548" s="1">
        <v>3495.8500000005588</v>
      </c>
    </row>
    <row r="549" spans="1:5" x14ac:dyDescent="0.25">
      <c r="A549">
        <v>1341</v>
      </c>
      <c r="C549" s="1">
        <v>728000</v>
      </c>
      <c r="D549" s="1">
        <v>1072481</v>
      </c>
      <c r="E549" s="1">
        <v>0</v>
      </c>
    </row>
    <row r="550" spans="1:5" x14ac:dyDescent="0.25">
      <c r="A550">
        <v>1342</v>
      </c>
      <c r="C550" s="1">
        <v>4000</v>
      </c>
      <c r="D550" s="1">
        <v>0</v>
      </c>
      <c r="E550" s="1">
        <v>0</v>
      </c>
    </row>
    <row r="551" spans="1:5" x14ac:dyDescent="0.25">
      <c r="A551">
        <v>1343</v>
      </c>
      <c r="C551" s="1">
        <v>8391000</v>
      </c>
      <c r="D551" s="1">
        <v>3398019.11</v>
      </c>
      <c r="E551" s="1">
        <v>1226.6299999998882</v>
      </c>
    </row>
    <row r="552" spans="1:5" x14ac:dyDescent="0.25">
      <c r="A552">
        <v>1411</v>
      </c>
      <c r="C552" s="1">
        <v>21089000</v>
      </c>
      <c r="D552" s="1">
        <v>18720252.899999999</v>
      </c>
      <c r="E552" s="1">
        <v>0</v>
      </c>
    </row>
    <row r="553" spans="1:5" x14ac:dyDescent="0.25">
      <c r="A553">
        <v>1421</v>
      </c>
      <c r="C553" s="1">
        <v>6912000</v>
      </c>
      <c r="D553" s="1">
        <v>7545332.5099999998</v>
      </c>
      <c r="E553" s="1">
        <v>0</v>
      </c>
    </row>
    <row r="554" spans="1:5" x14ac:dyDescent="0.25">
      <c r="A554">
        <v>1431</v>
      </c>
      <c r="C554" s="1">
        <v>3325000</v>
      </c>
      <c r="D554" s="1">
        <v>6337158.3300000001</v>
      </c>
      <c r="E554" s="1">
        <v>0</v>
      </c>
    </row>
    <row r="555" spans="1:5" x14ac:dyDescent="0.25">
      <c r="A555">
        <v>1441</v>
      </c>
      <c r="C555" s="1">
        <v>5069000</v>
      </c>
      <c r="D555" s="1">
        <v>6963410.8600000003</v>
      </c>
      <c r="E555" s="1">
        <v>0</v>
      </c>
    </row>
    <row r="556" spans="1:5" x14ac:dyDescent="0.25">
      <c r="A556">
        <v>1443</v>
      </c>
      <c r="C556" s="1">
        <v>1355000</v>
      </c>
      <c r="D556" s="1">
        <v>834436.85000000009</v>
      </c>
      <c r="E556" s="1">
        <v>0</v>
      </c>
    </row>
    <row r="557" spans="1:5" x14ac:dyDescent="0.25">
      <c r="A557">
        <v>1511</v>
      </c>
      <c r="C557" s="1">
        <v>13302000</v>
      </c>
      <c r="D557" s="1">
        <v>14120980.09</v>
      </c>
      <c r="E557" s="1">
        <v>0</v>
      </c>
    </row>
    <row r="558" spans="1:5" x14ac:dyDescent="0.25">
      <c r="A558">
        <v>1521</v>
      </c>
      <c r="C558" s="1">
        <v>4025000</v>
      </c>
      <c r="D558" s="1">
        <v>4369860.91</v>
      </c>
      <c r="E558" s="1">
        <v>4239389.21</v>
      </c>
    </row>
    <row r="559" spans="1:5" x14ac:dyDescent="0.25">
      <c r="A559">
        <v>1541</v>
      </c>
      <c r="C559" s="1">
        <v>23311000</v>
      </c>
      <c r="D559" s="1">
        <v>20904543.43</v>
      </c>
      <c r="E559" s="1">
        <v>10972</v>
      </c>
    </row>
    <row r="560" spans="1:5" x14ac:dyDescent="0.25">
      <c r="A560">
        <v>1542</v>
      </c>
      <c r="C560" s="1">
        <v>315000</v>
      </c>
      <c r="D560" s="1">
        <v>260457.67</v>
      </c>
      <c r="E560" s="1">
        <v>0</v>
      </c>
    </row>
    <row r="561" spans="1:5" x14ac:dyDescent="0.25">
      <c r="A561">
        <v>1543</v>
      </c>
      <c r="C561" s="1">
        <v>175000</v>
      </c>
      <c r="D561" s="1">
        <v>233103.68</v>
      </c>
      <c r="E561" s="1">
        <v>0</v>
      </c>
    </row>
    <row r="562" spans="1:5" x14ac:dyDescent="0.25">
      <c r="A562">
        <v>1544</v>
      </c>
      <c r="C562" s="1">
        <v>7644400</v>
      </c>
      <c r="D562" s="1">
        <v>8599864.2899999991</v>
      </c>
      <c r="E562" s="1">
        <v>647.16999999992549</v>
      </c>
    </row>
    <row r="563" spans="1:5" x14ac:dyDescent="0.25">
      <c r="A563">
        <v>1545</v>
      </c>
      <c r="C563" s="1">
        <v>7817890</v>
      </c>
      <c r="D563" s="1">
        <v>6486906.4500000002</v>
      </c>
      <c r="E563" s="1">
        <v>11806.910000000295</v>
      </c>
    </row>
    <row r="564" spans="1:5" x14ac:dyDescent="0.25">
      <c r="A564">
        <v>1546</v>
      </c>
      <c r="C564" s="1">
        <v>12848460</v>
      </c>
      <c r="D564" s="1">
        <v>10387298.18</v>
      </c>
      <c r="E564" s="1">
        <v>5378.5899999999965</v>
      </c>
    </row>
    <row r="565" spans="1:5" x14ac:dyDescent="0.25">
      <c r="A565">
        <v>1547</v>
      </c>
      <c r="C565" s="1">
        <v>791480</v>
      </c>
      <c r="D565" s="1">
        <v>644842.62</v>
      </c>
      <c r="E565" s="1">
        <v>1000</v>
      </c>
    </row>
    <row r="566" spans="1:5" x14ac:dyDescent="0.25">
      <c r="A566">
        <v>1548</v>
      </c>
      <c r="C566" s="1">
        <v>3697790</v>
      </c>
      <c r="D566" s="1">
        <v>2075707.45</v>
      </c>
      <c r="E566" s="1">
        <v>25882.109999999986</v>
      </c>
    </row>
    <row r="567" spans="1:5" x14ac:dyDescent="0.25">
      <c r="A567">
        <v>1549</v>
      </c>
      <c r="C567" s="1">
        <v>2591940</v>
      </c>
      <c r="D567" s="1">
        <v>2890987.23</v>
      </c>
      <c r="E567" s="1">
        <v>595840.23999999976</v>
      </c>
    </row>
    <row r="568" spans="1:5" x14ac:dyDescent="0.25">
      <c r="A568">
        <v>1551</v>
      </c>
      <c r="C568" s="1">
        <v>21105</v>
      </c>
      <c r="D568" s="1">
        <v>18000</v>
      </c>
      <c r="E568" s="1">
        <v>0</v>
      </c>
    </row>
    <row r="569" spans="1:5" x14ac:dyDescent="0.25">
      <c r="A569">
        <v>1591</v>
      </c>
      <c r="C569" s="1">
        <v>28642874</v>
      </c>
      <c r="D569" s="1">
        <v>17693448</v>
      </c>
      <c r="E569" s="1">
        <v>91772</v>
      </c>
    </row>
    <row r="570" spans="1:5" x14ac:dyDescent="0.25">
      <c r="A570">
        <v>1593</v>
      </c>
      <c r="C570" s="1">
        <v>1545690</v>
      </c>
      <c r="D570" s="1">
        <v>1715445</v>
      </c>
      <c r="E570" s="1">
        <v>0</v>
      </c>
    </row>
    <row r="571" spans="1:5" x14ac:dyDescent="0.25">
      <c r="A571">
        <v>1594</v>
      </c>
      <c r="C571" s="1">
        <v>265975</v>
      </c>
      <c r="D571" s="1">
        <v>274375.5</v>
      </c>
      <c r="E571" s="1">
        <v>0</v>
      </c>
    </row>
    <row r="572" spans="1:5" x14ac:dyDescent="0.25">
      <c r="A572">
        <v>1599</v>
      </c>
      <c r="C572" s="1">
        <v>1409756</v>
      </c>
      <c r="D572" s="1">
        <v>0</v>
      </c>
      <c r="E572" s="1">
        <v>0</v>
      </c>
    </row>
    <row r="573" spans="1:5" x14ac:dyDescent="0.25">
      <c r="A573">
        <v>1611</v>
      </c>
      <c r="C573" s="1">
        <v>1000</v>
      </c>
      <c r="D573" s="1">
        <v>0</v>
      </c>
      <c r="E573" s="1">
        <v>0</v>
      </c>
    </row>
    <row r="574" spans="1:5" x14ac:dyDescent="0.25">
      <c r="A574">
        <v>1711</v>
      </c>
      <c r="C574" s="1">
        <v>344461</v>
      </c>
      <c r="D574" s="1">
        <v>226446</v>
      </c>
      <c r="E574" s="1">
        <v>0</v>
      </c>
    </row>
    <row r="575" spans="1:5" x14ac:dyDescent="0.25">
      <c r="A575">
        <v>1713</v>
      </c>
      <c r="C575" s="1">
        <v>3329950</v>
      </c>
      <c r="D575" s="1">
        <v>4216622</v>
      </c>
      <c r="E575" s="1">
        <v>357192</v>
      </c>
    </row>
    <row r="576" spans="1:5" x14ac:dyDescent="0.25">
      <c r="A576">
        <v>1714</v>
      </c>
      <c r="C576" s="1">
        <v>6202887</v>
      </c>
      <c r="D576" s="1">
        <v>4942787.76</v>
      </c>
      <c r="E576" s="1">
        <v>0</v>
      </c>
    </row>
    <row r="577" spans="1:5" x14ac:dyDescent="0.25">
      <c r="A577">
        <v>1719</v>
      </c>
      <c r="C577" s="1">
        <v>48900</v>
      </c>
      <c r="D577" s="1">
        <v>20000</v>
      </c>
      <c r="E577" s="1">
        <v>0</v>
      </c>
    </row>
    <row r="578" spans="1:5" x14ac:dyDescent="0.25">
      <c r="A578">
        <v>2000</v>
      </c>
      <c r="C578" s="1">
        <v>49820795</v>
      </c>
      <c r="D578" s="1">
        <v>73289858.129999995</v>
      </c>
      <c r="E578" s="1">
        <v>2015174.05</v>
      </c>
    </row>
    <row r="579" spans="1:5" x14ac:dyDescent="0.25">
      <c r="A579">
        <v>2111</v>
      </c>
      <c r="C579" s="1">
        <v>4518424</v>
      </c>
      <c r="D579" s="1">
        <v>4547867.13</v>
      </c>
      <c r="E579" s="1">
        <v>38289.470000000016</v>
      </c>
    </row>
    <row r="580" spans="1:5" x14ac:dyDescent="0.25">
      <c r="A580">
        <v>2121</v>
      </c>
      <c r="C580" s="1">
        <v>237205</v>
      </c>
      <c r="D580" s="1">
        <v>237205</v>
      </c>
      <c r="E580" s="1">
        <v>191965</v>
      </c>
    </row>
    <row r="581" spans="1:5" x14ac:dyDescent="0.25">
      <c r="A581">
        <v>2141</v>
      </c>
      <c r="C581" s="1">
        <v>0</v>
      </c>
      <c r="D581" s="1">
        <v>3300000</v>
      </c>
      <c r="E581" s="1">
        <v>633.55000000004657</v>
      </c>
    </row>
    <row r="582" spans="1:5" x14ac:dyDescent="0.25">
      <c r="A582">
        <v>2151</v>
      </c>
      <c r="C582" s="1">
        <v>55000</v>
      </c>
      <c r="D582" s="1">
        <v>514331</v>
      </c>
      <c r="E582" s="1">
        <v>41261.609999999979</v>
      </c>
    </row>
    <row r="583" spans="1:5" x14ac:dyDescent="0.25">
      <c r="A583">
        <v>2161</v>
      </c>
      <c r="C583" s="1">
        <v>0</v>
      </c>
      <c r="D583" s="1">
        <v>3844360</v>
      </c>
      <c r="E583" s="1">
        <v>24691.950000000186</v>
      </c>
    </row>
    <row r="584" spans="1:5" x14ac:dyDescent="0.25">
      <c r="A584">
        <v>2171</v>
      </c>
      <c r="C584" s="1">
        <v>100000</v>
      </c>
      <c r="D584" s="1">
        <v>73216.179999999993</v>
      </c>
      <c r="E584" s="1">
        <v>73216.179999999993</v>
      </c>
    </row>
    <row r="585" spans="1:5" x14ac:dyDescent="0.25">
      <c r="A585">
        <v>2211</v>
      </c>
      <c r="C585" s="1">
        <v>0</v>
      </c>
      <c r="D585" s="1">
        <v>3900000</v>
      </c>
      <c r="E585" s="1">
        <v>929.66000000014901</v>
      </c>
    </row>
    <row r="586" spans="1:5" x14ac:dyDescent="0.25">
      <c r="A586">
        <v>2421</v>
      </c>
      <c r="C586" s="1">
        <v>110070</v>
      </c>
      <c r="D586" s="1">
        <v>110070</v>
      </c>
      <c r="E586" s="1">
        <v>110070</v>
      </c>
    </row>
    <row r="587" spans="1:5" x14ac:dyDescent="0.25">
      <c r="A587">
        <v>2441</v>
      </c>
      <c r="C587" s="1">
        <v>110500</v>
      </c>
      <c r="D587" s="1">
        <v>310500</v>
      </c>
      <c r="E587" s="1">
        <v>653.55999999999767</v>
      </c>
    </row>
    <row r="588" spans="1:5" x14ac:dyDescent="0.25">
      <c r="A588">
        <v>2451</v>
      </c>
      <c r="C588" s="1">
        <v>1015</v>
      </c>
      <c r="D588" s="1">
        <v>1015</v>
      </c>
      <c r="E588" s="1">
        <v>0.92999999999994998</v>
      </c>
    </row>
    <row r="589" spans="1:5" x14ac:dyDescent="0.25">
      <c r="A589">
        <v>2461</v>
      </c>
      <c r="C589" s="1">
        <v>255875</v>
      </c>
      <c r="D589" s="1">
        <v>612110.54</v>
      </c>
      <c r="E589" s="1">
        <v>63560.960000000021</v>
      </c>
    </row>
    <row r="590" spans="1:5" x14ac:dyDescent="0.25">
      <c r="A590">
        <v>2471</v>
      </c>
      <c r="C590" s="1">
        <v>36000</v>
      </c>
      <c r="D590" s="1">
        <v>36000</v>
      </c>
      <c r="E590" s="1">
        <v>36000</v>
      </c>
    </row>
    <row r="591" spans="1:5" x14ac:dyDescent="0.25">
      <c r="A591">
        <v>2481</v>
      </c>
      <c r="C591" s="1">
        <v>229000</v>
      </c>
      <c r="D591" s="1">
        <v>229000</v>
      </c>
      <c r="E591" s="1">
        <v>785.48000000001048</v>
      </c>
    </row>
    <row r="592" spans="1:5" x14ac:dyDescent="0.25">
      <c r="A592">
        <v>2491</v>
      </c>
      <c r="C592" s="1">
        <v>75000</v>
      </c>
      <c r="D592" s="1">
        <v>375000</v>
      </c>
      <c r="E592" s="1">
        <v>48295.929999999978</v>
      </c>
    </row>
    <row r="593" spans="1:5" x14ac:dyDescent="0.25">
      <c r="A593">
        <v>2511</v>
      </c>
      <c r="C593" s="1">
        <v>1100</v>
      </c>
      <c r="D593" s="1">
        <v>0</v>
      </c>
      <c r="E593" s="1">
        <v>0</v>
      </c>
    </row>
    <row r="594" spans="1:5" x14ac:dyDescent="0.25">
      <c r="A594">
        <v>2531</v>
      </c>
      <c r="C594" s="1">
        <v>0</v>
      </c>
      <c r="D594" s="1">
        <v>20690</v>
      </c>
      <c r="E594" s="1">
        <v>20690</v>
      </c>
    </row>
    <row r="595" spans="1:5" x14ac:dyDescent="0.25">
      <c r="A595">
        <v>2541</v>
      </c>
      <c r="C595" s="1">
        <v>1000</v>
      </c>
      <c r="D595" s="1">
        <v>556550</v>
      </c>
      <c r="E595" s="1">
        <v>451941.36000000004</v>
      </c>
    </row>
    <row r="596" spans="1:5" x14ac:dyDescent="0.25">
      <c r="A596">
        <v>2561</v>
      </c>
      <c r="C596" s="1">
        <v>580704</v>
      </c>
      <c r="D596" s="1">
        <v>580704</v>
      </c>
      <c r="E596" s="1">
        <v>564414</v>
      </c>
    </row>
    <row r="597" spans="1:5" x14ac:dyDescent="0.25">
      <c r="A597">
        <v>2611</v>
      </c>
      <c r="C597" s="1">
        <v>27251202</v>
      </c>
      <c r="D597" s="1">
        <v>33766826.789999999</v>
      </c>
      <c r="E597" s="1">
        <v>1202</v>
      </c>
    </row>
    <row r="598" spans="1:5" x14ac:dyDescent="0.25">
      <c r="A598">
        <v>2711</v>
      </c>
      <c r="C598" s="1">
        <v>6701000</v>
      </c>
      <c r="D598" s="1">
        <v>10097547.49</v>
      </c>
      <c r="E598" s="1">
        <v>168847.2199999998</v>
      </c>
    </row>
    <row r="599" spans="1:5" x14ac:dyDescent="0.25">
      <c r="A599">
        <v>2721</v>
      </c>
      <c r="C599" s="1">
        <v>9262200</v>
      </c>
      <c r="D599" s="1">
        <v>48720</v>
      </c>
      <c r="E599" s="1">
        <v>48720</v>
      </c>
    </row>
    <row r="600" spans="1:5" x14ac:dyDescent="0.25">
      <c r="A600">
        <v>2741</v>
      </c>
      <c r="C600" s="1">
        <v>500</v>
      </c>
      <c r="D600" s="1">
        <v>500</v>
      </c>
      <c r="E600" s="1">
        <v>500</v>
      </c>
    </row>
    <row r="601" spans="1:5" x14ac:dyDescent="0.25">
      <c r="A601">
        <v>2751</v>
      </c>
      <c r="C601" s="1">
        <v>0</v>
      </c>
      <c r="D601" s="1">
        <v>6235</v>
      </c>
      <c r="E601" s="1">
        <v>6235</v>
      </c>
    </row>
    <row r="602" spans="1:5" x14ac:dyDescent="0.25">
      <c r="A602">
        <v>2911</v>
      </c>
      <c r="C602" s="1">
        <v>194000</v>
      </c>
      <c r="D602" s="1">
        <v>600410</v>
      </c>
      <c r="E602" s="1">
        <v>65017.799999999988</v>
      </c>
    </row>
    <row r="603" spans="1:5" x14ac:dyDescent="0.25">
      <c r="A603">
        <v>2921</v>
      </c>
      <c r="C603" s="1">
        <v>101000</v>
      </c>
      <c r="D603" s="1">
        <v>101000</v>
      </c>
      <c r="E603" s="1">
        <v>298.08000000000175</v>
      </c>
    </row>
    <row r="604" spans="1:5" x14ac:dyDescent="0.25">
      <c r="A604">
        <v>2941</v>
      </c>
      <c r="C604" s="1">
        <v>0</v>
      </c>
      <c r="D604" s="1">
        <v>2020000</v>
      </c>
      <c r="E604" s="1">
        <v>52854.090000000084</v>
      </c>
    </row>
    <row r="605" spans="1:5" x14ac:dyDescent="0.25">
      <c r="A605">
        <v>2961</v>
      </c>
      <c r="C605" s="1">
        <v>0</v>
      </c>
      <c r="D605" s="1">
        <v>7400000</v>
      </c>
      <c r="E605" s="1">
        <v>4100.2199999997392</v>
      </c>
    </row>
    <row r="606" spans="1:5" x14ac:dyDescent="0.25">
      <c r="A606">
        <v>3000</v>
      </c>
      <c r="C606" s="1">
        <v>296290553</v>
      </c>
      <c r="D606" s="1">
        <v>347124383.7299999</v>
      </c>
      <c r="E606" s="1">
        <v>3427874.0899999989</v>
      </c>
    </row>
    <row r="607" spans="1:5" x14ac:dyDescent="0.25">
      <c r="A607">
        <v>3112</v>
      </c>
      <c r="C607" s="1">
        <v>210533490</v>
      </c>
      <c r="D607" s="1">
        <v>169169796.46000001</v>
      </c>
      <c r="E607" s="1">
        <v>0</v>
      </c>
    </row>
    <row r="608" spans="1:5" x14ac:dyDescent="0.25">
      <c r="A608">
        <v>3121</v>
      </c>
      <c r="C608" s="1">
        <v>351718</v>
      </c>
      <c r="D608" s="1">
        <v>1092044.3199999998</v>
      </c>
      <c r="E608" s="1">
        <v>664923</v>
      </c>
    </row>
    <row r="609" spans="1:5" x14ac:dyDescent="0.25">
      <c r="A609">
        <v>3131</v>
      </c>
      <c r="C609" s="1">
        <v>6674427</v>
      </c>
      <c r="D609" s="1">
        <v>7773604</v>
      </c>
      <c r="E609" s="1">
        <v>1</v>
      </c>
    </row>
    <row r="610" spans="1:5" x14ac:dyDescent="0.25">
      <c r="A610">
        <v>3141</v>
      </c>
      <c r="C610" s="1">
        <v>3430000</v>
      </c>
      <c r="D610" s="1">
        <v>2273189.2599999998</v>
      </c>
      <c r="E610" s="1">
        <v>21384.199999999721</v>
      </c>
    </row>
    <row r="611" spans="1:5" x14ac:dyDescent="0.25">
      <c r="A611">
        <v>3161</v>
      </c>
      <c r="C611" s="1">
        <v>300000</v>
      </c>
      <c r="D611" s="1">
        <v>661546</v>
      </c>
      <c r="E611" s="1">
        <v>600000</v>
      </c>
    </row>
    <row r="612" spans="1:5" x14ac:dyDescent="0.25">
      <c r="A612">
        <v>3171</v>
      </c>
      <c r="C612" s="1">
        <v>650000</v>
      </c>
      <c r="D612" s="1">
        <v>550055.14</v>
      </c>
      <c r="E612" s="1">
        <v>3716.0200000000186</v>
      </c>
    </row>
    <row r="613" spans="1:5" x14ac:dyDescent="0.25">
      <c r="A613">
        <v>3191</v>
      </c>
      <c r="C613" s="1">
        <v>700000</v>
      </c>
      <c r="D613" s="1">
        <v>221994.16</v>
      </c>
      <c r="E613" s="1">
        <v>0</v>
      </c>
    </row>
    <row r="614" spans="1:5" x14ac:dyDescent="0.25">
      <c r="A614">
        <v>3221</v>
      </c>
      <c r="C614" s="1">
        <v>3077535</v>
      </c>
      <c r="D614" s="1">
        <v>7506081.5999999996</v>
      </c>
      <c r="E614" s="1">
        <v>0</v>
      </c>
    </row>
    <row r="615" spans="1:5" x14ac:dyDescent="0.25">
      <c r="A615">
        <v>3252</v>
      </c>
      <c r="C615" s="1">
        <v>17194157</v>
      </c>
      <c r="D615" s="1">
        <v>2086611.02</v>
      </c>
      <c r="E615" s="1">
        <v>0</v>
      </c>
    </row>
    <row r="616" spans="1:5" x14ac:dyDescent="0.25">
      <c r="A616">
        <v>3291</v>
      </c>
      <c r="C616" s="1">
        <v>0</v>
      </c>
      <c r="D616" s="1">
        <v>11968855.059999999</v>
      </c>
      <c r="E616" s="1">
        <v>80421.829999999143</v>
      </c>
    </row>
    <row r="617" spans="1:5" x14ac:dyDescent="0.25">
      <c r="A617">
        <v>3331</v>
      </c>
      <c r="C617" s="1">
        <v>0</v>
      </c>
      <c r="D617" s="1">
        <v>59700</v>
      </c>
      <c r="E617" s="1">
        <v>0</v>
      </c>
    </row>
    <row r="618" spans="1:5" x14ac:dyDescent="0.25">
      <c r="A618">
        <v>3341</v>
      </c>
      <c r="C618" s="1">
        <v>392470</v>
      </c>
      <c r="D618" s="1">
        <v>1115060</v>
      </c>
      <c r="E618" s="1">
        <v>304540</v>
      </c>
    </row>
    <row r="619" spans="1:5" x14ac:dyDescent="0.25">
      <c r="A619">
        <v>3361</v>
      </c>
      <c r="C619" s="1">
        <v>2500000</v>
      </c>
      <c r="D619" s="1">
        <v>1498790.81</v>
      </c>
      <c r="E619" s="1">
        <v>0</v>
      </c>
    </row>
    <row r="620" spans="1:5" x14ac:dyDescent="0.25">
      <c r="A620">
        <v>3362</v>
      </c>
      <c r="C620" s="1">
        <v>37802</v>
      </c>
      <c r="D620" s="1">
        <v>4568269.2</v>
      </c>
      <c r="E620" s="1">
        <v>261995.94000000018</v>
      </c>
    </row>
    <row r="621" spans="1:5" x14ac:dyDescent="0.25">
      <c r="A621">
        <v>3391</v>
      </c>
      <c r="C621" s="1">
        <v>0</v>
      </c>
      <c r="D621" s="1">
        <v>676049.42</v>
      </c>
      <c r="E621" s="1">
        <v>156380.62000000005</v>
      </c>
    </row>
    <row r="622" spans="1:5" x14ac:dyDescent="0.25">
      <c r="A622">
        <v>3411</v>
      </c>
      <c r="C622" s="1">
        <v>0</v>
      </c>
      <c r="D622" s="1">
        <v>185663.15</v>
      </c>
      <c r="E622" s="1">
        <v>149642.10999999999</v>
      </c>
    </row>
    <row r="623" spans="1:5" x14ac:dyDescent="0.25">
      <c r="A623">
        <v>3432</v>
      </c>
      <c r="C623" s="1">
        <v>120000</v>
      </c>
      <c r="D623" s="1">
        <v>210729.16999999998</v>
      </c>
      <c r="E623" s="1">
        <v>0</v>
      </c>
    </row>
    <row r="624" spans="1:5" x14ac:dyDescent="0.25">
      <c r="A624">
        <v>3451</v>
      </c>
      <c r="C624" s="1">
        <v>24829049</v>
      </c>
      <c r="D624" s="1">
        <v>15191022.66</v>
      </c>
      <c r="E624" s="1">
        <v>200000</v>
      </c>
    </row>
    <row r="625" spans="1:5" x14ac:dyDescent="0.25">
      <c r="A625">
        <v>3511</v>
      </c>
      <c r="C625" s="1">
        <v>4906470</v>
      </c>
      <c r="D625" s="1">
        <v>338682.34</v>
      </c>
      <c r="E625" s="1">
        <v>38267.550000000047</v>
      </c>
    </row>
    <row r="626" spans="1:5" x14ac:dyDescent="0.25">
      <c r="A626">
        <v>3521</v>
      </c>
      <c r="C626" s="1">
        <v>0</v>
      </c>
      <c r="D626" s="1">
        <v>2075000</v>
      </c>
      <c r="E626" s="1">
        <v>75084.320000000065</v>
      </c>
    </row>
    <row r="627" spans="1:5" x14ac:dyDescent="0.25">
      <c r="A627">
        <v>3552</v>
      </c>
      <c r="C627" s="1">
        <v>4396478</v>
      </c>
      <c r="D627" s="1">
        <v>14404667.949999999</v>
      </c>
      <c r="E627" s="1">
        <v>16854.559999998884</v>
      </c>
    </row>
    <row r="628" spans="1:5" x14ac:dyDescent="0.25">
      <c r="A628">
        <v>3553</v>
      </c>
      <c r="C628" s="1">
        <v>0</v>
      </c>
      <c r="D628" s="1">
        <v>3040674</v>
      </c>
      <c r="E628" s="1">
        <v>6793.4300000001676</v>
      </c>
    </row>
    <row r="629" spans="1:5" x14ac:dyDescent="0.25">
      <c r="A629">
        <v>3571</v>
      </c>
      <c r="C629" s="1">
        <v>17277</v>
      </c>
      <c r="D629" s="1">
        <v>10667561.76</v>
      </c>
      <c r="E629" s="1">
        <v>32572.350000000093</v>
      </c>
    </row>
    <row r="630" spans="1:5" x14ac:dyDescent="0.25">
      <c r="A630">
        <v>3581</v>
      </c>
      <c r="C630" s="1">
        <v>0</v>
      </c>
      <c r="D630" s="1">
        <v>4620507.2300000004</v>
      </c>
      <c r="E630" s="1">
        <v>406116.49000000011</v>
      </c>
    </row>
    <row r="631" spans="1:5" x14ac:dyDescent="0.25">
      <c r="A631">
        <v>3591</v>
      </c>
      <c r="C631" s="1">
        <v>0</v>
      </c>
      <c r="D631" s="1">
        <v>420000</v>
      </c>
      <c r="E631" s="1">
        <v>17.799999999988358</v>
      </c>
    </row>
    <row r="632" spans="1:5" x14ac:dyDescent="0.25">
      <c r="A632">
        <v>3611</v>
      </c>
      <c r="C632" s="1">
        <v>0</v>
      </c>
      <c r="D632" s="1">
        <v>2587789.7200000002</v>
      </c>
      <c r="E632" s="1">
        <v>322240.3600000001</v>
      </c>
    </row>
    <row r="633" spans="1:5" x14ac:dyDescent="0.25">
      <c r="A633">
        <v>3722</v>
      </c>
      <c r="C633" s="1">
        <v>1859572</v>
      </c>
      <c r="D633" s="1">
        <v>2929479.65</v>
      </c>
      <c r="E633" s="1">
        <v>2.5600000000558794</v>
      </c>
    </row>
    <row r="634" spans="1:5" x14ac:dyDescent="0.25">
      <c r="A634">
        <v>3831</v>
      </c>
      <c r="C634" s="1">
        <v>0</v>
      </c>
      <c r="D634" s="1">
        <v>4860000</v>
      </c>
      <c r="E634" s="1">
        <v>470</v>
      </c>
    </row>
    <row r="635" spans="1:5" x14ac:dyDescent="0.25">
      <c r="A635">
        <v>3911</v>
      </c>
      <c r="C635" s="1">
        <v>0</v>
      </c>
      <c r="D635" s="1">
        <v>1160000</v>
      </c>
      <c r="E635" s="1">
        <v>81466.120000000112</v>
      </c>
    </row>
    <row r="636" spans="1:5" x14ac:dyDescent="0.25">
      <c r="A636">
        <v>3921</v>
      </c>
      <c r="C636" s="1">
        <v>0</v>
      </c>
      <c r="D636" s="1">
        <v>1350105.07</v>
      </c>
      <c r="E636" s="1">
        <v>3375</v>
      </c>
    </row>
    <row r="637" spans="1:5" x14ac:dyDescent="0.25">
      <c r="A637">
        <v>3941</v>
      </c>
      <c r="C637" s="1">
        <v>1055155</v>
      </c>
      <c r="D637" s="1">
        <v>56902230.600000001</v>
      </c>
      <c r="E637" s="1">
        <v>0</v>
      </c>
    </row>
    <row r="638" spans="1:5" x14ac:dyDescent="0.25">
      <c r="A638">
        <v>3969</v>
      </c>
      <c r="C638" s="1">
        <v>2200000</v>
      </c>
      <c r="D638" s="1">
        <v>1941040.21</v>
      </c>
      <c r="E638" s="1">
        <v>0</v>
      </c>
    </row>
    <row r="639" spans="1:5" x14ac:dyDescent="0.25">
      <c r="A639">
        <v>3981</v>
      </c>
      <c r="C639" s="1">
        <v>6863970</v>
      </c>
      <c r="D639" s="1">
        <v>8570327</v>
      </c>
      <c r="E639" s="1">
        <v>0</v>
      </c>
    </row>
    <row r="640" spans="1:5" x14ac:dyDescent="0.25">
      <c r="A640">
        <v>3982</v>
      </c>
      <c r="C640" s="1">
        <v>4200983</v>
      </c>
      <c r="D640" s="1">
        <v>4447256.7699999996</v>
      </c>
      <c r="E640" s="1">
        <v>1608.8299999994342</v>
      </c>
    </row>
    <row r="641" spans="1:5" x14ac:dyDescent="0.25">
      <c r="A641">
        <v>5000</v>
      </c>
      <c r="C641" s="1">
        <v>11120325</v>
      </c>
      <c r="D641" s="1">
        <v>12620325</v>
      </c>
      <c r="E641" s="1">
        <v>231767.5</v>
      </c>
    </row>
    <row r="642" spans="1:5" x14ac:dyDescent="0.25">
      <c r="A642">
        <v>5151</v>
      </c>
      <c r="C642" s="1">
        <v>10015000</v>
      </c>
      <c r="D642" s="1">
        <v>12531327</v>
      </c>
      <c r="E642" s="1">
        <v>142769.5</v>
      </c>
    </row>
    <row r="643" spans="1:5" x14ac:dyDescent="0.25">
      <c r="A643">
        <v>5231</v>
      </c>
      <c r="C643" s="1">
        <v>66898</v>
      </c>
      <c r="D643" s="1">
        <v>88998</v>
      </c>
      <c r="E643" s="1">
        <v>88998</v>
      </c>
    </row>
    <row r="644" spans="1:5" x14ac:dyDescent="0.25">
      <c r="A644">
        <v>5661</v>
      </c>
      <c r="C644" s="1">
        <v>7100</v>
      </c>
      <c r="D644" s="1">
        <v>0</v>
      </c>
      <c r="E644" s="1">
        <v>0</v>
      </c>
    </row>
    <row r="645" spans="1:5" x14ac:dyDescent="0.25">
      <c r="A645">
        <v>5911</v>
      </c>
      <c r="C645" s="1">
        <v>1031327</v>
      </c>
      <c r="D645" s="1">
        <v>0</v>
      </c>
      <c r="E645" s="1">
        <v>0</v>
      </c>
    </row>
    <row r="646" spans="1:5" x14ac:dyDescent="0.25">
      <c r="A646">
        <v>6000</v>
      </c>
      <c r="C646" s="1">
        <v>225690926</v>
      </c>
      <c r="D646" s="1">
        <v>31123.81</v>
      </c>
      <c r="E646" s="1">
        <v>31123.81</v>
      </c>
    </row>
    <row r="647" spans="1:5" x14ac:dyDescent="0.25">
      <c r="A647">
        <v>6121</v>
      </c>
      <c r="C647" s="1">
        <v>52223471</v>
      </c>
      <c r="D647" s="1">
        <v>0</v>
      </c>
      <c r="E647" s="1">
        <v>0</v>
      </c>
    </row>
    <row r="648" spans="1:5" x14ac:dyDescent="0.25">
      <c r="A648">
        <v>6141</v>
      </c>
      <c r="C648" s="1">
        <v>173467455</v>
      </c>
      <c r="D648" s="1">
        <v>31123.81</v>
      </c>
      <c r="E648" s="1">
        <v>31123.81</v>
      </c>
    </row>
    <row r="649" spans="1:5" x14ac:dyDescent="0.25">
      <c r="A649" t="s">
        <v>146</v>
      </c>
      <c r="C649" s="1">
        <v>140110983</v>
      </c>
      <c r="D649" s="1">
        <v>151156847.79000002</v>
      </c>
      <c r="E649" s="1">
        <v>21872246.590000011</v>
      </c>
    </row>
    <row r="650" spans="1:5" x14ac:dyDescent="0.25">
      <c r="A650">
        <v>1000</v>
      </c>
      <c r="C650" s="1">
        <v>91617463</v>
      </c>
      <c r="D650" s="1">
        <v>102105570.37000002</v>
      </c>
      <c r="E650" s="1">
        <v>14504569.560000001</v>
      </c>
    </row>
    <row r="651" spans="1:5" x14ac:dyDescent="0.25">
      <c r="A651">
        <v>1131</v>
      </c>
      <c r="C651" s="1">
        <v>9787144</v>
      </c>
      <c r="D651" s="1">
        <v>13657575.85</v>
      </c>
      <c r="E651" s="1">
        <v>0</v>
      </c>
    </row>
    <row r="652" spans="1:5" x14ac:dyDescent="0.25">
      <c r="A652">
        <v>1132</v>
      </c>
      <c r="C652" s="1">
        <v>16977919</v>
      </c>
      <c r="D652" s="1">
        <v>22577919</v>
      </c>
      <c r="E652" s="1">
        <v>0</v>
      </c>
    </row>
    <row r="653" spans="1:5" x14ac:dyDescent="0.25">
      <c r="A653">
        <v>1211</v>
      </c>
      <c r="C653" s="1">
        <v>11273817</v>
      </c>
      <c r="D653" s="1">
        <v>18585188.16</v>
      </c>
      <c r="E653" s="1">
        <v>14427915.16</v>
      </c>
    </row>
    <row r="654" spans="1:5" x14ac:dyDescent="0.25">
      <c r="A654">
        <v>1221</v>
      </c>
      <c r="C654" s="1">
        <v>9312099</v>
      </c>
      <c r="D654" s="1">
        <v>3055878.33</v>
      </c>
      <c r="E654" s="1">
        <v>0</v>
      </c>
    </row>
    <row r="655" spans="1:5" x14ac:dyDescent="0.25">
      <c r="A655">
        <v>1311</v>
      </c>
      <c r="C655" s="1">
        <v>269301</v>
      </c>
      <c r="D655" s="1">
        <v>209996.27000000002</v>
      </c>
      <c r="E655" s="1">
        <v>0</v>
      </c>
    </row>
    <row r="656" spans="1:5" x14ac:dyDescent="0.25">
      <c r="A656">
        <v>1321</v>
      </c>
      <c r="C656" s="1">
        <v>732264</v>
      </c>
      <c r="D656" s="1">
        <v>1204264</v>
      </c>
      <c r="E656" s="1">
        <v>0</v>
      </c>
    </row>
    <row r="657" spans="1:5" x14ac:dyDescent="0.25">
      <c r="A657">
        <v>1322</v>
      </c>
      <c r="C657" s="1">
        <v>17132</v>
      </c>
      <c r="D657" s="1">
        <v>17132</v>
      </c>
      <c r="E657" s="1">
        <v>0</v>
      </c>
    </row>
    <row r="658" spans="1:5" x14ac:dyDescent="0.25">
      <c r="A658">
        <v>1323</v>
      </c>
      <c r="C658" s="1">
        <v>4779477</v>
      </c>
      <c r="D658" s="1">
        <v>4779477</v>
      </c>
      <c r="E658" s="1">
        <v>0</v>
      </c>
    </row>
    <row r="659" spans="1:5" x14ac:dyDescent="0.25">
      <c r="A659">
        <v>1331</v>
      </c>
      <c r="C659" s="1">
        <v>2541275</v>
      </c>
      <c r="D659" s="1">
        <v>2541275</v>
      </c>
      <c r="E659" s="1">
        <v>0</v>
      </c>
    </row>
    <row r="660" spans="1:5" x14ac:dyDescent="0.25">
      <c r="A660">
        <v>1332</v>
      </c>
      <c r="C660" s="1">
        <v>1463984</v>
      </c>
      <c r="D660" s="1">
        <v>1463984</v>
      </c>
      <c r="E660" s="1">
        <v>0</v>
      </c>
    </row>
    <row r="661" spans="1:5" x14ac:dyDescent="0.25">
      <c r="A661">
        <v>1343</v>
      </c>
      <c r="C661" s="1">
        <v>2012996</v>
      </c>
      <c r="D661" s="1">
        <v>2012996</v>
      </c>
      <c r="E661" s="1">
        <v>0</v>
      </c>
    </row>
    <row r="662" spans="1:5" x14ac:dyDescent="0.25">
      <c r="A662">
        <v>1411</v>
      </c>
      <c r="C662" s="1">
        <v>4314035</v>
      </c>
      <c r="D662" s="1">
        <v>3888799.9699999997</v>
      </c>
      <c r="E662" s="1">
        <v>0</v>
      </c>
    </row>
    <row r="663" spans="1:5" x14ac:dyDescent="0.25">
      <c r="A663">
        <v>1421</v>
      </c>
      <c r="C663" s="1">
        <v>1381584</v>
      </c>
      <c r="D663" s="1">
        <v>1352547.06</v>
      </c>
      <c r="E663" s="1">
        <v>0</v>
      </c>
    </row>
    <row r="664" spans="1:5" x14ac:dyDescent="0.25">
      <c r="A664">
        <v>1431</v>
      </c>
      <c r="C664" s="1">
        <v>659251</v>
      </c>
      <c r="D664" s="1">
        <v>659251</v>
      </c>
      <c r="E664" s="1">
        <v>0</v>
      </c>
    </row>
    <row r="665" spans="1:5" x14ac:dyDescent="0.25">
      <c r="A665">
        <v>1441</v>
      </c>
      <c r="C665" s="1">
        <v>1014083</v>
      </c>
      <c r="D665" s="1">
        <v>1014083</v>
      </c>
      <c r="E665" s="1">
        <v>0</v>
      </c>
    </row>
    <row r="666" spans="1:5" x14ac:dyDescent="0.25">
      <c r="A666">
        <v>1443</v>
      </c>
      <c r="C666" s="1">
        <v>268912</v>
      </c>
      <c r="D666" s="1">
        <v>165602.09</v>
      </c>
      <c r="E666" s="1">
        <v>0</v>
      </c>
    </row>
    <row r="667" spans="1:5" x14ac:dyDescent="0.25">
      <c r="A667">
        <v>1511</v>
      </c>
      <c r="C667" s="1">
        <v>2660916</v>
      </c>
      <c r="D667" s="1">
        <v>2660916</v>
      </c>
      <c r="E667" s="1">
        <v>0</v>
      </c>
    </row>
    <row r="668" spans="1:5" x14ac:dyDescent="0.25">
      <c r="A668">
        <v>1541</v>
      </c>
      <c r="C668" s="1">
        <v>4227044</v>
      </c>
      <c r="D668" s="1">
        <v>4227044</v>
      </c>
      <c r="E668" s="1">
        <v>0</v>
      </c>
    </row>
    <row r="669" spans="1:5" x14ac:dyDescent="0.25">
      <c r="A669">
        <v>1544</v>
      </c>
      <c r="C669" s="1">
        <v>1669586</v>
      </c>
      <c r="D669" s="1">
        <v>3352924</v>
      </c>
      <c r="E669" s="1">
        <v>0</v>
      </c>
    </row>
    <row r="670" spans="1:5" x14ac:dyDescent="0.25">
      <c r="A670">
        <v>1545</v>
      </c>
      <c r="C670" s="1">
        <v>1834261</v>
      </c>
      <c r="D670" s="1">
        <v>1576742.81</v>
      </c>
      <c r="E670" s="1">
        <v>0</v>
      </c>
    </row>
    <row r="671" spans="1:5" x14ac:dyDescent="0.25">
      <c r="A671">
        <v>1546</v>
      </c>
      <c r="C671" s="1">
        <v>3018567</v>
      </c>
      <c r="D671" s="1">
        <v>2497935.3600000003</v>
      </c>
      <c r="E671" s="1">
        <v>0</v>
      </c>
    </row>
    <row r="672" spans="1:5" x14ac:dyDescent="0.25">
      <c r="A672">
        <v>1547</v>
      </c>
      <c r="C672" s="1">
        <v>160463</v>
      </c>
      <c r="D672" s="1">
        <v>129624</v>
      </c>
      <c r="E672" s="1">
        <v>0</v>
      </c>
    </row>
    <row r="673" spans="1:5" x14ac:dyDescent="0.25">
      <c r="A673">
        <v>1548</v>
      </c>
      <c r="C673" s="1">
        <v>2175390</v>
      </c>
      <c r="D673" s="1">
        <v>2194107.87</v>
      </c>
      <c r="E673" s="1">
        <v>0</v>
      </c>
    </row>
    <row r="674" spans="1:5" x14ac:dyDescent="0.25">
      <c r="A674">
        <v>1549</v>
      </c>
      <c r="C674" s="1">
        <v>3322836</v>
      </c>
      <c r="D674" s="1">
        <v>3611465</v>
      </c>
      <c r="E674" s="1">
        <v>76654.399999999907</v>
      </c>
    </row>
    <row r="675" spans="1:5" x14ac:dyDescent="0.25">
      <c r="A675">
        <v>1551</v>
      </c>
      <c r="C675" s="1">
        <v>2652</v>
      </c>
      <c r="D675" s="1">
        <v>2652</v>
      </c>
      <c r="E675" s="1">
        <v>0</v>
      </c>
    </row>
    <row r="676" spans="1:5" x14ac:dyDescent="0.25">
      <c r="A676">
        <v>1591</v>
      </c>
      <c r="C676" s="1">
        <v>4162488</v>
      </c>
      <c r="D676" s="1">
        <v>4162488</v>
      </c>
      <c r="E676" s="1">
        <v>0</v>
      </c>
    </row>
    <row r="677" spans="1:5" x14ac:dyDescent="0.25">
      <c r="A677">
        <v>1599</v>
      </c>
      <c r="C677" s="1">
        <v>326230</v>
      </c>
      <c r="D677" s="1">
        <v>0</v>
      </c>
      <c r="E677" s="1">
        <v>0</v>
      </c>
    </row>
    <row r="678" spans="1:5" x14ac:dyDescent="0.25">
      <c r="A678">
        <v>1714</v>
      </c>
      <c r="C678" s="1">
        <v>1251757</v>
      </c>
      <c r="D678" s="1">
        <v>503702.6</v>
      </c>
      <c r="E678" s="1">
        <v>0</v>
      </c>
    </row>
    <row r="679" spans="1:5" x14ac:dyDescent="0.25">
      <c r="A679">
        <v>2000</v>
      </c>
      <c r="C679" s="1">
        <v>11985696</v>
      </c>
      <c r="D679" s="1">
        <v>9287061.1699999999</v>
      </c>
      <c r="E679" s="1">
        <v>2362612.0699999998</v>
      </c>
    </row>
    <row r="680" spans="1:5" x14ac:dyDescent="0.25">
      <c r="A680">
        <v>2141</v>
      </c>
      <c r="C680" s="1">
        <v>0</v>
      </c>
      <c r="D680" s="1">
        <v>15000</v>
      </c>
      <c r="E680" s="1">
        <v>15000</v>
      </c>
    </row>
    <row r="681" spans="1:5" x14ac:dyDescent="0.25">
      <c r="A681">
        <v>2152</v>
      </c>
      <c r="C681" s="1">
        <v>0</v>
      </c>
      <c r="D681" s="1">
        <v>2410222.34</v>
      </c>
      <c r="E681" s="1">
        <v>107001.15999999992</v>
      </c>
    </row>
    <row r="682" spans="1:5" x14ac:dyDescent="0.25">
      <c r="A682">
        <v>2161</v>
      </c>
      <c r="C682" s="1">
        <v>0</v>
      </c>
      <c r="D682" s="1">
        <v>142412</v>
      </c>
      <c r="E682" s="1">
        <v>142412</v>
      </c>
    </row>
    <row r="683" spans="1:5" x14ac:dyDescent="0.25">
      <c r="A683">
        <v>2171</v>
      </c>
      <c r="C683" s="1">
        <v>0</v>
      </c>
      <c r="D683" s="1">
        <v>1103600</v>
      </c>
      <c r="E683" s="1">
        <v>471959.8</v>
      </c>
    </row>
    <row r="684" spans="1:5" x14ac:dyDescent="0.25">
      <c r="A684">
        <v>2181</v>
      </c>
      <c r="C684" s="1">
        <v>0</v>
      </c>
      <c r="D684" s="1">
        <v>150000</v>
      </c>
      <c r="E684" s="1">
        <v>150000</v>
      </c>
    </row>
    <row r="685" spans="1:5" x14ac:dyDescent="0.25">
      <c r="A685">
        <v>2211</v>
      </c>
      <c r="C685" s="1">
        <v>0</v>
      </c>
      <c r="D685" s="1">
        <v>250000</v>
      </c>
      <c r="E685" s="1">
        <v>195</v>
      </c>
    </row>
    <row r="686" spans="1:5" x14ac:dyDescent="0.25">
      <c r="A686">
        <v>2221</v>
      </c>
      <c r="C686" s="1">
        <v>0</v>
      </c>
      <c r="D686" s="1">
        <v>0</v>
      </c>
      <c r="E686" s="1">
        <v>0</v>
      </c>
    </row>
    <row r="687" spans="1:5" x14ac:dyDescent="0.25">
      <c r="A687">
        <v>2419</v>
      </c>
      <c r="C687" s="1">
        <v>0</v>
      </c>
      <c r="D687" s="1">
        <v>15000</v>
      </c>
      <c r="E687" s="1">
        <v>15000</v>
      </c>
    </row>
    <row r="688" spans="1:5" x14ac:dyDescent="0.25">
      <c r="A688">
        <v>2451</v>
      </c>
      <c r="C688" s="1">
        <v>0</v>
      </c>
      <c r="D688" s="1">
        <v>70000</v>
      </c>
      <c r="E688" s="1">
        <v>68.69999999999709</v>
      </c>
    </row>
    <row r="689" spans="1:5" x14ac:dyDescent="0.25">
      <c r="A689">
        <v>2461</v>
      </c>
      <c r="C689" s="1">
        <v>4323924</v>
      </c>
      <c r="D689" s="1">
        <v>0</v>
      </c>
      <c r="E689" s="1">
        <v>0</v>
      </c>
    </row>
    <row r="690" spans="1:5" x14ac:dyDescent="0.25">
      <c r="A690">
        <v>2491</v>
      </c>
      <c r="C690" s="1">
        <v>0</v>
      </c>
      <c r="D690" s="1">
        <v>107500</v>
      </c>
      <c r="E690" s="1">
        <v>107500</v>
      </c>
    </row>
    <row r="691" spans="1:5" x14ac:dyDescent="0.25">
      <c r="A691">
        <v>2511</v>
      </c>
      <c r="C691" s="1">
        <v>5621724</v>
      </c>
      <c r="D691" s="1">
        <v>1133013.9099999999</v>
      </c>
      <c r="E691" s="1">
        <v>1133013.9099999999</v>
      </c>
    </row>
    <row r="692" spans="1:5" x14ac:dyDescent="0.25">
      <c r="A692">
        <v>2531</v>
      </c>
      <c r="C692" s="1">
        <v>600500</v>
      </c>
      <c r="D692" s="1">
        <v>1525000</v>
      </c>
      <c r="E692" s="1">
        <v>25584.300000000017</v>
      </c>
    </row>
    <row r="693" spans="1:5" x14ac:dyDescent="0.25">
      <c r="A693">
        <v>2541</v>
      </c>
      <c r="C693" s="1">
        <v>227500</v>
      </c>
      <c r="D693" s="1">
        <v>1330500</v>
      </c>
      <c r="E693" s="1">
        <v>20436.01999999999</v>
      </c>
    </row>
    <row r="694" spans="1:5" x14ac:dyDescent="0.25">
      <c r="A694">
        <v>2561</v>
      </c>
      <c r="C694" s="1">
        <v>31500</v>
      </c>
      <c r="D694" s="1">
        <v>0</v>
      </c>
      <c r="E694" s="1">
        <v>0</v>
      </c>
    </row>
    <row r="695" spans="1:5" x14ac:dyDescent="0.25">
      <c r="A695">
        <v>2711</v>
      </c>
      <c r="C695" s="1">
        <v>999000</v>
      </c>
      <c r="D695" s="1">
        <v>294068.92</v>
      </c>
      <c r="E695" s="1">
        <v>71232.92</v>
      </c>
    </row>
    <row r="696" spans="1:5" x14ac:dyDescent="0.25">
      <c r="A696">
        <v>2731</v>
      </c>
      <c r="C696" s="1">
        <v>181548</v>
      </c>
      <c r="D696" s="1">
        <v>656244</v>
      </c>
      <c r="E696" s="1">
        <v>102046.14000000001</v>
      </c>
    </row>
    <row r="697" spans="1:5" x14ac:dyDescent="0.25">
      <c r="A697">
        <v>2741</v>
      </c>
      <c r="C697" s="1">
        <v>0</v>
      </c>
      <c r="D697" s="1">
        <v>84500</v>
      </c>
      <c r="E697" s="1">
        <v>1162.1200000000044</v>
      </c>
    </row>
    <row r="698" spans="1:5" x14ac:dyDescent="0.25">
      <c r="A698">
        <v>3000</v>
      </c>
      <c r="C698" s="1">
        <v>4576621</v>
      </c>
      <c r="D698" s="1">
        <v>14524666.439999998</v>
      </c>
      <c r="E698" s="1">
        <v>2197105.5700000003</v>
      </c>
    </row>
    <row r="699" spans="1:5" x14ac:dyDescent="0.25">
      <c r="A699">
        <v>3362</v>
      </c>
      <c r="C699" s="1">
        <v>164403</v>
      </c>
      <c r="D699" s="1">
        <v>44486</v>
      </c>
      <c r="E699" s="1">
        <v>4298.8000000000029</v>
      </c>
    </row>
    <row r="700" spans="1:5" x14ac:dyDescent="0.25">
      <c r="A700">
        <v>3531</v>
      </c>
      <c r="C700" s="1">
        <v>439648</v>
      </c>
      <c r="D700" s="1">
        <v>195335.88</v>
      </c>
      <c r="E700" s="1">
        <v>0</v>
      </c>
    </row>
    <row r="701" spans="1:5" x14ac:dyDescent="0.25">
      <c r="A701">
        <v>3553</v>
      </c>
      <c r="C701" s="1">
        <v>160696</v>
      </c>
      <c r="D701" s="1">
        <v>0</v>
      </c>
      <c r="E701" s="1">
        <v>0</v>
      </c>
    </row>
    <row r="702" spans="1:5" x14ac:dyDescent="0.25">
      <c r="A702">
        <v>3571</v>
      </c>
      <c r="C702" s="1">
        <v>615810</v>
      </c>
      <c r="D702" s="1">
        <v>3380118.59</v>
      </c>
      <c r="E702" s="1">
        <v>500456.73</v>
      </c>
    </row>
    <row r="703" spans="1:5" x14ac:dyDescent="0.25">
      <c r="A703">
        <v>3581</v>
      </c>
      <c r="C703" s="1">
        <v>63000</v>
      </c>
      <c r="D703" s="1">
        <v>7275641</v>
      </c>
      <c r="E703" s="1">
        <v>1661540.4400000004</v>
      </c>
    </row>
    <row r="704" spans="1:5" x14ac:dyDescent="0.25">
      <c r="A704">
        <v>3611</v>
      </c>
      <c r="C704" s="1">
        <v>402351</v>
      </c>
      <c r="D704" s="1">
        <v>0</v>
      </c>
      <c r="E704" s="1">
        <v>0</v>
      </c>
    </row>
    <row r="705" spans="1:5" x14ac:dyDescent="0.25">
      <c r="A705">
        <v>3722</v>
      </c>
      <c r="C705" s="1">
        <v>439875</v>
      </c>
      <c r="D705" s="1">
        <v>1061527.01</v>
      </c>
      <c r="E705" s="1">
        <v>0</v>
      </c>
    </row>
    <row r="706" spans="1:5" x14ac:dyDescent="0.25">
      <c r="A706">
        <v>3821</v>
      </c>
      <c r="C706" s="1">
        <v>0</v>
      </c>
      <c r="D706" s="1">
        <v>250000</v>
      </c>
      <c r="E706" s="1">
        <v>0</v>
      </c>
    </row>
    <row r="707" spans="1:5" x14ac:dyDescent="0.25">
      <c r="A707">
        <v>3981</v>
      </c>
      <c r="C707" s="1">
        <v>1454683</v>
      </c>
      <c r="D707" s="1">
        <v>1458141</v>
      </c>
      <c r="E707" s="1">
        <v>0</v>
      </c>
    </row>
    <row r="708" spans="1:5" x14ac:dyDescent="0.25">
      <c r="A708">
        <v>3982</v>
      </c>
      <c r="C708" s="1">
        <v>833049</v>
      </c>
      <c r="D708" s="1">
        <v>828607.36</v>
      </c>
      <c r="E708" s="1">
        <v>0</v>
      </c>
    </row>
    <row r="709" spans="1:5" x14ac:dyDescent="0.25">
      <c r="A709">
        <v>3991</v>
      </c>
      <c r="C709" s="1">
        <v>3106</v>
      </c>
      <c r="D709" s="1">
        <v>30809.599999999999</v>
      </c>
      <c r="E709" s="1">
        <v>30809.599999999999</v>
      </c>
    </row>
    <row r="710" spans="1:5" x14ac:dyDescent="0.25">
      <c r="A710">
        <v>4000</v>
      </c>
      <c r="C710" s="1">
        <v>28517363</v>
      </c>
      <c r="D710" s="1">
        <v>20905040.82</v>
      </c>
      <c r="E710" s="1">
        <v>131613.69999999995</v>
      </c>
    </row>
    <row r="711" spans="1:5" x14ac:dyDescent="0.25">
      <c r="A711">
        <v>4411</v>
      </c>
      <c r="C711" s="1">
        <v>0</v>
      </c>
      <c r="D711" s="1">
        <v>450000</v>
      </c>
      <c r="E711" s="1">
        <v>9004.5999999999767</v>
      </c>
    </row>
    <row r="712" spans="1:5" x14ac:dyDescent="0.25">
      <c r="A712">
        <v>4412</v>
      </c>
      <c r="C712" s="1">
        <v>5149515</v>
      </c>
      <c r="D712" s="1">
        <v>4673190.82</v>
      </c>
      <c r="E712" s="1">
        <v>9520</v>
      </c>
    </row>
    <row r="713" spans="1:5" x14ac:dyDescent="0.25">
      <c r="A713">
        <v>4419</v>
      </c>
      <c r="C713" s="1">
        <v>10582850</v>
      </c>
      <c r="D713" s="1">
        <v>15781850</v>
      </c>
      <c r="E713" s="1">
        <v>113089.09999999998</v>
      </c>
    </row>
    <row r="714" spans="1:5" x14ac:dyDescent="0.25">
      <c r="A714">
        <v>4451</v>
      </c>
      <c r="C714" s="1">
        <v>12784998</v>
      </c>
      <c r="D714" s="1">
        <v>0</v>
      </c>
      <c r="E714" s="1">
        <v>0</v>
      </c>
    </row>
    <row r="715" spans="1:5" x14ac:dyDescent="0.25">
      <c r="A715">
        <v>5000</v>
      </c>
      <c r="C715" s="1">
        <v>3413840</v>
      </c>
      <c r="D715" s="1">
        <v>4334508.99</v>
      </c>
      <c r="E715" s="1">
        <v>2676345.69</v>
      </c>
    </row>
    <row r="716" spans="1:5" x14ac:dyDescent="0.25">
      <c r="A716">
        <v>5111</v>
      </c>
      <c r="C716" s="1">
        <v>708000</v>
      </c>
      <c r="D716" s="1">
        <v>442401</v>
      </c>
      <c r="E716" s="1">
        <v>442401</v>
      </c>
    </row>
    <row r="717" spans="1:5" x14ac:dyDescent="0.25">
      <c r="A717">
        <v>5151</v>
      </c>
      <c r="C717" s="1">
        <v>320959</v>
      </c>
      <c r="D717" s="1">
        <v>457179</v>
      </c>
      <c r="E717" s="1">
        <v>457179</v>
      </c>
    </row>
    <row r="718" spans="1:5" x14ac:dyDescent="0.25">
      <c r="A718">
        <v>5191</v>
      </c>
      <c r="C718" s="1">
        <v>335000</v>
      </c>
      <c r="D718" s="1">
        <v>627239</v>
      </c>
      <c r="E718" s="1">
        <v>627239</v>
      </c>
    </row>
    <row r="719" spans="1:5" x14ac:dyDescent="0.25">
      <c r="A719">
        <v>5211</v>
      </c>
      <c r="C719" s="1">
        <v>227000</v>
      </c>
      <c r="D719" s="1">
        <v>93360</v>
      </c>
      <c r="E719" s="1">
        <v>93360</v>
      </c>
    </row>
    <row r="720" spans="1:5" x14ac:dyDescent="0.25">
      <c r="A720">
        <v>5221</v>
      </c>
      <c r="C720" s="1">
        <v>200000</v>
      </c>
      <c r="D720" s="1">
        <v>683235</v>
      </c>
      <c r="E720" s="1">
        <v>405.64000000001397</v>
      </c>
    </row>
    <row r="721" spans="1:5" x14ac:dyDescent="0.25">
      <c r="A721">
        <v>5291</v>
      </c>
      <c r="C721" s="1">
        <v>1042055</v>
      </c>
      <c r="D721" s="1">
        <v>426600</v>
      </c>
      <c r="E721" s="1">
        <v>426600</v>
      </c>
    </row>
    <row r="722" spans="1:5" x14ac:dyDescent="0.25">
      <c r="A722">
        <v>5311</v>
      </c>
      <c r="C722" s="1">
        <v>330326</v>
      </c>
      <c r="D722" s="1">
        <v>220500</v>
      </c>
      <c r="E722" s="1">
        <v>220500</v>
      </c>
    </row>
    <row r="723" spans="1:5" x14ac:dyDescent="0.25">
      <c r="A723">
        <v>5321</v>
      </c>
      <c r="C723" s="1">
        <v>80000</v>
      </c>
      <c r="D723" s="1">
        <v>397826</v>
      </c>
      <c r="E723" s="1">
        <v>397826</v>
      </c>
    </row>
    <row r="724" spans="1:5" x14ac:dyDescent="0.25">
      <c r="A724">
        <v>5412</v>
      </c>
      <c r="C724" s="1">
        <v>0</v>
      </c>
      <c r="D724" s="1">
        <v>920668.99</v>
      </c>
      <c r="E724" s="1">
        <v>0</v>
      </c>
    </row>
    <row r="725" spans="1:5" x14ac:dyDescent="0.25">
      <c r="A725">
        <v>5651</v>
      </c>
      <c r="C725" s="1">
        <v>170500</v>
      </c>
      <c r="D725" s="1">
        <v>10500</v>
      </c>
      <c r="E725" s="1">
        <v>10500</v>
      </c>
    </row>
    <row r="726" spans="1:5" x14ac:dyDescent="0.25">
      <c r="A726">
        <v>5661</v>
      </c>
      <c r="C726" s="1">
        <v>0</v>
      </c>
      <c r="D726" s="1">
        <v>55000</v>
      </c>
      <c r="E726" s="1">
        <v>335.05000000000291</v>
      </c>
    </row>
    <row r="727" spans="1:5" x14ac:dyDescent="0.25">
      <c r="A727" t="s">
        <v>148</v>
      </c>
      <c r="C727" s="1">
        <v>95956981</v>
      </c>
      <c r="D727" s="1">
        <v>109534085.94</v>
      </c>
      <c r="E727" s="1">
        <v>11580624.92</v>
      </c>
    </row>
    <row r="728" spans="1:5" x14ac:dyDescent="0.25">
      <c r="A728">
        <v>1000</v>
      </c>
      <c r="C728" s="1">
        <v>3889194</v>
      </c>
      <c r="D728" s="1">
        <v>3272149.7100000004</v>
      </c>
      <c r="E728" s="1">
        <v>2239724.9700000002</v>
      </c>
    </row>
    <row r="729" spans="1:5" x14ac:dyDescent="0.25">
      <c r="A729">
        <v>1211</v>
      </c>
      <c r="C729" s="1">
        <v>1733716</v>
      </c>
      <c r="D729" s="1">
        <v>2831932.97</v>
      </c>
      <c r="E729" s="1">
        <v>2239724.9700000002</v>
      </c>
    </row>
    <row r="730" spans="1:5" x14ac:dyDescent="0.25">
      <c r="A730">
        <v>1221</v>
      </c>
      <c r="C730" s="1">
        <v>1736816</v>
      </c>
      <c r="D730" s="1">
        <v>62234.74</v>
      </c>
      <c r="E730" s="1">
        <v>0</v>
      </c>
    </row>
    <row r="731" spans="1:5" x14ac:dyDescent="0.25">
      <c r="A731">
        <v>1323</v>
      </c>
      <c r="C731" s="1">
        <v>75890</v>
      </c>
      <c r="D731" s="1">
        <v>75890</v>
      </c>
      <c r="E731" s="1">
        <v>0</v>
      </c>
    </row>
    <row r="732" spans="1:5" x14ac:dyDescent="0.25">
      <c r="A732">
        <v>1411</v>
      </c>
      <c r="C732" s="1">
        <v>75606</v>
      </c>
      <c r="D732" s="1">
        <v>75606</v>
      </c>
      <c r="E732" s="1">
        <v>0</v>
      </c>
    </row>
    <row r="733" spans="1:5" x14ac:dyDescent="0.25">
      <c r="A733">
        <v>1541</v>
      </c>
      <c r="C733" s="1">
        <v>225356</v>
      </c>
      <c r="D733" s="1">
        <v>225356</v>
      </c>
      <c r="E733" s="1">
        <v>0</v>
      </c>
    </row>
    <row r="734" spans="1:5" x14ac:dyDescent="0.25">
      <c r="A734">
        <v>1545</v>
      </c>
      <c r="C734" s="1">
        <v>37562</v>
      </c>
      <c r="D734" s="1">
        <v>1130</v>
      </c>
      <c r="E734" s="1">
        <v>0</v>
      </c>
    </row>
    <row r="735" spans="1:5" x14ac:dyDescent="0.25">
      <c r="A735">
        <v>1547</v>
      </c>
      <c r="C735" s="1">
        <v>4248</v>
      </c>
      <c r="D735" s="1">
        <v>0</v>
      </c>
      <c r="E735" s="1">
        <v>0</v>
      </c>
    </row>
    <row r="736" spans="1:5" x14ac:dyDescent="0.25">
      <c r="A736">
        <v>2000</v>
      </c>
      <c r="C736" s="1">
        <v>9273891</v>
      </c>
      <c r="D736" s="1">
        <v>8270496.0899999999</v>
      </c>
      <c r="E736" s="1">
        <v>3977755.6800000006</v>
      </c>
    </row>
    <row r="737" spans="1:5" x14ac:dyDescent="0.25">
      <c r="A737">
        <v>2111</v>
      </c>
      <c r="C737" s="1">
        <v>4323924</v>
      </c>
      <c r="D737" s="1">
        <v>2592589.09</v>
      </c>
      <c r="E737" s="1">
        <v>2592589.09</v>
      </c>
    </row>
    <row r="738" spans="1:5" x14ac:dyDescent="0.25">
      <c r="A738">
        <v>2141</v>
      </c>
      <c r="C738" s="1">
        <v>0</v>
      </c>
      <c r="D738" s="1">
        <v>920</v>
      </c>
      <c r="E738" s="1">
        <v>920</v>
      </c>
    </row>
    <row r="739" spans="1:5" x14ac:dyDescent="0.25">
      <c r="A739">
        <v>2151</v>
      </c>
      <c r="C739" s="1">
        <v>16510</v>
      </c>
      <c r="D739" s="1">
        <v>16510</v>
      </c>
      <c r="E739" s="1">
        <v>13217.619999999999</v>
      </c>
    </row>
    <row r="740" spans="1:5" x14ac:dyDescent="0.25">
      <c r="A740">
        <v>2161</v>
      </c>
      <c r="C740" s="1">
        <v>0</v>
      </c>
      <c r="D740" s="1">
        <v>50000</v>
      </c>
      <c r="E740" s="1">
        <v>43.849999999998545</v>
      </c>
    </row>
    <row r="741" spans="1:5" x14ac:dyDescent="0.25">
      <c r="A741">
        <v>2171</v>
      </c>
      <c r="C741" s="1">
        <v>471250</v>
      </c>
      <c r="D741" s="1">
        <v>503857.52</v>
      </c>
      <c r="E741" s="1">
        <v>367371.58</v>
      </c>
    </row>
    <row r="742" spans="1:5" x14ac:dyDescent="0.25">
      <c r="A742">
        <v>2211</v>
      </c>
      <c r="C742" s="1">
        <v>4130931</v>
      </c>
      <c r="D742" s="1">
        <v>4470431</v>
      </c>
      <c r="E742" s="1">
        <v>467163.87000000011</v>
      </c>
    </row>
    <row r="743" spans="1:5" x14ac:dyDescent="0.25">
      <c r="A743">
        <v>2231</v>
      </c>
      <c r="C743" s="1">
        <v>0</v>
      </c>
      <c r="D743" s="1">
        <v>250000</v>
      </c>
      <c r="E743" s="1">
        <v>250000</v>
      </c>
    </row>
    <row r="744" spans="1:5" x14ac:dyDescent="0.25">
      <c r="A744">
        <v>2441</v>
      </c>
      <c r="C744" s="1">
        <v>0</v>
      </c>
      <c r="D744" s="1">
        <v>2800</v>
      </c>
      <c r="E744" s="1">
        <v>2800</v>
      </c>
    </row>
    <row r="745" spans="1:5" x14ac:dyDescent="0.25">
      <c r="A745">
        <v>2461</v>
      </c>
      <c r="C745" s="1">
        <v>19358</v>
      </c>
      <c r="D745" s="1">
        <v>19358</v>
      </c>
      <c r="E745" s="1">
        <v>19358</v>
      </c>
    </row>
    <row r="746" spans="1:5" x14ac:dyDescent="0.25">
      <c r="A746">
        <v>2471</v>
      </c>
      <c r="C746" s="1">
        <v>850</v>
      </c>
      <c r="D746" s="1">
        <v>20850</v>
      </c>
      <c r="E746" s="1">
        <v>20850</v>
      </c>
    </row>
    <row r="747" spans="1:5" x14ac:dyDescent="0.25">
      <c r="A747">
        <v>2481</v>
      </c>
      <c r="C747" s="1">
        <v>10200</v>
      </c>
      <c r="D747" s="1">
        <v>10200</v>
      </c>
      <c r="E747" s="1">
        <v>8808</v>
      </c>
    </row>
    <row r="748" spans="1:5" x14ac:dyDescent="0.25">
      <c r="A748">
        <v>2491</v>
      </c>
      <c r="C748" s="1">
        <v>19704</v>
      </c>
      <c r="D748" s="1">
        <v>43976.480000000003</v>
      </c>
      <c r="E748" s="1">
        <v>1115.5400000000009</v>
      </c>
    </row>
    <row r="749" spans="1:5" x14ac:dyDescent="0.25">
      <c r="A749">
        <v>2531</v>
      </c>
      <c r="C749" s="1">
        <v>0</v>
      </c>
      <c r="D749" s="1">
        <v>0</v>
      </c>
      <c r="E749" s="1">
        <v>0</v>
      </c>
    </row>
    <row r="750" spans="1:5" x14ac:dyDescent="0.25">
      <c r="A750">
        <v>2541</v>
      </c>
      <c r="C750" s="1">
        <v>0</v>
      </c>
      <c r="D750" s="1">
        <v>50000</v>
      </c>
      <c r="E750" s="1">
        <v>132.09999999999854</v>
      </c>
    </row>
    <row r="751" spans="1:5" x14ac:dyDescent="0.25">
      <c r="A751">
        <v>2561</v>
      </c>
      <c r="C751" s="1">
        <v>42160</v>
      </c>
      <c r="D751" s="1">
        <v>0</v>
      </c>
      <c r="E751" s="1">
        <v>0</v>
      </c>
    </row>
    <row r="752" spans="1:5" x14ac:dyDescent="0.25">
      <c r="A752">
        <v>2721</v>
      </c>
      <c r="C752" s="1">
        <v>25000</v>
      </c>
      <c r="D752" s="1">
        <v>25000</v>
      </c>
      <c r="E752" s="1">
        <v>20119.64</v>
      </c>
    </row>
    <row r="753" spans="1:5" x14ac:dyDescent="0.25">
      <c r="A753">
        <v>2731</v>
      </c>
      <c r="C753" s="1">
        <v>90850</v>
      </c>
      <c r="D753" s="1">
        <v>90850</v>
      </c>
      <c r="E753" s="1">
        <v>90850</v>
      </c>
    </row>
    <row r="754" spans="1:5" x14ac:dyDescent="0.25">
      <c r="A754">
        <v>2911</v>
      </c>
      <c r="C754" s="1">
        <v>123154</v>
      </c>
      <c r="D754" s="1">
        <v>123154</v>
      </c>
      <c r="E754" s="1">
        <v>122416.39</v>
      </c>
    </row>
    <row r="755" spans="1:5" x14ac:dyDescent="0.25">
      <c r="A755">
        <v>3000</v>
      </c>
      <c r="C755" s="1">
        <v>6917021</v>
      </c>
      <c r="D755" s="1">
        <v>15008057.040000001</v>
      </c>
      <c r="E755" s="1">
        <v>219272.51999999973</v>
      </c>
    </row>
    <row r="756" spans="1:5" x14ac:dyDescent="0.25">
      <c r="A756">
        <v>3362</v>
      </c>
      <c r="C756" s="1">
        <v>31501</v>
      </c>
      <c r="D756" s="1">
        <v>31501</v>
      </c>
      <c r="E756" s="1">
        <v>31501</v>
      </c>
    </row>
    <row r="757" spans="1:5" x14ac:dyDescent="0.25">
      <c r="A757">
        <v>3651</v>
      </c>
      <c r="C757" s="1">
        <v>437750</v>
      </c>
      <c r="D757" s="1">
        <v>437750</v>
      </c>
      <c r="E757" s="1">
        <v>8750.0100000000093</v>
      </c>
    </row>
    <row r="758" spans="1:5" x14ac:dyDescent="0.25">
      <c r="A758">
        <v>3722</v>
      </c>
      <c r="C758" s="1">
        <v>75618</v>
      </c>
      <c r="D758" s="1">
        <v>98886.85</v>
      </c>
      <c r="E758" s="1">
        <v>0</v>
      </c>
    </row>
    <row r="759" spans="1:5" x14ac:dyDescent="0.25">
      <c r="A759">
        <v>3821</v>
      </c>
      <c r="C759" s="1">
        <v>6347410</v>
      </c>
      <c r="D759" s="1">
        <v>14413867.190000001</v>
      </c>
      <c r="E759" s="1">
        <v>179021.50999999972</v>
      </c>
    </row>
    <row r="760" spans="1:5" x14ac:dyDescent="0.25">
      <c r="A760">
        <v>3981</v>
      </c>
      <c r="C760" s="1">
        <v>22225</v>
      </c>
      <c r="D760" s="1">
        <v>26052</v>
      </c>
      <c r="E760" s="1">
        <v>0</v>
      </c>
    </row>
    <row r="761" spans="1:5" x14ac:dyDescent="0.25">
      <c r="A761">
        <v>3982</v>
      </c>
      <c r="C761" s="1">
        <v>2517</v>
      </c>
      <c r="D761" s="1">
        <v>0</v>
      </c>
      <c r="E761" s="1">
        <v>0</v>
      </c>
    </row>
    <row r="762" spans="1:5" x14ac:dyDescent="0.25">
      <c r="A762">
        <v>4000</v>
      </c>
      <c r="C762" s="1">
        <v>71358894</v>
      </c>
      <c r="D762" s="1">
        <v>70546459.439999998</v>
      </c>
      <c r="E762" s="1">
        <v>754717.96999999846</v>
      </c>
    </row>
    <row r="763" spans="1:5" x14ac:dyDescent="0.25">
      <c r="A763">
        <v>4411</v>
      </c>
      <c r="C763" s="1">
        <v>36322</v>
      </c>
      <c r="D763" s="1">
        <v>0</v>
      </c>
      <c r="E763" s="1">
        <v>0</v>
      </c>
    </row>
    <row r="764" spans="1:5" x14ac:dyDescent="0.25">
      <c r="A764">
        <v>4412</v>
      </c>
      <c r="C764" s="1">
        <v>10403000</v>
      </c>
      <c r="D764" s="1">
        <v>9936000</v>
      </c>
      <c r="E764" s="1">
        <v>0</v>
      </c>
    </row>
    <row r="765" spans="1:5" x14ac:dyDescent="0.25">
      <c r="A765">
        <v>4419</v>
      </c>
      <c r="C765" s="1">
        <v>60919572</v>
      </c>
      <c r="D765" s="1">
        <v>60610459.439999998</v>
      </c>
      <c r="E765" s="1">
        <v>754717.96999999846</v>
      </c>
    </row>
    <row r="766" spans="1:5" x14ac:dyDescent="0.25">
      <c r="A766">
        <v>5000</v>
      </c>
      <c r="C766" s="1">
        <v>4517981</v>
      </c>
      <c r="D766" s="1">
        <v>12436923.66</v>
      </c>
      <c r="E766" s="1">
        <v>4389153.7799999993</v>
      </c>
    </row>
    <row r="767" spans="1:5" x14ac:dyDescent="0.25">
      <c r="A767">
        <v>5111</v>
      </c>
      <c r="C767" s="1">
        <v>1148420</v>
      </c>
      <c r="D767" s="1">
        <v>1126420</v>
      </c>
      <c r="E767" s="1">
        <v>1126420</v>
      </c>
    </row>
    <row r="768" spans="1:5" x14ac:dyDescent="0.25">
      <c r="A768">
        <v>5121</v>
      </c>
      <c r="C768" s="1">
        <v>89024</v>
      </c>
      <c r="D768" s="1">
        <v>89024</v>
      </c>
      <c r="E768" s="1">
        <v>2650.3999999999942</v>
      </c>
    </row>
    <row r="769" spans="1:5" x14ac:dyDescent="0.25">
      <c r="A769">
        <v>5151</v>
      </c>
      <c r="C769" s="1">
        <v>1353537</v>
      </c>
      <c r="D769" s="1">
        <v>1353537</v>
      </c>
      <c r="E769" s="1">
        <v>1353537</v>
      </c>
    </row>
    <row r="770" spans="1:5" x14ac:dyDescent="0.25">
      <c r="A770">
        <v>5191</v>
      </c>
      <c r="C770" s="1">
        <v>411500</v>
      </c>
      <c r="D770" s="1">
        <v>425000</v>
      </c>
      <c r="E770" s="1">
        <v>425000</v>
      </c>
    </row>
    <row r="771" spans="1:5" x14ac:dyDescent="0.25">
      <c r="A771">
        <v>5211</v>
      </c>
      <c r="C771" s="1">
        <v>720000</v>
      </c>
      <c r="D771" s="1">
        <v>830500</v>
      </c>
      <c r="E771" s="1">
        <v>788046.38</v>
      </c>
    </row>
    <row r="772" spans="1:5" x14ac:dyDescent="0.25">
      <c r="A772">
        <v>5231</v>
      </c>
      <c r="C772" s="1">
        <v>60000</v>
      </c>
      <c r="D772" s="1">
        <v>60000</v>
      </c>
      <c r="E772" s="1">
        <v>60000</v>
      </c>
    </row>
    <row r="773" spans="1:5" x14ac:dyDescent="0.25">
      <c r="A773">
        <v>5291</v>
      </c>
      <c r="C773" s="1">
        <v>35000</v>
      </c>
      <c r="D773" s="1">
        <v>108500</v>
      </c>
      <c r="E773" s="1">
        <v>108500</v>
      </c>
    </row>
    <row r="774" spans="1:5" x14ac:dyDescent="0.25">
      <c r="A774">
        <v>5412</v>
      </c>
      <c r="C774" s="1">
        <v>0</v>
      </c>
      <c r="D774" s="1">
        <v>7918942.6600000001</v>
      </c>
      <c r="E774" s="1">
        <v>0</v>
      </c>
    </row>
    <row r="775" spans="1:5" x14ac:dyDescent="0.25">
      <c r="A775">
        <v>5651</v>
      </c>
      <c r="C775" s="1">
        <v>115500</v>
      </c>
      <c r="D775" s="1">
        <v>35000</v>
      </c>
      <c r="E775" s="1">
        <v>35000</v>
      </c>
    </row>
    <row r="776" spans="1:5" x14ac:dyDescent="0.25">
      <c r="A776">
        <v>5661</v>
      </c>
      <c r="C776" s="1">
        <v>50000</v>
      </c>
      <c r="D776" s="1">
        <v>50000</v>
      </c>
      <c r="E776" s="1">
        <v>50000</v>
      </c>
    </row>
    <row r="777" spans="1:5" x14ac:dyDescent="0.25">
      <c r="A777">
        <v>5671</v>
      </c>
      <c r="C777" s="1">
        <v>375000</v>
      </c>
      <c r="D777" s="1">
        <v>375000</v>
      </c>
      <c r="E777" s="1">
        <v>375000</v>
      </c>
    </row>
    <row r="778" spans="1:5" x14ac:dyDescent="0.25">
      <c r="A778">
        <v>5691</v>
      </c>
      <c r="C778" s="1">
        <v>110000</v>
      </c>
      <c r="D778" s="1">
        <v>15000</v>
      </c>
      <c r="E778" s="1">
        <v>15000</v>
      </c>
    </row>
    <row r="779" spans="1:5" x14ac:dyDescent="0.25">
      <c r="A779">
        <v>5911</v>
      </c>
      <c r="C779" s="1">
        <v>50000</v>
      </c>
      <c r="D779" s="1">
        <v>50000</v>
      </c>
      <c r="E779" s="1">
        <v>50000</v>
      </c>
    </row>
    <row r="780" spans="1:5" x14ac:dyDescent="0.25">
      <c r="A780" s="11" t="s">
        <v>165</v>
      </c>
      <c r="C780" s="1">
        <v>134724481</v>
      </c>
      <c r="D780" s="1">
        <v>160668704.09999999</v>
      </c>
      <c r="E780" s="1">
        <v>6125089.1100000003</v>
      </c>
    </row>
    <row r="781" spans="1:5" x14ac:dyDescent="0.25">
      <c r="A781">
        <v>1000</v>
      </c>
      <c r="C781" s="1">
        <v>84611185</v>
      </c>
      <c r="D781" s="1">
        <v>58153638.899999991</v>
      </c>
      <c r="E781" s="1">
        <v>5692439.4299999997</v>
      </c>
    </row>
    <row r="782" spans="1:5" x14ac:dyDescent="0.25">
      <c r="A782">
        <v>1131</v>
      </c>
      <c r="C782" s="1">
        <v>12595646</v>
      </c>
      <c r="D782" s="1">
        <v>3713791.07</v>
      </c>
      <c r="E782" s="1">
        <v>0</v>
      </c>
    </row>
    <row r="783" spans="1:5" x14ac:dyDescent="0.25">
      <c r="A783">
        <v>1132</v>
      </c>
      <c r="C783" s="1">
        <v>17462780</v>
      </c>
      <c r="D783" s="1">
        <v>7777391.2200000007</v>
      </c>
      <c r="E783" s="1">
        <v>475.92999999970198</v>
      </c>
    </row>
    <row r="784" spans="1:5" x14ac:dyDescent="0.25">
      <c r="A784">
        <v>1211</v>
      </c>
      <c r="C784" s="1">
        <v>4362182</v>
      </c>
      <c r="D784" s="1">
        <v>7195177.4000000004</v>
      </c>
      <c r="E784" s="1">
        <v>5655292.4000000004</v>
      </c>
    </row>
    <row r="785" spans="1:5" x14ac:dyDescent="0.25">
      <c r="A785">
        <v>1221</v>
      </c>
      <c r="C785" s="1">
        <v>6439535</v>
      </c>
      <c r="D785" s="1">
        <v>1636477</v>
      </c>
      <c r="E785" s="1">
        <v>0</v>
      </c>
    </row>
    <row r="786" spans="1:5" x14ac:dyDescent="0.25">
      <c r="A786">
        <v>1311</v>
      </c>
      <c r="C786" s="1">
        <v>268167</v>
      </c>
      <c r="D786" s="1">
        <v>268167</v>
      </c>
      <c r="E786" s="1">
        <v>3.6700000000128057</v>
      </c>
    </row>
    <row r="787" spans="1:5" x14ac:dyDescent="0.25">
      <c r="A787">
        <v>1321</v>
      </c>
      <c r="C787" s="1">
        <v>732431</v>
      </c>
      <c r="D787" s="1">
        <v>640674.61</v>
      </c>
      <c r="E787" s="1">
        <v>0</v>
      </c>
    </row>
    <row r="788" spans="1:5" x14ac:dyDescent="0.25">
      <c r="A788">
        <v>1322</v>
      </c>
      <c r="C788" s="1">
        <v>15535</v>
      </c>
      <c r="D788" s="1">
        <v>15535</v>
      </c>
      <c r="E788" s="1">
        <v>0</v>
      </c>
    </row>
    <row r="789" spans="1:5" x14ac:dyDescent="0.25">
      <c r="A789">
        <v>1323</v>
      </c>
      <c r="C789" s="1">
        <v>4315472</v>
      </c>
      <c r="D789" s="1">
        <v>4315472</v>
      </c>
      <c r="E789" s="1">
        <v>0</v>
      </c>
    </row>
    <row r="790" spans="1:5" x14ac:dyDescent="0.25">
      <c r="A790">
        <v>1331</v>
      </c>
      <c r="C790" s="1">
        <v>2541275</v>
      </c>
      <c r="D790" s="1">
        <v>2541275</v>
      </c>
      <c r="E790" s="1">
        <v>0</v>
      </c>
    </row>
    <row r="791" spans="1:5" x14ac:dyDescent="0.25">
      <c r="A791">
        <v>1332</v>
      </c>
      <c r="C791" s="1">
        <v>1463984</v>
      </c>
      <c r="D791" s="1">
        <v>1463984</v>
      </c>
      <c r="E791" s="1">
        <v>0</v>
      </c>
    </row>
    <row r="792" spans="1:5" x14ac:dyDescent="0.25">
      <c r="A792">
        <v>1343</v>
      </c>
      <c r="C792" s="1">
        <v>1798281</v>
      </c>
      <c r="D792" s="1">
        <v>937627.28</v>
      </c>
      <c r="E792" s="1">
        <v>0</v>
      </c>
    </row>
    <row r="793" spans="1:5" x14ac:dyDescent="0.25">
      <c r="A793">
        <v>1411</v>
      </c>
      <c r="C793" s="1">
        <v>4520066</v>
      </c>
      <c r="D793" s="1">
        <v>4094739.78</v>
      </c>
      <c r="E793" s="1">
        <v>0</v>
      </c>
    </row>
    <row r="794" spans="1:5" x14ac:dyDescent="0.25">
      <c r="A794">
        <v>1421</v>
      </c>
      <c r="C794" s="1">
        <v>863402</v>
      </c>
      <c r="D794" s="1">
        <v>850724.22</v>
      </c>
      <c r="E794" s="1">
        <v>0</v>
      </c>
    </row>
    <row r="795" spans="1:5" x14ac:dyDescent="0.25">
      <c r="A795">
        <v>1431</v>
      </c>
      <c r="C795" s="1">
        <v>659380</v>
      </c>
      <c r="D795" s="1">
        <v>659380</v>
      </c>
      <c r="E795" s="1">
        <v>0</v>
      </c>
    </row>
    <row r="796" spans="1:5" x14ac:dyDescent="0.25">
      <c r="A796">
        <v>1441</v>
      </c>
      <c r="C796" s="1">
        <v>671215</v>
      </c>
      <c r="D796" s="1">
        <v>671215</v>
      </c>
      <c r="E796" s="1">
        <v>0</v>
      </c>
    </row>
    <row r="797" spans="1:5" x14ac:dyDescent="0.25">
      <c r="A797">
        <v>1443</v>
      </c>
      <c r="C797" s="1">
        <v>269893</v>
      </c>
      <c r="D797" s="1">
        <v>166204.44</v>
      </c>
      <c r="E797" s="1">
        <v>0</v>
      </c>
    </row>
    <row r="798" spans="1:5" x14ac:dyDescent="0.25">
      <c r="A798">
        <v>1511</v>
      </c>
      <c r="C798" s="1">
        <v>2659376</v>
      </c>
      <c r="D798" s="1">
        <v>2659376</v>
      </c>
      <c r="E798" s="1">
        <v>0</v>
      </c>
    </row>
    <row r="799" spans="1:5" x14ac:dyDescent="0.25">
      <c r="A799">
        <v>1541</v>
      </c>
      <c r="C799" s="1">
        <v>4327039</v>
      </c>
      <c r="D799" s="1">
        <v>4327039</v>
      </c>
      <c r="E799" s="1">
        <v>0</v>
      </c>
    </row>
    <row r="800" spans="1:5" x14ac:dyDescent="0.25">
      <c r="A800">
        <v>1544</v>
      </c>
      <c r="C800" s="1">
        <v>1515241</v>
      </c>
      <c r="D800" s="1">
        <v>1490285</v>
      </c>
      <c r="E800" s="1">
        <v>0</v>
      </c>
    </row>
    <row r="801" spans="1:5" x14ac:dyDescent="0.25">
      <c r="A801">
        <v>1545</v>
      </c>
      <c r="C801" s="1">
        <v>1940548</v>
      </c>
      <c r="D801" s="1">
        <v>1520598.2599999998</v>
      </c>
      <c r="E801" s="1">
        <v>1117.429999999993</v>
      </c>
    </row>
    <row r="802" spans="1:5" x14ac:dyDescent="0.25">
      <c r="A802">
        <v>1546</v>
      </c>
      <c r="C802" s="1">
        <v>3020398</v>
      </c>
      <c r="D802" s="1">
        <v>2073973.62</v>
      </c>
      <c r="E802" s="1">
        <v>7200</v>
      </c>
    </row>
    <row r="803" spans="1:5" x14ac:dyDescent="0.25">
      <c r="A803">
        <v>1547</v>
      </c>
      <c r="C803" s="1">
        <v>176655</v>
      </c>
      <c r="D803" s="1">
        <v>68789</v>
      </c>
      <c r="E803" s="1">
        <v>0</v>
      </c>
    </row>
    <row r="804" spans="1:5" x14ac:dyDescent="0.25">
      <c r="A804">
        <v>1548</v>
      </c>
      <c r="C804" s="1">
        <v>2234987</v>
      </c>
      <c r="D804" s="1">
        <v>2234987</v>
      </c>
      <c r="E804" s="1">
        <v>0</v>
      </c>
    </row>
    <row r="805" spans="1:5" x14ac:dyDescent="0.25">
      <c r="A805">
        <v>1549</v>
      </c>
      <c r="C805" s="1">
        <v>4307965</v>
      </c>
      <c r="D805" s="1">
        <v>4307965</v>
      </c>
      <c r="E805" s="1">
        <v>28350</v>
      </c>
    </row>
    <row r="806" spans="1:5" x14ac:dyDescent="0.25">
      <c r="A806">
        <v>1551</v>
      </c>
      <c r="C806" s="1">
        <v>5445</v>
      </c>
      <c r="D806" s="1">
        <v>5445</v>
      </c>
      <c r="E806" s="1">
        <v>0</v>
      </c>
    </row>
    <row r="807" spans="1:5" x14ac:dyDescent="0.25">
      <c r="A807">
        <v>1591</v>
      </c>
      <c r="C807" s="1">
        <v>3955956</v>
      </c>
      <c r="D807" s="1">
        <v>1977978</v>
      </c>
      <c r="E807" s="1">
        <v>0</v>
      </c>
    </row>
    <row r="808" spans="1:5" x14ac:dyDescent="0.25">
      <c r="A808">
        <v>1599</v>
      </c>
      <c r="C808" s="1">
        <v>218164</v>
      </c>
      <c r="D808" s="1">
        <v>0</v>
      </c>
      <c r="E808" s="1">
        <v>0</v>
      </c>
    </row>
    <row r="809" spans="1:5" x14ac:dyDescent="0.25">
      <c r="A809">
        <v>1714</v>
      </c>
      <c r="C809" s="1">
        <v>1270167</v>
      </c>
      <c r="D809" s="1">
        <v>539368</v>
      </c>
      <c r="E809" s="1">
        <v>0</v>
      </c>
    </row>
    <row r="810" spans="1:5" x14ac:dyDescent="0.25">
      <c r="A810">
        <v>2000</v>
      </c>
      <c r="C810" s="1">
        <v>0</v>
      </c>
      <c r="D810" s="1">
        <v>514000</v>
      </c>
      <c r="E810" s="1">
        <v>22067.12000000001</v>
      </c>
    </row>
    <row r="811" spans="1:5" x14ac:dyDescent="0.25">
      <c r="A811">
        <v>2152</v>
      </c>
      <c r="C811" s="1">
        <v>0</v>
      </c>
      <c r="D811" s="1">
        <v>0</v>
      </c>
      <c r="E811" s="1">
        <v>0</v>
      </c>
    </row>
    <row r="812" spans="1:5" x14ac:dyDescent="0.25">
      <c r="A812">
        <v>2551</v>
      </c>
      <c r="C812" s="1">
        <v>0</v>
      </c>
      <c r="D812" s="1">
        <v>8000</v>
      </c>
      <c r="E812" s="1">
        <v>8000</v>
      </c>
    </row>
    <row r="813" spans="1:5" x14ac:dyDescent="0.25">
      <c r="A813">
        <v>2561</v>
      </c>
      <c r="C813" s="1">
        <v>0</v>
      </c>
      <c r="D813" s="1">
        <v>428200</v>
      </c>
      <c r="E813" s="1">
        <v>67.200000000011642</v>
      </c>
    </row>
    <row r="814" spans="1:5" x14ac:dyDescent="0.25">
      <c r="A814">
        <v>2831</v>
      </c>
      <c r="C814" s="1">
        <v>0</v>
      </c>
      <c r="D814" s="1">
        <v>13000</v>
      </c>
      <c r="E814" s="1">
        <v>13000</v>
      </c>
    </row>
    <row r="815" spans="1:5" x14ac:dyDescent="0.25">
      <c r="A815">
        <v>2931</v>
      </c>
      <c r="C815" s="1">
        <v>0</v>
      </c>
      <c r="D815" s="1">
        <v>64800</v>
      </c>
      <c r="E815" s="1">
        <v>999.91999999999825</v>
      </c>
    </row>
    <row r="816" spans="1:5" x14ac:dyDescent="0.25">
      <c r="A816">
        <v>3000</v>
      </c>
      <c r="C816" s="1">
        <v>50113296</v>
      </c>
      <c r="D816" s="1">
        <v>102001065.2</v>
      </c>
      <c r="E816" s="1">
        <v>410582.56000000023</v>
      </c>
    </row>
    <row r="817" spans="1:5" x14ac:dyDescent="0.25">
      <c r="A817">
        <v>3121</v>
      </c>
      <c r="C817" s="1">
        <v>621103</v>
      </c>
      <c r="D817" s="1">
        <v>3212561.2</v>
      </c>
      <c r="E817" s="1">
        <v>410581.76000000024</v>
      </c>
    </row>
    <row r="818" spans="1:5" x14ac:dyDescent="0.25">
      <c r="A818">
        <v>3362</v>
      </c>
      <c r="C818" s="1">
        <v>31500</v>
      </c>
      <c r="D818" s="1">
        <v>950000</v>
      </c>
      <c r="E818" s="1">
        <v>0</v>
      </c>
    </row>
    <row r="819" spans="1:5" x14ac:dyDescent="0.25">
      <c r="A819">
        <v>3381</v>
      </c>
      <c r="C819" s="1">
        <v>45796931</v>
      </c>
      <c r="D819" s="1">
        <v>94145485</v>
      </c>
      <c r="E819" s="1">
        <v>0</v>
      </c>
    </row>
    <row r="820" spans="1:5" x14ac:dyDescent="0.25">
      <c r="A820">
        <v>3391</v>
      </c>
      <c r="C820" s="1">
        <v>480320</v>
      </c>
      <c r="D820" s="1">
        <v>480320</v>
      </c>
      <c r="E820" s="1">
        <v>0.79999999998835847</v>
      </c>
    </row>
    <row r="821" spans="1:5" x14ac:dyDescent="0.25">
      <c r="A821">
        <v>3411</v>
      </c>
      <c r="C821" s="1">
        <v>162</v>
      </c>
      <c r="D821" s="1">
        <v>0</v>
      </c>
      <c r="E821" s="1">
        <v>0</v>
      </c>
    </row>
    <row r="822" spans="1:5" x14ac:dyDescent="0.25">
      <c r="A822">
        <v>3511</v>
      </c>
      <c r="C822" s="1">
        <v>66528</v>
      </c>
      <c r="D822" s="1">
        <v>700000</v>
      </c>
      <c r="E822" s="1">
        <v>0</v>
      </c>
    </row>
    <row r="823" spans="1:5" x14ac:dyDescent="0.25">
      <c r="A823">
        <v>3571</v>
      </c>
      <c r="C823" s="1">
        <v>94500</v>
      </c>
      <c r="D823" s="1">
        <v>0</v>
      </c>
      <c r="E823" s="1">
        <v>0</v>
      </c>
    </row>
    <row r="824" spans="1:5" x14ac:dyDescent="0.25">
      <c r="A824">
        <v>3581</v>
      </c>
      <c r="C824" s="1">
        <v>95677</v>
      </c>
      <c r="D824" s="1">
        <v>0</v>
      </c>
      <c r="E824" s="1">
        <v>0</v>
      </c>
    </row>
    <row r="825" spans="1:5" x14ac:dyDescent="0.25">
      <c r="A825">
        <v>3621</v>
      </c>
      <c r="C825" s="1">
        <v>422507</v>
      </c>
      <c r="D825" s="1">
        <v>0</v>
      </c>
      <c r="E825" s="1">
        <v>0</v>
      </c>
    </row>
    <row r="826" spans="1:5" x14ac:dyDescent="0.25">
      <c r="A826">
        <v>3981</v>
      </c>
      <c r="C826" s="1">
        <v>1561608</v>
      </c>
      <c r="D826" s="1">
        <v>1571901</v>
      </c>
      <c r="E826" s="1">
        <v>0</v>
      </c>
    </row>
    <row r="827" spans="1:5" x14ac:dyDescent="0.25">
      <c r="A827">
        <v>3982</v>
      </c>
      <c r="C827" s="1">
        <v>942460</v>
      </c>
      <c r="D827" s="1">
        <v>940798</v>
      </c>
      <c r="E827" s="1">
        <v>0</v>
      </c>
    </row>
    <row r="828" spans="1:5" x14ac:dyDescent="0.25">
      <c r="A828" s="11" t="s">
        <v>163</v>
      </c>
      <c r="C828" s="1">
        <v>39641585</v>
      </c>
      <c r="D828" s="1">
        <v>46674013.009999998</v>
      </c>
      <c r="E828" s="1">
        <v>214700.52000000002</v>
      </c>
    </row>
    <row r="829" spans="1:5" x14ac:dyDescent="0.25">
      <c r="A829">
        <v>1000</v>
      </c>
      <c r="C829" s="1">
        <v>5950684</v>
      </c>
      <c r="D829" s="1">
        <v>3075666.47</v>
      </c>
      <c r="E829" s="1">
        <v>7327.679999999993</v>
      </c>
    </row>
    <row r="830" spans="1:5" x14ac:dyDescent="0.25">
      <c r="A830">
        <v>1221</v>
      </c>
      <c r="C830" s="1">
        <v>4164695</v>
      </c>
      <c r="D830" s="1">
        <v>1379524.5</v>
      </c>
      <c r="E830" s="1">
        <v>7057.5</v>
      </c>
    </row>
    <row r="831" spans="1:5" x14ac:dyDescent="0.25">
      <c r="A831">
        <v>1323</v>
      </c>
      <c r="C831" s="1">
        <v>446728</v>
      </c>
      <c r="D831" s="1">
        <v>446728</v>
      </c>
      <c r="E831" s="1">
        <v>0</v>
      </c>
    </row>
    <row r="832" spans="1:5" x14ac:dyDescent="0.25">
      <c r="A832">
        <v>1411</v>
      </c>
      <c r="C832" s="1">
        <v>418766</v>
      </c>
      <c r="D832" s="1">
        <v>418766</v>
      </c>
      <c r="E832" s="1">
        <v>0</v>
      </c>
    </row>
    <row r="833" spans="1:5" x14ac:dyDescent="0.25">
      <c r="A833">
        <v>1541</v>
      </c>
      <c r="C833" s="1">
        <v>732301</v>
      </c>
      <c r="D833" s="1">
        <v>732301</v>
      </c>
      <c r="E833" s="1">
        <v>0</v>
      </c>
    </row>
    <row r="834" spans="1:5" x14ac:dyDescent="0.25">
      <c r="A834">
        <v>1545</v>
      </c>
      <c r="C834" s="1">
        <v>172863</v>
      </c>
      <c r="D834" s="1">
        <v>98346.97</v>
      </c>
      <c r="E834" s="1">
        <v>270.17999999999302</v>
      </c>
    </row>
    <row r="835" spans="1:5" x14ac:dyDescent="0.25">
      <c r="A835">
        <v>1547</v>
      </c>
      <c r="C835" s="1">
        <v>15331</v>
      </c>
      <c r="D835" s="1">
        <v>0</v>
      </c>
      <c r="E835" s="1">
        <v>0</v>
      </c>
    </row>
    <row r="836" spans="1:5" x14ac:dyDescent="0.25">
      <c r="A836">
        <v>2000</v>
      </c>
      <c r="C836" s="1">
        <v>5081149</v>
      </c>
      <c r="D836" s="1">
        <v>1255268.1600000001</v>
      </c>
      <c r="E836" s="1">
        <v>201076.84000000003</v>
      </c>
    </row>
    <row r="837" spans="1:5" x14ac:dyDescent="0.25">
      <c r="A837">
        <v>2111</v>
      </c>
      <c r="C837" s="1">
        <v>0</v>
      </c>
      <c r="D837" s="1">
        <v>1800</v>
      </c>
      <c r="E837" s="1">
        <v>1800</v>
      </c>
    </row>
    <row r="838" spans="1:5" x14ac:dyDescent="0.25">
      <c r="A838">
        <v>2221</v>
      </c>
      <c r="C838" s="1">
        <v>4320924</v>
      </c>
      <c r="D838" s="1">
        <v>0</v>
      </c>
      <c r="E838" s="1">
        <v>0</v>
      </c>
    </row>
    <row r="839" spans="1:5" x14ac:dyDescent="0.25">
      <c r="A839">
        <v>2311</v>
      </c>
      <c r="C839" s="1">
        <v>174760</v>
      </c>
      <c r="D839" s="1">
        <v>174760</v>
      </c>
      <c r="E839" s="1">
        <v>330.07999999998719</v>
      </c>
    </row>
    <row r="840" spans="1:5" x14ac:dyDescent="0.25">
      <c r="A840">
        <v>2461</v>
      </c>
      <c r="C840" s="1">
        <v>0</v>
      </c>
      <c r="D840" s="1">
        <v>25408.16</v>
      </c>
      <c r="E840" s="1">
        <v>25408.16</v>
      </c>
    </row>
    <row r="841" spans="1:5" x14ac:dyDescent="0.25">
      <c r="A841">
        <v>2471</v>
      </c>
      <c r="C841" s="1">
        <v>0</v>
      </c>
      <c r="D841" s="1">
        <v>3500</v>
      </c>
      <c r="E841" s="1">
        <v>500.23999999999978</v>
      </c>
    </row>
    <row r="842" spans="1:5" x14ac:dyDescent="0.25">
      <c r="A842">
        <v>2491</v>
      </c>
      <c r="C842" s="1">
        <v>0</v>
      </c>
      <c r="D842" s="1">
        <v>220800</v>
      </c>
      <c r="E842" s="1">
        <v>11.400000000008731</v>
      </c>
    </row>
    <row r="843" spans="1:5" x14ac:dyDescent="0.25">
      <c r="A843">
        <v>2521</v>
      </c>
      <c r="C843" s="1">
        <v>120000</v>
      </c>
      <c r="D843" s="1">
        <v>0</v>
      </c>
      <c r="E843" s="1">
        <v>0</v>
      </c>
    </row>
    <row r="844" spans="1:5" x14ac:dyDescent="0.25">
      <c r="A844">
        <v>2531</v>
      </c>
      <c r="C844" s="1">
        <v>0</v>
      </c>
      <c r="D844" s="1">
        <v>110800</v>
      </c>
      <c r="E844" s="1">
        <v>110800</v>
      </c>
    </row>
    <row r="845" spans="1:5" x14ac:dyDescent="0.25">
      <c r="A845">
        <v>2541</v>
      </c>
      <c r="C845" s="1">
        <v>0</v>
      </c>
      <c r="D845" s="1">
        <v>42000</v>
      </c>
      <c r="E845" s="1">
        <v>42000</v>
      </c>
    </row>
    <row r="846" spans="1:5" x14ac:dyDescent="0.25">
      <c r="A846">
        <v>2561</v>
      </c>
      <c r="C846" s="1">
        <v>258865</v>
      </c>
      <c r="D846" s="1">
        <v>10000</v>
      </c>
      <c r="E846" s="1">
        <v>53</v>
      </c>
    </row>
    <row r="847" spans="1:5" x14ac:dyDescent="0.25">
      <c r="A847">
        <v>2711</v>
      </c>
      <c r="C847" s="1">
        <v>0</v>
      </c>
      <c r="D847" s="1">
        <v>11500</v>
      </c>
      <c r="E847" s="1">
        <v>0.92000000000007276</v>
      </c>
    </row>
    <row r="848" spans="1:5" x14ac:dyDescent="0.25">
      <c r="A848">
        <v>2721</v>
      </c>
      <c r="C848" s="1">
        <v>200000</v>
      </c>
      <c r="D848" s="1">
        <v>465000</v>
      </c>
      <c r="E848" s="1">
        <v>693.76000000000204</v>
      </c>
    </row>
    <row r="849" spans="1:5" x14ac:dyDescent="0.25">
      <c r="A849">
        <v>2911</v>
      </c>
      <c r="C849" s="1">
        <v>6600</v>
      </c>
      <c r="D849" s="1">
        <v>184700</v>
      </c>
      <c r="E849" s="1">
        <v>14479.279999999992</v>
      </c>
    </row>
    <row r="850" spans="1:5" x14ac:dyDescent="0.25">
      <c r="A850">
        <v>2931</v>
      </c>
      <c r="C850" s="1">
        <v>0</v>
      </c>
      <c r="D850" s="1">
        <v>5000</v>
      </c>
      <c r="E850" s="1">
        <v>5000</v>
      </c>
    </row>
    <row r="851" spans="1:5" x14ac:dyDescent="0.25">
      <c r="A851">
        <v>3000</v>
      </c>
      <c r="C851" s="1">
        <v>664752</v>
      </c>
      <c r="D851" s="1">
        <v>780165.38</v>
      </c>
      <c r="E851" s="1">
        <v>6296</v>
      </c>
    </row>
    <row r="852" spans="1:5" x14ac:dyDescent="0.25">
      <c r="A852">
        <v>3722</v>
      </c>
      <c r="C852" s="1">
        <v>457805</v>
      </c>
      <c r="D852" s="1">
        <v>559751.38</v>
      </c>
      <c r="E852" s="1">
        <v>0</v>
      </c>
    </row>
    <row r="853" spans="1:5" x14ac:dyDescent="0.25">
      <c r="A853">
        <v>3981</v>
      </c>
      <c r="C853" s="1">
        <v>139018</v>
      </c>
      <c r="D853" s="1">
        <v>152485</v>
      </c>
      <c r="E853" s="1">
        <v>0</v>
      </c>
    </row>
    <row r="854" spans="1:5" x14ac:dyDescent="0.25">
      <c r="A854">
        <v>3982</v>
      </c>
      <c r="C854" s="1">
        <v>67929</v>
      </c>
      <c r="D854" s="1">
        <v>67929</v>
      </c>
      <c r="E854" s="1">
        <v>6296</v>
      </c>
    </row>
    <row r="855" spans="1:5" x14ac:dyDescent="0.25">
      <c r="A855">
        <v>4000</v>
      </c>
      <c r="C855" s="1">
        <v>27945000</v>
      </c>
      <c r="D855" s="1">
        <v>41562913</v>
      </c>
      <c r="E855" s="1">
        <v>0</v>
      </c>
    </row>
    <row r="856" spans="1:5" x14ac:dyDescent="0.25">
      <c r="A856">
        <v>4419</v>
      </c>
      <c r="C856" s="1">
        <v>27945000</v>
      </c>
      <c r="D856" s="1">
        <v>41562913</v>
      </c>
      <c r="E856" s="1">
        <v>0</v>
      </c>
    </row>
    <row r="857" spans="1:5" x14ac:dyDescent="0.25">
      <c r="A857" s="11" t="s">
        <v>164</v>
      </c>
      <c r="C857" s="1">
        <v>800899479</v>
      </c>
      <c r="D857" s="1">
        <v>934173005.18000007</v>
      </c>
      <c r="E857" s="1">
        <v>63069134.170000017</v>
      </c>
    </row>
    <row r="858" spans="1:5" x14ac:dyDescent="0.25">
      <c r="A858">
        <v>1000</v>
      </c>
      <c r="C858" s="1">
        <v>264899046</v>
      </c>
      <c r="D858" s="1">
        <v>303829565.91000003</v>
      </c>
      <c r="E858" s="1">
        <v>13176213.57</v>
      </c>
    </row>
    <row r="859" spans="1:5" x14ac:dyDescent="0.25">
      <c r="A859">
        <v>1131</v>
      </c>
      <c r="C859" s="1">
        <v>35241631</v>
      </c>
      <c r="D859" s="1">
        <v>46068302.450000003</v>
      </c>
      <c r="E859" s="1">
        <v>8962.2899999991059</v>
      </c>
    </row>
    <row r="860" spans="1:5" x14ac:dyDescent="0.25">
      <c r="A860">
        <v>1132</v>
      </c>
      <c r="C860" s="1">
        <v>59906943</v>
      </c>
      <c r="D860" s="1">
        <v>61823422.719999999</v>
      </c>
      <c r="E860" s="1">
        <v>12302.940000001341</v>
      </c>
    </row>
    <row r="861" spans="1:5" x14ac:dyDescent="0.25">
      <c r="A861">
        <v>1211</v>
      </c>
      <c r="C861" s="1">
        <v>16103321</v>
      </c>
      <c r="D861" s="1">
        <v>16158877.199999999</v>
      </c>
      <c r="E861" s="1">
        <v>12658027.199999999</v>
      </c>
    </row>
    <row r="862" spans="1:5" x14ac:dyDescent="0.25">
      <c r="A862">
        <v>1221</v>
      </c>
      <c r="C862" s="1">
        <v>19888153</v>
      </c>
      <c r="D862" s="1">
        <v>26194565.100000001</v>
      </c>
      <c r="E862" s="1">
        <v>164524.5</v>
      </c>
    </row>
    <row r="863" spans="1:5" x14ac:dyDescent="0.25">
      <c r="A863">
        <v>1311</v>
      </c>
      <c r="C863" s="1">
        <v>1003852</v>
      </c>
      <c r="D863" s="1">
        <v>928238.53</v>
      </c>
      <c r="E863" s="1">
        <v>523.5</v>
      </c>
    </row>
    <row r="864" spans="1:5" x14ac:dyDescent="0.25">
      <c r="A864">
        <v>1321</v>
      </c>
      <c r="C864" s="1">
        <v>2638519</v>
      </c>
      <c r="D864" s="1">
        <v>2638646.16</v>
      </c>
      <c r="E864" s="1">
        <v>1189.83</v>
      </c>
    </row>
    <row r="865" spans="1:5" x14ac:dyDescent="0.25">
      <c r="A865">
        <v>1322</v>
      </c>
      <c r="C865" s="1">
        <v>54414</v>
      </c>
      <c r="D865" s="1">
        <v>68971.350000000006</v>
      </c>
      <c r="E865" s="1">
        <v>0</v>
      </c>
    </row>
    <row r="866" spans="1:5" x14ac:dyDescent="0.25">
      <c r="A866">
        <v>1323</v>
      </c>
      <c r="C866" s="1">
        <v>18281937</v>
      </c>
      <c r="D866" s="1">
        <v>16348217.49</v>
      </c>
      <c r="E866" s="1">
        <v>157966.9600000002</v>
      </c>
    </row>
    <row r="867" spans="1:5" x14ac:dyDescent="0.25">
      <c r="A867">
        <v>1331</v>
      </c>
      <c r="C867" s="1">
        <v>8893506</v>
      </c>
      <c r="D867" s="1">
        <v>12676882.559999999</v>
      </c>
      <c r="E867" s="1">
        <v>2876.6699999999255</v>
      </c>
    </row>
    <row r="868" spans="1:5" x14ac:dyDescent="0.25">
      <c r="A868">
        <v>1332</v>
      </c>
      <c r="C868" s="1">
        <v>5459442</v>
      </c>
      <c r="D868" s="1">
        <v>7335022.7400000002</v>
      </c>
      <c r="E868" s="1">
        <v>293</v>
      </c>
    </row>
    <row r="869" spans="1:5" x14ac:dyDescent="0.25">
      <c r="A869">
        <v>1341</v>
      </c>
      <c r="C869" s="1">
        <v>375890</v>
      </c>
      <c r="D869" s="1">
        <v>251324</v>
      </c>
      <c r="E869" s="1">
        <v>0</v>
      </c>
    </row>
    <row r="870" spans="1:5" x14ac:dyDescent="0.25">
      <c r="A870">
        <v>1343</v>
      </c>
      <c r="C870" s="1">
        <v>8243980</v>
      </c>
      <c r="D870" s="1">
        <v>9102509.9000000004</v>
      </c>
      <c r="E870" s="1">
        <v>0</v>
      </c>
    </row>
    <row r="871" spans="1:5" x14ac:dyDescent="0.25">
      <c r="A871">
        <v>1411</v>
      </c>
      <c r="C871" s="1">
        <v>12390780</v>
      </c>
      <c r="D871" s="1">
        <v>11518991.07</v>
      </c>
      <c r="E871" s="1">
        <v>0</v>
      </c>
    </row>
    <row r="872" spans="1:5" x14ac:dyDescent="0.25">
      <c r="A872">
        <v>1421</v>
      </c>
      <c r="C872" s="1">
        <v>4061103</v>
      </c>
      <c r="D872" s="1">
        <v>3977249.8200000003</v>
      </c>
      <c r="E872" s="1">
        <v>0</v>
      </c>
    </row>
    <row r="873" spans="1:5" x14ac:dyDescent="0.25">
      <c r="A873">
        <v>1431</v>
      </c>
      <c r="C873" s="1">
        <v>1978291</v>
      </c>
      <c r="D873" s="1">
        <v>1980876.66</v>
      </c>
      <c r="E873" s="1">
        <v>0</v>
      </c>
    </row>
    <row r="874" spans="1:5" x14ac:dyDescent="0.25">
      <c r="A874">
        <v>1441</v>
      </c>
      <c r="C874" s="1">
        <v>1913360</v>
      </c>
      <c r="D874" s="1">
        <v>1915059.08</v>
      </c>
      <c r="E874" s="1">
        <v>0</v>
      </c>
    </row>
    <row r="875" spans="1:5" x14ac:dyDescent="0.25">
      <c r="A875">
        <v>1443</v>
      </c>
      <c r="C875" s="1">
        <v>808273</v>
      </c>
      <c r="D875" s="1">
        <v>497828.54000000004</v>
      </c>
      <c r="E875" s="1">
        <v>0</v>
      </c>
    </row>
    <row r="876" spans="1:5" x14ac:dyDescent="0.25">
      <c r="A876">
        <v>1511</v>
      </c>
      <c r="C876" s="1">
        <v>4977989</v>
      </c>
      <c r="D876" s="1">
        <v>4983162</v>
      </c>
      <c r="E876" s="1">
        <v>0</v>
      </c>
    </row>
    <row r="877" spans="1:5" x14ac:dyDescent="0.25">
      <c r="A877">
        <v>1541</v>
      </c>
      <c r="C877" s="1">
        <v>13463294</v>
      </c>
      <c r="D877" s="1">
        <v>13395810</v>
      </c>
      <c r="E877" s="1">
        <v>4485</v>
      </c>
    </row>
    <row r="878" spans="1:5" x14ac:dyDescent="0.25">
      <c r="A878">
        <v>1544</v>
      </c>
      <c r="C878" s="1">
        <v>5387112</v>
      </c>
      <c r="D878" s="1">
        <v>5382461</v>
      </c>
      <c r="E878" s="1">
        <v>2828.2600000000093</v>
      </c>
    </row>
    <row r="879" spans="1:5" x14ac:dyDescent="0.25">
      <c r="A879">
        <v>1545</v>
      </c>
      <c r="C879" s="1">
        <v>7308433</v>
      </c>
      <c r="D879" s="1">
        <v>7717281.1099999994</v>
      </c>
      <c r="E879" s="1">
        <v>12245.239999999785</v>
      </c>
    </row>
    <row r="880" spans="1:5" x14ac:dyDescent="0.25">
      <c r="A880">
        <v>1546</v>
      </c>
      <c r="C880" s="1">
        <v>9353788</v>
      </c>
      <c r="D880" s="1">
        <v>9313072.9900000002</v>
      </c>
      <c r="E880" s="1">
        <v>11157.180000000051</v>
      </c>
    </row>
    <row r="881" spans="1:5" x14ac:dyDescent="0.25">
      <c r="A881">
        <v>1547</v>
      </c>
      <c r="C881" s="1">
        <v>465094</v>
      </c>
      <c r="D881" s="1">
        <v>510978</v>
      </c>
      <c r="E881" s="1">
        <v>0</v>
      </c>
    </row>
    <row r="882" spans="1:5" x14ac:dyDescent="0.25">
      <c r="A882">
        <v>1548</v>
      </c>
      <c r="C882" s="1">
        <v>6490663</v>
      </c>
      <c r="D882" s="1">
        <v>15589760.800000001</v>
      </c>
      <c r="E882" s="1">
        <v>0</v>
      </c>
    </row>
    <row r="883" spans="1:5" x14ac:dyDescent="0.25">
      <c r="A883">
        <v>1551</v>
      </c>
      <c r="C883" s="1">
        <v>15507</v>
      </c>
      <c r="D883" s="1">
        <v>14662</v>
      </c>
      <c r="E883" s="1">
        <v>0</v>
      </c>
    </row>
    <row r="884" spans="1:5" x14ac:dyDescent="0.25">
      <c r="A884">
        <v>1591</v>
      </c>
      <c r="C884" s="1">
        <v>14796598</v>
      </c>
      <c r="D884" s="1">
        <v>24469803.640000001</v>
      </c>
      <c r="E884" s="1">
        <v>134975</v>
      </c>
    </row>
    <row r="885" spans="1:5" x14ac:dyDescent="0.25">
      <c r="A885">
        <v>1599</v>
      </c>
      <c r="C885" s="1">
        <v>1119489</v>
      </c>
      <c r="D885" s="1">
        <v>0</v>
      </c>
      <c r="E885" s="1">
        <v>0</v>
      </c>
    </row>
    <row r="886" spans="1:5" x14ac:dyDescent="0.25">
      <c r="A886">
        <v>1611</v>
      </c>
      <c r="C886" s="1">
        <v>0</v>
      </c>
      <c r="D886" s="1">
        <v>0</v>
      </c>
      <c r="E886" s="1">
        <v>0</v>
      </c>
    </row>
    <row r="887" spans="1:5" x14ac:dyDescent="0.25">
      <c r="A887">
        <v>1714</v>
      </c>
      <c r="C887" s="1">
        <v>4277684</v>
      </c>
      <c r="D887" s="1">
        <v>2967589</v>
      </c>
      <c r="E887" s="1">
        <v>3856</v>
      </c>
    </row>
    <row r="888" spans="1:5" x14ac:dyDescent="0.25">
      <c r="A888">
        <v>2000</v>
      </c>
      <c r="C888" s="1">
        <v>32118682</v>
      </c>
      <c r="D888" s="1">
        <v>61407033.200000003</v>
      </c>
      <c r="E888" s="1">
        <v>20116685.990000002</v>
      </c>
    </row>
    <row r="889" spans="1:5" x14ac:dyDescent="0.25">
      <c r="A889">
        <v>2111</v>
      </c>
      <c r="C889" s="1">
        <v>0</v>
      </c>
      <c r="D889" s="1">
        <v>10425.99</v>
      </c>
      <c r="E889" s="1">
        <v>61.970000000000255</v>
      </c>
    </row>
    <row r="890" spans="1:5" x14ac:dyDescent="0.25">
      <c r="A890">
        <v>2151</v>
      </c>
      <c r="C890" s="1">
        <v>55775</v>
      </c>
      <c r="D890" s="1">
        <v>487000</v>
      </c>
      <c r="E890" s="1">
        <v>157210.25999999998</v>
      </c>
    </row>
    <row r="891" spans="1:5" x14ac:dyDescent="0.25">
      <c r="A891">
        <v>2161</v>
      </c>
      <c r="C891" s="1">
        <v>0</v>
      </c>
      <c r="D891" s="1">
        <v>150000</v>
      </c>
      <c r="E891" s="1">
        <v>832.58999999999651</v>
      </c>
    </row>
    <row r="892" spans="1:5" x14ac:dyDescent="0.25">
      <c r="A892">
        <v>2411</v>
      </c>
      <c r="C892" s="1">
        <v>12789103</v>
      </c>
      <c r="D892" s="1">
        <v>19399222.240000002</v>
      </c>
      <c r="E892" s="1">
        <v>12789103</v>
      </c>
    </row>
    <row r="893" spans="1:5" x14ac:dyDescent="0.25">
      <c r="A893">
        <v>2419</v>
      </c>
      <c r="C893" s="1">
        <v>1182162</v>
      </c>
      <c r="D893" s="1">
        <v>1059935</v>
      </c>
      <c r="E893" s="1">
        <v>121128.86999999998</v>
      </c>
    </row>
    <row r="894" spans="1:5" x14ac:dyDescent="0.25">
      <c r="A894">
        <v>2421</v>
      </c>
      <c r="C894" s="1">
        <v>926629</v>
      </c>
      <c r="D894" s="1">
        <v>1765667.03</v>
      </c>
      <c r="E894" s="1">
        <v>569434.34000000008</v>
      </c>
    </row>
    <row r="895" spans="1:5" x14ac:dyDescent="0.25">
      <c r="A895">
        <v>2431</v>
      </c>
      <c r="C895" s="1">
        <v>102332</v>
      </c>
      <c r="D895" s="1">
        <v>0</v>
      </c>
      <c r="E895" s="1">
        <v>0</v>
      </c>
    </row>
    <row r="896" spans="1:5" x14ac:dyDescent="0.25">
      <c r="A896">
        <v>2441</v>
      </c>
      <c r="C896" s="1">
        <v>154033</v>
      </c>
      <c r="D896" s="1">
        <v>278379</v>
      </c>
      <c r="E896" s="1">
        <v>119933.01000000001</v>
      </c>
    </row>
    <row r="897" spans="1:5" x14ac:dyDescent="0.25">
      <c r="A897">
        <v>2461</v>
      </c>
      <c r="C897" s="1">
        <v>327706</v>
      </c>
      <c r="D897" s="1">
        <v>565794</v>
      </c>
      <c r="E897" s="1">
        <v>111505.82</v>
      </c>
    </row>
    <row r="898" spans="1:5" x14ac:dyDescent="0.25">
      <c r="A898">
        <v>2471</v>
      </c>
      <c r="C898" s="1">
        <v>1539208</v>
      </c>
      <c r="D898" s="1">
        <v>6568582.9699999997</v>
      </c>
      <c r="E898" s="1">
        <v>2022340.9799999997</v>
      </c>
    </row>
    <row r="899" spans="1:5" x14ac:dyDescent="0.25">
      <c r="A899">
        <v>2491</v>
      </c>
      <c r="C899" s="1">
        <v>237912</v>
      </c>
      <c r="D899" s="1">
        <v>3507678.51</v>
      </c>
      <c r="E899" s="1">
        <v>101911.55000000016</v>
      </c>
    </row>
    <row r="900" spans="1:5" x14ac:dyDescent="0.25">
      <c r="A900">
        <v>2511</v>
      </c>
      <c r="C900" s="1">
        <v>863562</v>
      </c>
      <c r="D900" s="1">
        <v>1664662</v>
      </c>
      <c r="E900" s="1">
        <v>1664662</v>
      </c>
    </row>
    <row r="901" spans="1:5" x14ac:dyDescent="0.25">
      <c r="A901">
        <v>2541</v>
      </c>
      <c r="C901" s="1">
        <v>0</v>
      </c>
      <c r="D901" s="1">
        <v>192290</v>
      </c>
      <c r="E901" s="1">
        <v>192290</v>
      </c>
    </row>
    <row r="902" spans="1:5" x14ac:dyDescent="0.25">
      <c r="A902">
        <v>2561</v>
      </c>
      <c r="C902" s="1">
        <v>1150280</v>
      </c>
      <c r="D902" s="1">
        <v>7292936</v>
      </c>
      <c r="E902" s="1">
        <v>130758.1599999998</v>
      </c>
    </row>
    <row r="903" spans="1:5" x14ac:dyDescent="0.25">
      <c r="A903">
        <v>2611</v>
      </c>
      <c r="C903" s="1">
        <v>12000000</v>
      </c>
      <c r="D903" s="1">
        <v>11000000</v>
      </c>
      <c r="E903" s="1">
        <v>4.3800000000046566</v>
      </c>
    </row>
    <row r="904" spans="1:5" x14ac:dyDescent="0.25">
      <c r="A904">
        <v>2711</v>
      </c>
      <c r="C904" s="1">
        <v>0</v>
      </c>
      <c r="D904" s="1">
        <v>170000</v>
      </c>
      <c r="E904" s="1">
        <v>124481.60000000001</v>
      </c>
    </row>
    <row r="905" spans="1:5" x14ac:dyDescent="0.25">
      <c r="A905">
        <v>2721</v>
      </c>
      <c r="C905" s="1">
        <v>282800</v>
      </c>
      <c r="D905" s="1">
        <v>876479.96</v>
      </c>
      <c r="E905" s="1">
        <v>42081.859999999928</v>
      </c>
    </row>
    <row r="906" spans="1:5" x14ac:dyDescent="0.25">
      <c r="A906">
        <v>2741</v>
      </c>
      <c r="C906" s="1">
        <v>10500</v>
      </c>
      <c r="D906" s="1">
        <v>10500</v>
      </c>
      <c r="E906" s="1">
        <v>49.559999999999491</v>
      </c>
    </row>
    <row r="907" spans="1:5" x14ac:dyDescent="0.25">
      <c r="A907">
        <v>2911</v>
      </c>
      <c r="C907" s="1">
        <v>369209</v>
      </c>
      <c r="D907" s="1">
        <v>2617602.5</v>
      </c>
      <c r="E907" s="1">
        <v>459381.78000000009</v>
      </c>
    </row>
    <row r="908" spans="1:5" x14ac:dyDescent="0.25">
      <c r="A908">
        <v>2921</v>
      </c>
      <c r="C908" s="1">
        <v>0</v>
      </c>
      <c r="D908" s="1">
        <v>3150</v>
      </c>
      <c r="E908" s="1">
        <v>142.92999999999984</v>
      </c>
    </row>
    <row r="909" spans="1:5" x14ac:dyDescent="0.25">
      <c r="A909">
        <v>2961</v>
      </c>
      <c r="C909" s="1">
        <v>0</v>
      </c>
      <c r="D909" s="1">
        <v>1457350</v>
      </c>
      <c r="E909" s="1">
        <v>180436.85000000003</v>
      </c>
    </row>
    <row r="910" spans="1:5" x14ac:dyDescent="0.25">
      <c r="A910">
        <v>2981</v>
      </c>
      <c r="C910" s="1">
        <v>127471</v>
      </c>
      <c r="D910" s="1">
        <v>1328025</v>
      </c>
      <c r="E910" s="1">
        <v>1298186.78</v>
      </c>
    </row>
    <row r="911" spans="1:5" x14ac:dyDescent="0.25">
      <c r="A911">
        <v>2991</v>
      </c>
      <c r="C911" s="1">
        <v>0</v>
      </c>
      <c r="D911" s="1">
        <v>1001353</v>
      </c>
      <c r="E911" s="1">
        <v>30747.699999999957</v>
      </c>
    </row>
    <row r="912" spans="1:5" x14ac:dyDescent="0.25">
      <c r="A912">
        <v>3000</v>
      </c>
      <c r="C912" s="1">
        <v>159907208</v>
      </c>
      <c r="D912" s="1">
        <v>171770013.42000002</v>
      </c>
      <c r="E912" s="1">
        <v>1420754.5900000003</v>
      </c>
    </row>
    <row r="913" spans="1:5" x14ac:dyDescent="0.25">
      <c r="A913">
        <v>3252</v>
      </c>
      <c r="C913" s="1">
        <v>135983508</v>
      </c>
      <c r="D913" s="1">
        <v>152343830.44</v>
      </c>
      <c r="E913" s="1">
        <v>2217.1000000005588</v>
      </c>
    </row>
    <row r="914" spans="1:5" x14ac:dyDescent="0.25">
      <c r="A914">
        <v>3261</v>
      </c>
      <c r="C914" s="1">
        <v>0</v>
      </c>
      <c r="D914" s="1">
        <v>1000000</v>
      </c>
      <c r="E914" s="1">
        <v>1.0000000009313226E-2</v>
      </c>
    </row>
    <row r="915" spans="1:5" x14ac:dyDescent="0.25">
      <c r="A915">
        <v>3291</v>
      </c>
      <c r="C915" s="1">
        <v>4798538</v>
      </c>
      <c r="D915" s="1">
        <v>0</v>
      </c>
      <c r="E915" s="1">
        <v>0</v>
      </c>
    </row>
    <row r="916" spans="1:5" x14ac:dyDescent="0.25">
      <c r="A916">
        <v>3331</v>
      </c>
      <c r="C916" s="1">
        <v>30900</v>
      </c>
      <c r="D916" s="1">
        <v>730900</v>
      </c>
      <c r="E916" s="1">
        <v>842.47999999998137</v>
      </c>
    </row>
    <row r="917" spans="1:5" x14ac:dyDescent="0.25">
      <c r="A917">
        <v>3362</v>
      </c>
      <c r="C917" s="1">
        <v>140222</v>
      </c>
      <c r="D917" s="1">
        <v>1041721.6</v>
      </c>
      <c r="E917" s="1">
        <v>0</v>
      </c>
    </row>
    <row r="918" spans="1:5" x14ac:dyDescent="0.25">
      <c r="A918">
        <v>3391</v>
      </c>
      <c r="C918" s="1">
        <v>3657228</v>
      </c>
      <c r="D918" s="1">
        <v>3559703.96</v>
      </c>
      <c r="E918" s="1">
        <v>1269530.4500000002</v>
      </c>
    </row>
    <row r="919" spans="1:5" x14ac:dyDescent="0.25">
      <c r="A919">
        <v>3411</v>
      </c>
      <c r="C919" s="1">
        <v>18900</v>
      </c>
      <c r="D919" s="1">
        <v>0</v>
      </c>
      <c r="E919" s="1">
        <v>0</v>
      </c>
    </row>
    <row r="920" spans="1:5" x14ac:dyDescent="0.25">
      <c r="A920">
        <v>3439</v>
      </c>
      <c r="C920" s="1">
        <v>126000</v>
      </c>
      <c r="D920" s="1">
        <v>0</v>
      </c>
      <c r="E920" s="1">
        <v>0</v>
      </c>
    </row>
    <row r="921" spans="1:5" x14ac:dyDescent="0.25">
      <c r="A921">
        <v>3511</v>
      </c>
      <c r="C921" s="1">
        <v>126746</v>
      </c>
      <c r="D921" s="1">
        <v>105621.66</v>
      </c>
      <c r="E921" s="1">
        <v>90393.010000000009</v>
      </c>
    </row>
    <row r="922" spans="1:5" x14ac:dyDescent="0.25">
      <c r="A922">
        <v>3553</v>
      </c>
      <c r="C922" s="1">
        <v>4396478</v>
      </c>
      <c r="D922" s="1">
        <v>0</v>
      </c>
      <c r="E922" s="1">
        <v>0</v>
      </c>
    </row>
    <row r="923" spans="1:5" x14ac:dyDescent="0.25">
      <c r="A923">
        <v>3571</v>
      </c>
      <c r="C923" s="1">
        <v>3517182</v>
      </c>
      <c r="D923" s="1">
        <v>5637519.0600000005</v>
      </c>
      <c r="E923" s="1">
        <v>812.50999999977648</v>
      </c>
    </row>
    <row r="924" spans="1:5" x14ac:dyDescent="0.25">
      <c r="A924">
        <v>3722</v>
      </c>
      <c r="C924" s="1">
        <v>230767</v>
      </c>
      <c r="D924" s="1">
        <v>635148.59000000008</v>
      </c>
      <c r="E924" s="1">
        <v>0</v>
      </c>
    </row>
    <row r="925" spans="1:5" x14ac:dyDescent="0.25">
      <c r="A925">
        <v>3921</v>
      </c>
      <c r="C925" s="1">
        <v>85523</v>
      </c>
      <c r="D925" s="1">
        <v>0</v>
      </c>
      <c r="E925" s="1">
        <v>0</v>
      </c>
    </row>
    <row r="926" spans="1:5" x14ac:dyDescent="0.25">
      <c r="A926">
        <v>3981</v>
      </c>
      <c r="C926" s="1">
        <v>4211083</v>
      </c>
      <c r="D926" s="1">
        <v>4212684</v>
      </c>
      <c r="E926" s="1">
        <v>0</v>
      </c>
    </row>
    <row r="927" spans="1:5" x14ac:dyDescent="0.25">
      <c r="A927">
        <v>3982</v>
      </c>
      <c r="C927" s="1">
        <v>2584133</v>
      </c>
      <c r="D927" s="1">
        <v>2502884.1100000003</v>
      </c>
      <c r="E927" s="1">
        <v>56959.029999999912</v>
      </c>
    </row>
    <row r="928" spans="1:5" x14ac:dyDescent="0.25">
      <c r="A928">
        <v>4000</v>
      </c>
      <c r="C928" s="1">
        <v>9056002</v>
      </c>
      <c r="D928" s="1">
        <v>2854222</v>
      </c>
      <c r="E928" s="1">
        <v>52822</v>
      </c>
    </row>
    <row r="929" spans="1:5" x14ac:dyDescent="0.25">
      <c r="A929">
        <v>4412</v>
      </c>
      <c r="C929" s="1">
        <v>2802249</v>
      </c>
      <c r="D929" s="1">
        <v>2802249</v>
      </c>
      <c r="E929" s="1">
        <v>849</v>
      </c>
    </row>
    <row r="930" spans="1:5" x14ac:dyDescent="0.25">
      <c r="A930">
        <v>4451</v>
      </c>
      <c r="C930" s="1">
        <v>5971780</v>
      </c>
      <c r="D930" s="1">
        <v>0</v>
      </c>
      <c r="E930" s="1">
        <v>0</v>
      </c>
    </row>
    <row r="931" spans="1:5" x14ac:dyDescent="0.25">
      <c r="A931">
        <v>4481</v>
      </c>
      <c r="C931" s="1">
        <v>281973</v>
      </c>
      <c r="D931" s="1">
        <v>51973</v>
      </c>
      <c r="E931" s="1">
        <v>51973</v>
      </c>
    </row>
    <row r="932" spans="1:5" x14ac:dyDescent="0.25">
      <c r="A932">
        <v>5000</v>
      </c>
      <c r="C932" s="1">
        <v>2130030</v>
      </c>
      <c r="D932" s="1">
        <v>58184560.789999999</v>
      </c>
      <c r="E932" s="1">
        <v>827758.3400000002</v>
      </c>
    </row>
    <row r="933" spans="1:5" x14ac:dyDescent="0.25">
      <c r="A933">
        <v>5111</v>
      </c>
      <c r="C933" s="1">
        <v>455000</v>
      </c>
      <c r="D933" s="1">
        <v>455000</v>
      </c>
      <c r="E933" s="1">
        <v>455000</v>
      </c>
    </row>
    <row r="934" spans="1:5" x14ac:dyDescent="0.25">
      <c r="A934">
        <v>5151</v>
      </c>
      <c r="C934" s="1">
        <v>60030</v>
      </c>
      <c r="D934" s="1">
        <v>60030</v>
      </c>
      <c r="E934" s="1">
        <v>60030</v>
      </c>
    </row>
    <row r="935" spans="1:5" x14ac:dyDescent="0.25">
      <c r="A935">
        <v>5412</v>
      </c>
      <c r="C935" s="1">
        <v>1350000</v>
      </c>
      <c r="D935" s="1">
        <v>57156530.789999999</v>
      </c>
      <c r="E935" s="1">
        <v>2.0000000251457095E-2</v>
      </c>
    </row>
    <row r="936" spans="1:5" x14ac:dyDescent="0.25">
      <c r="A936">
        <v>5621</v>
      </c>
      <c r="C936" s="1">
        <v>60000</v>
      </c>
      <c r="D936" s="1">
        <v>60000</v>
      </c>
      <c r="E936" s="1">
        <v>24728.32</v>
      </c>
    </row>
    <row r="937" spans="1:5" x14ac:dyDescent="0.25">
      <c r="A937">
        <v>5631</v>
      </c>
      <c r="C937" s="1">
        <v>0</v>
      </c>
      <c r="D937" s="1">
        <v>200000</v>
      </c>
      <c r="E937" s="1">
        <v>200000</v>
      </c>
    </row>
    <row r="938" spans="1:5" x14ac:dyDescent="0.25">
      <c r="A938">
        <v>5661</v>
      </c>
      <c r="C938" s="1">
        <v>40000</v>
      </c>
      <c r="D938" s="1">
        <v>40000</v>
      </c>
      <c r="E938" s="1">
        <v>40000</v>
      </c>
    </row>
    <row r="939" spans="1:5" x14ac:dyDescent="0.25">
      <c r="A939">
        <v>5671</v>
      </c>
      <c r="C939" s="1">
        <v>165000</v>
      </c>
      <c r="D939" s="1">
        <v>213000</v>
      </c>
      <c r="E939" s="1">
        <v>48000</v>
      </c>
    </row>
    <row r="940" spans="1:5" x14ac:dyDescent="0.25">
      <c r="A940">
        <v>6000</v>
      </c>
      <c r="C940" s="1">
        <v>332788511</v>
      </c>
      <c r="D940" s="1">
        <v>336127609.86000007</v>
      </c>
      <c r="E940" s="1">
        <v>27474899.680000003</v>
      </c>
    </row>
    <row r="941" spans="1:5" x14ac:dyDescent="0.25">
      <c r="A941">
        <v>6121</v>
      </c>
      <c r="C941" s="1">
        <v>101850493</v>
      </c>
      <c r="D941" s="1">
        <v>134103183.70000003</v>
      </c>
      <c r="E941" s="1">
        <v>458795.70000000019</v>
      </c>
    </row>
    <row r="942" spans="1:5" x14ac:dyDescent="0.25">
      <c r="A942">
        <v>6141</v>
      </c>
      <c r="C942" s="1">
        <v>230938018</v>
      </c>
      <c r="D942" s="1">
        <v>202024426.16000003</v>
      </c>
      <c r="E942" s="1">
        <v>27016103.980000004</v>
      </c>
    </row>
    <row r="943" spans="1:5" x14ac:dyDescent="0.25">
      <c r="A943" s="11" t="s">
        <v>166</v>
      </c>
      <c r="C943" s="1">
        <v>303081871</v>
      </c>
      <c r="D943" s="1">
        <v>247454025.32999998</v>
      </c>
      <c r="E943" s="1">
        <v>15665152.74</v>
      </c>
    </row>
    <row r="944" spans="1:5" x14ac:dyDescent="0.25">
      <c r="A944">
        <v>1000</v>
      </c>
      <c r="C944" s="1">
        <v>102874227</v>
      </c>
      <c r="D944" s="1">
        <v>121665233.93999997</v>
      </c>
      <c r="E944" s="1">
        <v>78486.82999999811</v>
      </c>
    </row>
    <row r="945" spans="1:5" x14ac:dyDescent="0.25">
      <c r="A945">
        <v>1131</v>
      </c>
      <c r="C945" s="1">
        <v>12758670</v>
      </c>
      <c r="D945" s="1">
        <v>33488081.229999997</v>
      </c>
      <c r="E945" s="1">
        <v>0</v>
      </c>
    </row>
    <row r="946" spans="1:5" x14ac:dyDescent="0.25">
      <c r="A946">
        <v>1132</v>
      </c>
      <c r="C946" s="1">
        <v>18774858</v>
      </c>
      <c r="D946" s="1">
        <v>36371989</v>
      </c>
      <c r="E946" s="1">
        <v>4157.3299999982119</v>
      </c>
    </row>
    <row r="947" spans="1:5" x14ac:dyDescent="0.25">
      <c r="A947">
        <v>1221</v>
      </c>
      <c r="C947" s="1">
        <v>2045027</v>
      </c>
      <c r="D947" s="1">
        <v>950252.49</v>
      </c>
      <c r="E947" s="1">
        <v>1609.5</v>
      </c>
    </row>
    <row r="948" spans="1:5" x14ac:dyDescent="0.25">
      <c r="A948">
        <v>1311</v>
      </c>
      <c r="C948" s="1">
        <v>336798</v>
      </c>
      <c r="D948" s="1">
        <v>384063</v>
      </c>
      <c r="E948" s="1">
        <v>150</v>
      </c>
    </row>
    <row r="949" spans="1:5" x14ac:dyDescent="0.25">
      <c r="A949">
        <v>1321</v>
      </c>
      <c r="C949" s="1">
        <v>914111</v>
      </c>
      <c r="D949" s="1">
        <v>914111</v>
      </c>
      <c r="E949" s="1">
        <v>0</v>
      </c>
    </row>
    <row r="950" spans="1:5" x14ac:dyDescent="0.25">
      <c r="A950">
        <v>1322</v>
      </c>
      <c r="C950" s="1">
        <v>18962</v>
      </c>
      <c r="D950" s="1">
        <v>18962</v>
      </c>
      <c r="E950" s="1">
        <v>0</v>
      </c>
    </row>
    <row r="951" spans="1:5" x14ac:dyDescent="0.25">
      <c r="A951">
        <v>1323</v>
      </c>
      <c r="C951" s="1">
        <v>4837298</v>
      </c>
      <c r="D951" s="1">
        <v>7837298</v>
      </c>
      <c r="E951" s="1">
        <v>8799.820000000007</v>
      </c>
    </row>
    <row r="952" spans="1:5" x14ac:dyDescent="0.25">
      <c r="A952">
        <v>1331</v>
      </c>
      <c r="C952" s="1">
        <v>3176595</v>
      </c>
      <c r="D952" s="1">
        <v>3865923</v>
      </c>
      <c r="E952" s="1">
        <v>519.66999999992549</v>
      </c>
    </row>
    <row r="953" spans="1:5" x14ac:dyDescent="0.25">
      <c r="A953">
        <v>1332</v>
      </c>
      <c r="C953" s="1">
        <v>1829980</v>
      </c>
      <c r="D953" s="1">
        <v>1829980</v>
      </c>
      <c r="E953" s="1">
        <v>0</v>
      </c>
    </row>
    <row r="954" spans="1:5" x14ac:dyDescent="0.25">
      <c r="A954">
        <v>1341</v>
      </c>
      <c r="C954" s="1">
        <v>144879</v>
      </c>
      <c r="D954" s="1">
        <v>77566.990000000005</v>
      </c>
      <c r="E954" s="1">
        <v>629.31000000001222</v>
      </c>
    </row>
    <row r="955" spans="1:5" x14ac:dyDescent="0.25">
      <c r="A955">
        <v>1343</v>
      </c>
      <c r="C955" s="1">
        <v>2516384</v>
      </c>
      <c r="D955" s="1">
        <v>2536384</v>
      </c>
      <c r="E955" s="1">
        <v>779.5</v>
      </c>
    </row>
    <row r="956" spans="1:5" x14ac:dyDescent="0.25">
      <c r="A956">
        <v>1411</v>
      </c>
      <c r="C956" s="1">
        <v>5152556</v>
      </c>
      <c r="D956" s="1">
        <v>4620990.8499999996</v>
      </c>
      <c r="E956" s="1">
        <v>0</v>
      </c>
    </row>
    <row r="957" spans="1:5" x14ac:dyDescent="0.25">
      <c r="A957">
        <v>1421</v>
      </c>
      <c r="C957" s="1">
        <v>1726034</v>
      </c>
      <c r="D957" s="1">
        <v>1689759.94</v>
      </c>
      <c r="E957" s="1">
        <v>0</v>
      </c>
    </row>
    <row r="958" spans="1:5" x14ac:dyDescent="0.25">
      <c r="A958">
        <v>1431</v>
      </c>
      <c r="C958" s="1">
        <v>824354</v>
      </c>
      <c r="D958" s="1">
        <v>824354</v>
      </c>
      <c r="E958" s="1">
        <v>0</v>
      </c>
    </row>
    <row r="959" spans="1:5" x14ac:dyDescent="0.25">
      <c r="A959">
        <v>1441</v>
      </c>
      <c r="C959" s="1">
        <v>1267768</v>
      </c>
      <c r="D959" s="1">
        <v>1267768</v>
      </c>
      <c r="E959" s="1">
        <v>0</v>
      </c>
    </row>
    <row r="960" spans="1:5" x14ac:dyDescent="0.25">
      <c r="A960">
        <v>1443</v>
      </c>
      <c r="C960" s="1">
        <v>335856</v>
      </c>
      <c r="D960" s="1">
        <v>206827.14</v>
      </c>
      <c r="E960" s="1">
        <v>0</v>
      </c>
    </row>
    <row r="961" spans="1:5" x14ac:dyDescent="0.25">
      <c r="A961">
        <v>1511</v>
      </c>
      <c r="C961" s="1">
        <v>3324196</v>
      </c>
      <c r="D961" s="1">
        <v>3324196</v>
      </c>
      <c r="E961" s="1">
        <v>0</v>
      </c>
    </row>
    <row r="962" spans="1:5" x14ac:dyDescent="0.25">
      <c r="A962">
        <v>1541</v>
      </c>
      <c r="C962" s="1">
        <v>4756217</v>
      </c>
      <c r="D962" s="1">
        <v>4656217</v>
      </c>
      <c r="E962" s="1">
        <v>0</v>
      </c>
    </row>
    <row r="963" spans="1:5" x14ac:dyDescent="0.25">
      <c r="A963">
        <v>1544</v>
      </c>
      <c r="C963" s="1">
        <v>1896230</v>
      </c>
      <c r="D963" s="1">
        <v>1896230</v>
      </c>
      <c r="E963" s="1">
        <v>1196.8000000000466</v>
      </c>
    </row>
    <row r="964" spans="1:5" x14ac:dyDescent="0.25">
      <c r="A964">
        <v>1545</v>
      </c>
      <c r="C964" s="1">
        <v>2553712</v>
      </c>
      <c r="D964" s="1">
        <v>2254313.66</v>
      </c>
      <c r="E964" s="1">
        <v>0</v>
      </c>
    </row>
    <row r="965" spans="1:5" x14ac:dyDescent="0.25">
      <c r="A965">
        <v>1546</v>
      </c>
      <c r="C965" s="1">
        <v>3786506</v>
      </c>
      <c r="D965" s="1">
        <v>3964716</v>
      </c>
      <c r="E965" s="1">
        <v>0</v>
      </c>
    </row>
    <row r="966" spans="1:5" x14ac:dyDescent="0.25">
      <c r="A966">
        <v>1547</v>
      </c>
      <c r="C966" s="1">
        <v>210795</v>
      </c>
      <c r="D966" s="1">
        <v>190215</v>
      </c>
      <c r="E966" s="1">
        <v>0</v>
      </c>
    </row>
    <row r="967" spans="1:5" x14ac:dyDescent="0.25">
      <c r="A967">
        <v>1548</v>
      </c>
      <c r="C967" s="1">
        <v>3375271</v>
      </c>
      <c r="D967" s="1">
        <v>3375271</v>
      </c>
      <c r="E967" s="1">
        <v>0</v>
      </c>
    </row>
    <row r="968" spans="1:5" x14ac:dyDescent="0.25">
      <c r="A968">
        <v>1551</v>
      </c>
      <c r="C968" s="1">
        <v>8188</v>
      </c>
      <c r="D968" s="1">
        <v>11293</v>
      </c>
      <c r="E968" s="1">
        <v>0</v>
      </c>
    </row>
    <row r="969" spans="1:5" x14ac:dyDescent="0.25">
      <c r="A969">
        <v>1591</v>
      </c>
      <c r="C969" s="1">
        <v>3909635</v>
      </c>
      <c r="D969" s="1">
        <v>3909635</v>
      </c>
      <c r="E969" s="1">
        <v>60644.899999999907</v>
      </c>
    </row>
    <row r="970" spans="1:5" x14ac:dyDescent="0.25">
      <c r="A970">
        <v>1599</v>
      </c>
      <c r="C970" s="1">
        <v>460940</v>
      </c>
      <c r="D970" s="1">
        <v>0</v>
      </c>
      <c r="E970" s="1">
        <v>0</v>
      </c>
    </row>
    <row r="971" spans="1:5" x14ac:dyDescent="0.25">
      <c r="A971">
        <v>1611</v>
      </c>
      <c r="C971" s="1">
        <v>19375000</v>
      </c>
      <c r="D971" s="1">
        <v>0</v>
      </c>
      <c r="E971" s="1">
        <v>0</v>
      </c>
    </row>
    <row r="972" spans="1:5" x14ac:dyDescent="0.25">
      <c r="A972">
        <v>1714</v>
      </c>
      <c r="C972" s="1">
        <v>2557407</v>
      </c>
      <c r="D972" s="1">
        <v>1198836.6399999999</v>
      </c>
      <c r="E972" s="1">
        <v>0</v>
      </c>
    </row>
    <row r="973" spans="1:5" x14ac:dyDescent="0.25">
      <c r="A973">
        <v>2000</v>
      </c>
      <c r="C973" s="1">
        <v>89376</v>
      </c>
      <c r="D973" s="1">
        <v>625670.30000000005</v>
      </c>
      <c r="E973" s="1">
        <v>579005.30000000005</v>
      </c>
    </row>
    <row r="974" spans="1:5" x14ac:dyDescent="0.25">
      <c r="A974">
        <v>2311</v>
      </c>
      <c r="C974" s="1">
        <v>0</v>
      </c>
      <c r="D974" s="1">
        <v>46665</v>
      </c>
      <c r="E974" s="1">
        <v>0</v>
      </c>
    </row>
    <row r="975" spans="1:5" x14ac:dyDescent="0.25">
      <c r="A975">
        <v>2451</v>
      </c>
      <c r="C975" s="1">
        <v>89376</v>
      </c>
      <c r="D975" s="1">
        <v>89376</v>
      </c>
      <c r="E975" s="1">
        <v>89376</v>
      </c>
    </row>
    <row r="976" spans="1:5" x14ac:dyDescent="0.25">
      <c r="A976">
        <v>2491</v>
      </c>
      <c r="C976" s="1">
        <v>0</v>
      </c>
      <c r="D976" s="1">
        <v>32700</v>
      </c>
      <c r="E976" s="1">
        <v>32700</v>
      </c>
    </row>
    <row r="977" spans="1:5" x14ac:dyDescent="0.25">
      <c r="A977">
        <v>2711</v>
      </c>
      <c r="C977" s="1">
        <v>0</v>
      </c>
      <c r="D977" s="1">
        <v>357909.88</v>
      </c>
      <c r="E977" s="1">
        <v>357909.88</v>
      </c>
    </row>
    <row r="978" spans="1:5" x14ac:dyDescent="0.25">
      <c r="A978">
        <v>2911</v>
      </c>
      <c r="C978" s="1">
        <v>0</v>
      </c>
      <c r="D978" s="1">
        <v>99019.42</v>
      </c>
      <c r="E978" s="1">
        <v>99019.42</v>
      </c>
    </row>
    <row r="979" spans="1:5" x14ac:dyDescent="0.25">
      <c r="A979">
        <v>3000</v>
      </c>
      <c r="C979" s="1">
        <v>6908458</v>
      </c>
      <c r="D979" s="1">
        <v>4010255.83</v>
      </c>
      <c r="E979" s="1">
        <v>0</v>
      </c>
    </row>
    <row r="980" spans="1:5" x14ac:dyDescent="0.25">
      <c r="A980">
        <v>3331</v>
      </c>
      <c r="C980" s="1">
        <v>414000</v>
      </c>
      <c r="D980" s="1">
        <v>414000</v>
      </c>
      <c r="E980" s="1">
        <v>0</v>
      </c>
    </row>
    <row r="981" spans="1:5" x14ac:dyDescent="0.25">
      <c r="A981">
        <v>3581</v>
      </c>
      <c r="C981" s="1">
        <v>3693041</v>
      </c>
      <c r="D981" s="1">
        <v>915394.77</v>
      </c>
      <c r="E981" s="1">
        <v>0</v>
      </c>
    </row>
    <row r="982" spans="1:5" x14ac:dyDescent="0.25">
      <c r="A982">
        <v>3722</v>
      </c>
      <c r="C982" s="1">
        <v>0</v>
      </c>
      <c r="D982" s="1">
        <v>157500</v>
      </c>
      <c r="E982" s="1">
        <v>0</v>
      </c>
    </row>
    <row r="983" spans="1:5" x14ac:dyDescent="0.25">
      <c r="A983">
        <v>3981</v>
      </c>
      <c r="C983" s="1">
        <v>1745835</v>
      </c>
      <c r="D983" s="1">
        <v>1744961</v>
      </c>
      <c r="E983" s="1">
        <v>0</v>
      </c>
    </row>
    <row r="984" spans="1:5" x14ac:dyDescent="0.25">
      <c r="A984">
        <v>3982</v>
      </c>
      <c r="C984" s="1">
        <v>1055582</v>
      </c>
      <c r="D984" s="1">
        <v>778400.05999999994</v>
      </c>
      <c r="E984" s="1">
        <v>0</v>
      </c>
    </row>
    <row r="985" spans="1:5" x14ac:dyDescent="0.25">
      <c r="A985">
        <v>4000</v>
      </c>
      <c r="C985" s="1">
        <v>193209810</v>
      </c>
      <c r="D985" s="1">
        <v>105588514.76000001</v>
      </c>
      <c r="E985" s="1">
        <v>14688187.790000001</v>
      </c>
    </row>
    <row r="986" spans="1:5" x14ac:dyDescent="0.25">
      <c r="A986">
        <v>4412</v>
      </c>
      <c r="C986" s="1">
        <v>26185954</v>
      </c>
      <c r="D986" s="1">
        <v>26185954</v>
      </c>
      <c r="E986" s="1">
        <v>71129.170000001788</v>
      </c>
    </row>
    <row r="987" spans="1:5" x14ac:dyDescent="0.25">
      <c r="A987">
        <v>4419</v>
      </c>
      <c r="C987" s="1">
        <v>167023856</v>
      </c>
      <c r="D987" s="1">
        <v>79402560.760000005</v>
      </c>
      <c r="E987" s="1">
        <v>14617058.619999999</v>
      </c>
    </row>
    <row r="988" spans="1:5" x14ac:dyDescent="0.25">
      <c r="A988">
        <v>5000</v>
      </c>
      <c r="C988" s="1">
        <v>0</v>
      </c>
      <c r="D988" s="1">
        <v>15564350.5</v>
      </c>
      <c r="E988" s="1">
        <v>319472.8200000003</v>
      </c>
    </row>
    <row r="989" spans="1:5" x14ac:dyDescent="0.25">
      <c r="A989">
        <v>5412</v>
      </c>
      <c r="C989" s="1">
        <v>0</v>
      </c>
      <c r="D989" s="1">
        <v>11273203.33</v>
      </c>
      <c r="E989" s="1">
        <v>319472.8200000003</v>
      </c>
    </row>
    <row r="990" spans="1:5" x14ac:dyDescent="0.25">
      <c r="A990">
        <v>5491</v>
      </c>
      <c r="C990" s="1">
        <v>0</v>
      </c>
      <c r="D990" s="1">
        <v>4291147.17</v>
      </c>
      <c r="E990" s="1">
        <v>0</v>
      </c>
    </row>
    <row r="991" spans="1:5" x14ac:dyDescent="0.25">
      <c r="A991" t="s">
        <v>154</v>
      </c>
      <c r="C991" s="1">
        <v>157742681</v>
      </c>
      <c r="D991" s="1">
        <v>264823980.90000001</v>
      </c>
      <c r="E991" s="1">
        <v>4649584.8499999996</v>
      </c>
    </row>
    <row r="992" spans="1:5" x14ac:dyDescent="0.25">
      <c r="A992">
        <v>1000</v>
      </c>
      <c r="C992" s="1">
        <v>98223899</v>
      </c>
      <c r="D992" s="1">
        <v>105211575.27</v>
      </c>
      <c r="E992" s="1">
        <v>69216.189999999813</v>
      </c>
    </row>
    <row r="993" spans="1:5" x14ac:dyDescent="0.25">
      <c r="A993">
        <v>1131</v>
      </c>
      <c r="C993" s="1">
        <v>10858000</v>
      </c>
      <c r="D993" s="1">
        <v>5177778.5</v>
      </c>
      <c r="E993" s="1">
        <v>7129.5</v>
      </c>
    </row>
    <row r="994" spans="1:5" x14ac:dyDescent="0.25">
      <c r="A994">
        <v>1132</v>
      </c>
      <c r="C994" s="1">
        <v>22972157</v>
      </c>
      <c r="D994" s="1">
        <v>13799018.780000001</v>
      </c>
      <c r="E994" s="1">
        <v>4968.5300000002608</v>
      </c>
    </row>
    <row r="995" spans="1:5" x14ac:dyDescent="0.25">
      <c r="A995">
        <v>1221</v>
      </c>
      <c r="C995" s="1">
        <v>4328086</v>
      </c>
      <c r="D995" s="1">
        <v>9926059</v>
      </c>
      <c r="E995" s="1">
        <v>10438.5</v>
      </c>
    </row>
    <row r="996" spans="1:5" x14ac:dyDescent="0.25">
      <c r="A996">
        <v>1311</v>
      </c>
      <c r="C996" s="1">
        <v>335446</v>
      </c>
      <c r="D996" s="1">
        <v>349959.77</v>
      </c>
      <c r="E996" s="1">
        <v>0</v>
      </c>
    </row>
    <row r="997" spans="1:5" x14ac:dyDescent="0.25">
      <c r="A997">
        <v>1321</v>
      </c>
      <c r="C997" s="1">
        <v>914825</v>
      </c>
      <c r="D997" s="1">
        <v>914825</v>
      </c>
      <c r="E997" s="1">
        <v>0</v>
      </c>
    </row>
    <row r="998" spans="1:5" x14ac:dyDescent="0.25">
      <c r="A998">
        <v>1322</v>
      </c>
      <c r="C998" s="1">
        <v>18624</v>
      </c>
      <c r="D998" s="1">
        <v>18624</v>
      </c>
      <c r="E998" s="1">
        <v>0</v>
      </c>
    </row>
    <row r="999" spans="1:5" x14ac:dyDescent="0.25">
      <c r="A999">
        <v>1323</v>
      </c>
      <c r="C999" s="1">
        <v>747121</v>
      </c>
      <c r="D999" s="1">
        <v>784121</v>
      </c>
      <c r="E999" s="1">
        <v>0</v>
      </c>
    </row>
    <row r="1000" spans="1:5" x14ac:dyDescent="0.25">
      <c r="A1000">
        <v>1331</v>
      </c>
      <c r="C1000" s="1">
        <v>3176595</v>
      </c>
      <c r="D1000" s="1">
        <v>2310580</v>
      </c>
      <c r="E1000" s="1">
        <v>0</v>
      </c>
    </row>
    <row r="1001" spans="1:5" x14ac:dyDescent="0.25">
      <c r="A1001">
        <v>1332</v>
      </c>
      <c r="C1001" s="1">
        <v>1829980</v>
      </c>
      <c r="D1001" s="1">
        <v>1829980</v>
      </c>
      <c r="E1001" s="1">
        <v>4.1899999999441206</v>
      </c>
    </row>
    <row r="1002" spans="1:5" x14ac:dyDescent="0.25">
      <c r="A1002">
        <v>1343</v>
      </c>
      <c r="C1002" s="1">
        <v>2511490</v>
      </c>
      <c r="D1002" s="1">
        <v>6829039.6899999995</v>
      </c>
      <c r="E1002" s="1">
        <v>1592.8999999994412</v>
      </c>
    </row>
    <row r="1003" spans="1:5" x14ac:dyDescent="0.25">
      <c r="A1003">
        <v>1411</v>
      </c>
      <c r="C1003" s="1">
        <v>5464602</v>
      </c>
      <c r="D1003" s="1">
        <v>4933006.34</v>
      </c>
      <c r="E1003" s="1">
        <v>0</v>
      </c>
    </row>
    <row r="1004" spans="1:5" x14ac:dyDescent="0.25">
      <c r="A1004">
        <v>1421</v>
      </c>
      <c r="C1004" s="1">
        <v>1726150</v>
      </c>
      <c r="D1004" s="1">
        <v>1689882.32</v>
      </c>
      <c r="E1004" s="1">
        <v>0</v>
      </c>
    </row>
    <row r="1005" spans="1:5" x14ac:dyDescent="0.25">
      <c r="A1005">
        <v>1431</v>
      </c>
      <c r="C1005" s="1">
        <v>819000</v>
      </c>
      <c r="D1005" s="1">
        <v>819000</v>
      </c>
      <c r="E1005" s="1">
        <v>0</v>
      </c>
    </row>
    <row r="1006" spans="1:5" x14ac:dyDescent="0.25">
      <c r="A1006">
        <v>1441</v>
      </c>
      <c r="C1006" s="1">
        <v>1272000</v>
      </c>
      <c r="D1006" s="1">
        <v>1272000</v>
      </c>
      <c r="E1006" s="1">
        <v>0</v>
      </c>
    </row>
    <row r="1007" spans="1:5" x14ac:dyDescent="0.25">
      <c r="A1007">
        <v>1443</v>
      </c>
      <c r="C1007" s="1">
        <v>333500</v>
      </c>
      <c r="D1007" s="1">
        <v>205375.81</v>
      </c>
      <c r="E1007" s="1">
        <v>0</v>
      </c>
    </row>
    <row r="1008" spans="1:5" x14ac:dyDescent="0.25">
      <c r="A1008">
        <v>1511</v>
      </c>
      <c r="C1008" s="1">
        <v>3323500</v>
      </c>
      <c r="D1008" s="1">
        <v>3323500</v>
      </c>
      <c r="E1008" s="1">
        <v>0</v>
      </c>
    </row>
    <row r="1009" spans="1:5" x14ac:dyDescent="0.25">
      <c r="A1009">
        <v>1541</v>
      </c>
      <c r="C1009" s="1">
        <v>5156616</v>
      </c>
      <c r="D1009" s="1">
        <v>5096591</v>
      </c>
      <c r="E1009" s="1">
        <v>0</v>
      </c>
    </row>
    <row r="1010" spans="1:5" x14ac:dyDescent="0.25">
      <c r="A1010">
        <v>1544</v>
      </c>
      <c r="C1010" s="1">
        <v>2893124</v>
      </c>
      <c r="D1010" s="1">
        <v>2016610</v>
      </c>
      <c r="E1010" s="1">
        <v>0</v>
      </c>
    </row>
    <row r="1011" spans="1:5" x14ac:dyDescent="0.25">
      <c r="A1011">
        <v>1545</v>
      </c>
      <c r="C1011" s="1">
        <v>3749721</v>
      </c>
      <c r="D1011" s="1">
        <v>3671822.0200000005</v>
      </c>
      <c r="E1011" s="1">
        <v>1788.730000000025</v>
      </c>
    </row>
    <row r="1012" spans="1:5" x14ac:dyDescent="0.25">
      <c r="A1012">
        <v>1546</v>
      </c>
      <c r="C1012" s="1">
        <v>6079629</v>
      </c>
      <c r="D1012" s="1">
        <v>6879314.1899999995</v>
      </c>
      <c r="E1012" s="1">
        <v>3045.2700000000768</v>
      </c>
    </row>
    <row r="1013" spans="1:5" x14ac:dyDescent="0.25">
      <c r="A1013">
        <v>1547</v>
      </c>
      <c r="C1013" s="1">
        <v>284677</v>
      </c>
      <c r="D1013" s="1">
        <v>254882</v>
      </c>
      <c r="E1013" s="1">
        <v>500</v>
      </c>
    </row>
    <row r="1014" spans="1:5" x14ac:dyDescent="0.25">
      <c r="A1014">
        <v>1548</v>
      </c>
      <c r="C1014" s="1">
        <v>2652085</v>
      </c>
      <c r="D1014" s="1">
        <v>2652085</v>
      </c>
      <c r="E1014" s="1">
        <v>0</v>
      </c>
    </row>
    <row r="1015" spans="1:5" x14ac:dyDescent="0.25">
      <c r="A1015">
        <v>1549</v>
      </c>
      <c r="C1015" s="1">
        <v>577259</v>
      </c>
      <c r="D1015" s="1">
        <v>577259</v>
      </c>
      <c r="E1015" s="1">
        <v>27280.770000000019</v>
      </c>
    </row>
    <row r="1016" spans="1:5" x14ac:dyDescent="0.25">
      <c r="A1016">
        <v>1551</v>
      </c>
      <c r="C1016" s="1">
        <v>8077</v>
      </c>
      <c r="D1016" s="1">
        <v>7948</v>
      </c>
      <c r="E1016" s="1">
        <v>0</v>
      </c>
    </row>
    <row r="1017" spans="1:5" x14ac:dyDescent="0.25">
      <c r="A1017">
        <v>1591</v>
      </c>
      <c r="C1017" s="1">
        <v>12587379</v>
      </c>
      <c r="D1017" s="1">
        <v>25816784.75</v>
      </c>
      <c r="E1017" s="1">
        <v>11563</v>
      </c>
    </row>
    <row r="1018" spans="1:5" x14ac:dyDescent="0.25">
      <c r="A1018">
        <v>1599</v>
      </c>
      <c r="C1018" s="1">
        <v>639320</v>
      </c>
      <c r="D1018" s="1">
        <v>0</v>
      </c>
      <c r="E1018" s="1">
        <v>0</v>
      </c>
    </row>
    <row r="1019" spans="1:5" x14ac:dyDescent="0.25">
      <c r="A1019">
        <v>1711</v>
      </c>
      <c r="C1019" s="1">
        <v>101481</v>
      </c>
      <c r="D1019" s="1">
        <v>197192</v>
      </c>
      <c r="E1019" s="1">
        <v>0</v>
      </c>
    </row>
    <row r="1020" spans="1:5" x14ac:dyDescent="0.25">
      <c r="A1020">
        <v>1714</v>
      </c>
      <c r="C1020" s="1">
        <v>2863455</v>
      </c>
      <c r="D1020" s="1">
        <v>3858337.1</v>
      </c>
      <c r="E1020" s="1">
        <v>904.80000000004657</v>
      </c>
    </row>
    <row r="1021" spans="1:5" x14ac:dyDescent="0.25">
      <c r="A1021">
        <v>2000</v>
      </c>
      <c r="C1021" s="1">
        <v>49826677</v>
      </c>
      <c r="D1021" s="1">
        <v>112417429.77</v>
      </c>
      <c r="E1021" s="1">
        <v>3673289.89</v>
      </c>
    </row>
    <row r="1022" spans="1:5" x14ac:dyDescent="0.25">
      <c r="A1022">
        <v>2311</v>
      </c>
      <c r="C1022" s="1">
        <v>3558526</v>
      </c>
      <c r="D1022" s="1">
        <v>3882216</v>
      </c>
      <c r="E1022" s="1">
        <v>2076616</v>
      </c>
    </row>
    <row r="1023" spans="1:5" x14ac:dyDescent="0.25">
      <c r="A1023">
        <v>2461</v>
      </c>
      <c r="C1023" s="1">
        <v>3410010</v>
      </c>
      <c r="D1023" s="1">
        <v>61108756.379999995</v>
      </c>
      <c r="E1023" s="1">
        <v>720837.2100000002</v>
      </c>
    </row>
    <row r="1024" spans="1:5" x14ac:dyDescent="0.25">
      <c r="A1024">
        <v>2471</v>
      </c>
      <c r="C1024" s="1">
        <v>0</v>
      </c>
      <c r="D1024" s="1">
        <v>710771.58</v>
      </c>
      <c r="E1024" s="1">
        <v>0</v>
      </c>
    </row>
    <row r="1025" spans="1:5" x14ac:dyDescent="0.25">
      <c r="A1025">
        <v>2481</v>
      </c>
      <c r="C1025" s="1">
        <v>0</v>
      </c>
      <c r="D1025" s="1">
        <v>0</v>
      </c>
      <c r="E1025" s="1">
        <v>0</v>
      </c>
    </row>
    <row r="1026" spans="1:5" x14ac:dyDescent="0.25">
      <c r="A1026">
        <v>2491</v>
      </c>
      <c r="C1026" s="1">
        <v>0</v>
      </c>
      <c r="D1026" s="1">
        <v>254504</v>
      </c>
      <c r="E1026" s="1">
        <v>25.869999999995343</v>
      </c>
    </row>
    <row r="1027" spans="1:5" x14ac:dyDescent="0.25">
      <c r="A1027">
        <v>2561</v>
      </c>
      <c r="C1027" s="1">
        <v>145176</v>
      </c>
      <c r="D1027" s="1">
        <v>295176</v>
      </c>
      <c r="E1027" s="1">
        <v>198099.31</v>
      </c>
    </row>
    <row r="1028" spans="1:5" x14ac:dyDescent="0.25">
      <c r="A1028">
        <v>2611</v>
      </c>
      <c r="C1028" s="1">
        <v>42052545</v>
      </c>
      <c r="D1028" s="1">
        <v>39433447.289999999</v>
      </c>
      <c r="E1028" s="1">
        <v>0</v>
      </c>
    </row>
    <row r="1029" spans="1:5" x14ac:dyDescent="0.25">
      <c r="A1029">
        <v>2721</v>
      </c>
      <c r="C1029" s="1">
        <v>0</v>
      </c>
      <c r="D1029" s="1">
        <v>158000</v>
      </c>
      <c r="E1029" s="1">
        <v>8103.3500000000058</v>
      </c>
    </row>
    <row r="1030" spans="1:5" x14ac:dyDescent="0.25">
      <c r="A1030">
        <v>2911</v>
      </c>
      <c r="C1030" s="1">
        <v>0</v>
      </c>
      <c r="D1030" s="1">
        <v>5414138.5199999996</v>
      </c>
      <c r="E1030" s="1">
        <v>537356.33999999985</v>
      </c>
    </row>
    <row r="1031" spans="1:5" x14ac:dyDescent="0.25">
      <c r="A1031">
        <v>2981</v>
      </c>
      <c r="C1031" s="1">
        <v>660420</v>
      </c>
      <c r="D1031" s="1">
        <v>1160420</v>
      </c>
      <c r="E1031" s="1">
        <v>132251.81000000006</v>
      </c>
    </row>
    <row r="1032" spans="1:5" x14ac:dyDescent="0.25">
      <c r="A1032">
        <v>3000</v>
      </c>
      <c r="C1032" s="1">
        <v>4870464</v>
      </c>
      <c r="D1032" s="1">
        <v>3413636.62</v>
      </c>
      <c r="E1032" s="1">
        <v>25199.760000000009</v>
      </c>
    </row>
    <row r="1033" spans="1:5" x14ac:dyDescent="0.25">
      <c r="A1033">
        <v>3121</v>
      </c>
      <c r="C1033" s="1">
        <v>483518</v>
      </c>
      <c r="D1033" s="1">
        <v>0</v>
      </c>
      <c r="E1033" s="1">
        <v>0</v>
      </c>
    </row>
    <row r="1034" spans="1:5" x14ac:dyDescent="0.25">
      <c r="A1034">
        <v>3132</v>
      </c>
      <c r="C1034" s="1">
        <v>82771</v>
      </c>
      <c r="D1034" s="1">
        <v>82771</v>
      </c>
      <c r="E1034" s="1">
        <v>239.32000000000698</v>
      </c>
    </row>
    <row r="1035" spans="1:5" x14ac:dyDescent="0.25">
      <c r="A1035">
        <v>3521</v>
      </c>
      <c r="C1035" s="1">
        <v>1023084</v>
      </c>
      <c r="D1035" s="1">
        <v>0</v>
      </c>
      <c r="E1035" s="1">
        <v>0</v>
      </c>
    </row>
    <row r="1036" spans="1:5" x14ac:dyDescent="0.25">
      <c r="A1036">
        <v>3552</v>
      </c>
      <c r="C1036" s="1">
        <v>4114</v>
      </c>
      <c r="D1036" s="1">
        <v>0</v>
      </c>
      <c r="E1036" s="1">
        <v>0</v>
      </c>
    </row>
    <row r="1037" spans="1:5" x14ac:dyDescent="0.25">
      <c r="A1037">
        <v>3581</v>
      </c>
      <c r="C1037" s="1">
        <v>61800</v>
      </c>
      <c r="D1037" s="1">
        <v>468577.38</v>
      </c>
      <c r="E1037" s="1">
        <v>24960.440000000002</v>
      </c>
    </row>
    <row r="1038" spans="1:5" x14ac:dyDescent="0.25">
      <c r="A1038">
        <v>3722</v>
      </c>
      <c r="C1038" s="1">
        <v>306282</v>
      </c>
      <c r="D1038" s="1">
        <v>774306.52</v>
      </c>
      <c r="E1038" s="1">
        <v>0</v>
      </c>
    </row>
    <row r="1039" spans="1:5" x14ac:dyDescent="0.25">
      <c r="A1039">
        <v>3921</v>
      </c>
      <c r="C1039" s="1">
        <v>5210</v>
      </c>
      <c r="D1039" s="1">
        <v>0</v>
      </c>
      <c r="E1039" s="1">
        <v>0</v>
      </c>
    </row>
    <row r="1040" spans="1:5" x14ac:dyDescent="0.25">
      <c r="A1040">
        <v>3981</v>
      </c>
      <c r="C1040" s="1">
        <v>1845859</v>
      </c>
      <c r="D1040" s="1">
        <v>1857734</v>
      </c>
      <c r="E1040" s="1">
        <v>0</v>
      </c>
    </row>
    <row r="1041" spans="1:5" x14ac:dyDescent="0.25">
      <c r="A1041">
        <v>3982</v>
      </c>
      <c r="C1041" s="1">
        <v>1057826</v>
      </c>
      <c r="D1041" s="1">
        <v>230247.72</v>
      </c>
      <c r="E1041" s="1">
        <v>0</v>
      </c>
    </row>
    <row r="1042" spans="1:5" x14ac:dyDescent="0.25">
      <c r="A1042">
        <v>5000</v>
      </c>
      <c r="C1042" s="1">
        <v>348257</v>
      </c>
      <c r="D1042" s="1">
        <v>38787764.060000002</v>
      </c>
      <c r="E1042" s="1">
        <v>795322.75999999931</v>
      </c>
    </row>
    <row r="1043" spans="1:5" x14ac:dyDescent="0.25">
      <c r="A1043">
        <v>5412</v>
      </c>
      <c r="C1043" s="1">
        <v>0</v>
      </c>
      <c r="D1043" s="1">
        <v>38439507.060000002</v>
      </c>
      <c r="E1043" s="1">
        <v>447065.75999999931</v>
      </c>
    </row>
    <row r="1044" spans="1:5" x14ac:dyDescent="0.25">
      <c r="A1044">
        <v>5671</v>
      </c>
      <c r="C1044" s="1">
        <v>348257</v>
      </c>
      <c r="D1044" s="1">
        <v>348257</v>
      </c>
      <c r="E1044" s="1">
        <v>348257</v>
      </c>
    </row>
    <row r="1045" spans="1:5" x14ac:dyDescent="0.25">
      <c r="A1045">
        <v>6000</v>
      </c>
      <c r="C1045" s="1">
        <v>4473384</v>
      </c>
      <c r="D1045" s="1">
        <v>4993575.18</v>
      </c>
      <c r="E1045" s="1">
        <v>86556.25</v>
      </c>
    </row>
    <row r="1046" spans="1:5" x14ac:dyDescent="0.25">
      <c r="A1046">
        <v>6141</v>
      </c>
      <c r="C1046" s="1">
        <v>4473384</v>
      </c>
      <c r="D1046" s="1">
        <v>4993575.18</v>
      </c>
      <c r="E1046" s="1">
        <v>86556.25</v>
      </c>
    </row>
    <row r="1047" spans="1:5" x14ac:dyDescent="0.25">
      <c r="A1047" t="s">
        <v>152</v>
      </c>
      <c r="C1047" s="1">
        <v>97061633</v>
      </c>
      <c r="D1047" s="1">
        <v>34292102.719999999</v>
      </c>
      <c r="E1047" s="1">
        <v>2205718.21</v>
      </c>
    </row>
    <row r="1048" spans="1:5" x14ac:dyDescent="0.25">
      <c r="A1048">
        <v>2000</v>
      </c>
      <c r="C1048" s="1">
        <v>6025392</v>
      </c>
      <c r="D1048" s="1">
        <v>10015912.149999999</v>
      </c>
      <c r="E1048" s="1">
        <v>1929005.55</v>
      </c>
    </row>
    <row r="1049" spans="1:5" x14ac:dyDescent="0.25">
      <c r="A1049">
        <v>2419</v>
      </c>
      <c r="C1049" s="1">
        <v>350000</v>
      </c>
      <c r="D1049" s="1">
        <v>350000</v>
      </c>
      <c r="E1049" s="1">
        <v>159296</v>
      </c>
    </row>
    <row r="1050" spans="1:5" x14ac:dyDescent="0.25">
      <c r="A1050">
        <v>2421</v>
      </c>
      <c r="C1050" s="1">
        <v>200000</v>
      </c>
      <c r="D1050" s="1">
        <v>200000</v>
      </c>
      <c r="E1050" s="1">
        <v>200000</v>
      </c>
    </row>
    <row r="1051" spans="1:5" x14ac:dyDescent="0.25">
      <c r="A1051">
        <v>2431</v>
      </c>
      <c r="C1051" s="1">
        <v>35000</v>
      </c>
      <c r="D1051" s="1">
        <v>35000</v>
      </c>
      <c r="E1051" s="1">
        <v>35000</v>
      </c>
    </row>
    <row r="1052" spans="1:5" x14ac:dyDescent="0.25">
      <c r="A1052">
        <v>2441</v>
      </c>
      <c r="C1052" s="1">
        <v>24000</v>
      </c>
      <c r="D1052" s="1">
        <v>24000</v>
      </c>
      <c r="E1052" s="1">
        <v>24000</v>
      </c>
    </row>
    <row r="1053" spans="1:5" x14ac:dyDescent="0.25">
      <c r="A1053">
        <v>2471</v>
      </c>
      <c r="C1053" s="1">
        <v>0</v>
      </c>
      <c r="D1053" s="1">
        <v>256739.96</v>
      </c>
      <c r="E1053" s="1">
        <v>0</v>
      </c>
    </row>
    <row r="1054" spans="1:5" x14ac:dyDescent="0.25">
      <c r="A1054">
        <v>2491</v>
      </c>
      <c r="C1054" s="1">
        <v>0</v>
      </c>
      <c r="D1054" s="1">
        <v>4483780.1899999995</v>
      </c>
      <c r="E1054" s="1">
        <v>1297856.52</v>
      </c>
    </row>
    <row r="1055" spans="1:5" x14ac:dyDescent="0.25">
      <c r="A1055">
        <v>2561</v>
      </c>
      <c r="C1055" s="1">
        <v>0</v>
      </c>
      <c r="D1055" s="1">
        <v>50000</v>
      </c>
      <c r="E1055" s="1">
        <v>50000</v>
      </c>
    </row>
    <row r="1056" spans="1:5" x14ac:dyDescent="0.25">
      <c r="A1056">
        <v>2611</v>
      </c>
      <c r="C1056" s="1">
        <v>4800000</v>
      </c>
      <c r="D1056" s="1">
        <v>4000000</v>
      </c>
      <c r="E1056" s="1">
        <v>0</v>
      </c>
    </row>
    <row r="1057" spans="1:5" x14ac:dyDescent="0.25">
      <c r="A1057">
        <v>2911</v>
      </c>
      <c r="C1057" s="1">
        <v>616392</v>
      </c>
      <c r="D1057" s="1">
        <v>616392</v>
      </c>
      <c r="E1057" s="1">
        <v>162853.03000000003</v>
      </c>
    </row>
    <row r="1058" spans="1:5" x14ac:dyDescent="0.25">
      <c r="A1058">
        <v>4000</v>
      </c>
      <c r="C1058" s="1">
        <v>3105000</v>
      </c>
      <c r="D1058" s="1">
        <v>3105000</v>
      </c>
      <c r="E1058" s="1">
        <v>4347.8999999999069</v>
      </c>
    </row>
    <row r="1059" spans="1:5" x14ac:dyDescent="0.25">
      <c r="A1059">
        <v>4419</v>
      </c>
      <c r="C1059" s="1">
        <v>3105000</v>
      </c>
      <c r="D1059" s="1">
        <v>3105000</v>
      </c>
      <c r="E1059" s="1">
        <v>4347.8999999999069</v>
      </c>
    </row>
    <row r="1060" spans="1:5" x14ac:dyDescent="0.25">
      <c r="A1060">
        <v>6000</v>
      </c>
      <c r="C1060" s="1">
        <v>87931241</v>
      </c>
      <c r="D1060" s="1">
        <v>21171190.57</v>
      </c>
      <c r="E1060" s="1">
        <v>272364.76000000024</v>
      </c>
    </row>
    <row r="1061" spans="1:5" x14ac:dyDescent="0.25">
      <c r="A1061">
        <v>6141</v>
      </c>
      <c r="C1061" s="1">
        <v>87931241</v>
      </c>
      <c r="D1061" s="1">
        <v>21171190.57</v>
      </c>
      <c r="E1061" s="1">
        <v>272364.76000000024</v>
      </c>
    </row>
    <row r="1062" spans="1:5" x14ac:dyDescent="0.25">
      <c r="A1062" s="30" t="s">
        <v>155</v>
      </c>
      <c r="B1062" s="7"/>
      <c r="C1062" s="7">
        <v>2693504192</v>
      </c>
      <c r="D1062" s="7">
        <v>2672279395.7600002</v>
      </c>
      <c r="E1062" s="7">
        <v>144942715.16000003</v>
      </c>
    </row>
  </sheetData>
  <mergeCells count="2">
    <mergeCell ref="A534:E534"/>
    <mergeCell ref="F2:J2"/>
  </mergeCells>
  <pageMargins left="0.70866141732283472" right="0.70866141732283472" top="0.74803149606299213" bottom="0.74803149606299213" header="0.31496062992125984" footer="0.31496062992125984"/>
  <pageSetup scale="65" fitToHeight="0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5"/>
  <sheetViews>
    <sheetView tabSelected="1" workbookViewId="0">
      <pane ySplit="600" topLeftCell="A1402" activePane="bottomLeft"/>
      <selection activeCell="J1" sqref="J1:S1"/>
      <selection pane="bottomLeft" activeCell="J1414" sqref="J1414:S1415"/>
    </sheetView>
  </sheetViews>
  <sheetFormatPr baseColWidth="10" defaultRowHeight="15" x14ac:dyDescent="0.25"/>
  <cols>
    <col min="1" max="1" width="7" bestFit="1" customWidth="1"/>
    <col min="2" max="2" width="26" customWidth="1"/>
    <col min="3" max="3" width="7.5703125" bestFit="1" customWidth="1"/>
    <col min="4" max="4" width="8.7109375" bestFit="1" customWidth="1"/>
    <col min="5" max="5" width="3.28515625" bestFit="1" customWidth="1"/>
    <col min="6" max="6" width="2.85546875" bestFit="1" customWidth="1"/>
    <col min="7" max="7" width="3.5703125" bestFit="1" customWidth="1"/>
    <col min="8" max="8" width="10.7109375" bestFit="1" customWidth="1"/>
    <col min="9" max="9" width="5" bestFit="1" customWidth="1"/>
    <col min="10" max="11" width="16.85546875" style="1" bestFit="1" customWidth="1"/>
    <col min="12" max="12" width="19.5703125" style="1" bestFit="1" customWidth="1"/>
    <col min="13" max="13" width="16.85546875" style="1" bestFit="1" customWidth="1"/>
    <col min="14" max="14" width="21.42578125" style="1" bestFit="1" customWidth="1"/>
    <col min="15" max="15" width="16.85546875" style="1" bestFit="1" customWidth="1"/>
    <col min="16" max="17" width="14.140625" style="1" bestFit="1" customWidth="1"/>
    <col min="18" max="18" width="15.140625" style="1" bestFit="1" customWidth="1"/>
    <col min="19" max="19" width="15.140625" style="27" bestFit="1" customWidth="1"/>
    <col min="20" max="20" width="11.42578125" style="1"/>
  </cols>
  <sheetData>
    <row r="1" spans="1:19" x14ac:dyDescent="0.25">
      <c r="A1" t="s">
        <v>0</v>
      </c>
      <c r="B1" s="2" t="s">
        <v>142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s="2" t="s">
        <v>143</v>
      </c>
      <c r="J1" s="25" t="s">
        <v>7</v>
      </c>
      <c r="K1" s="25" t="s">
        <v>8</v>
      </c>
      <c r="L1" s="1" t="s">
        <v>9</v>
      </c>
      <c r="M1" s="1" t="s">
        <v>10</v>
      </c>
      <c r="N1" s="25" t="s">
        <v>11</v>
      </c>
      <c r="O1" s="1" t="s">
        <v>12</v>
      </c>
      <c r="P1" s="25" t="s">
        <v>13</v>
      </c>
      <c r="Q1" s="25" t="s">
        <v>14</v>
      </c>
      <c r="R1" s="1" t="s">
        <v>15</v>
      </c>
      <c r="S1" s="26" t="s">
        <v>171</v>
      </c>
    </row>
    <row r="2" spans="1:19" x14ac:dyDescent="0.25">
      <c r="A2">
        <v>131204</v>
      </c>
      <c r="C2">
        <v>111190</v>
      </c>
      <c r="D2">
        <v>2711</v>
      </c>
      <c r="E2">
        <v>1</v>
      </c>
      <c r="F2">
        <v>1</v>
      </c>
      <c r="G2" t="s">
        <v>16</v>
      </c>
      <c r="I2">
        <v>2000</v>
      </c>
      <c r="J2" s="1">
        <v>0</v>
      </c>
      <c r="K2" s="1">
        <v>357909.88</v>
      </c>
      <c r="L2" s="1">
        <v>357909.88</v>
      </c>
      <c r="N2" s="1">
        <v>0</v>
      </c>
      <c r="P2" s="1">
        <v>357909.88</v>
      </c>
      <c r="Q2" s="1">
        <v>0</v>
      </c>
      <c r="R2" s="1">
        <v>0</v>
      </c>
      <c r="S2" s="27">
        <f>P2+Q2</f>
        <v>357909.88</v>
      </c>
    </row>
    <row r="3" spans="1:19" x14ac:dyDescent="0.25">
      <c r="A3">
        <v>131204</v>
      </c>
      <c r="C3" t="s">
        <v>17</v>
      </c>
      <c r="D3">
        <v>1221</v>
      </c>
      <c r="E3">
        <v>2</v>
      </c>
      <c r="F3">
        <v>1</v>
      </c>
      <c r="G3" t="s">
        <v>18</v>
      </c>
      <c r="I3">
        <v>1000</v>
      </c>
      <c r="J3" s="1">
        <v>2045027</v>
      </c>
      <c r="K3" s="1">
        <v>950252.49</v>
      </c>
      <c r="L3" s="1">
        <v>950252.49</v>
      </c>
      <c r="M3" s="1">
        <v>948642.99</v>
      </c>
      <c r="N3" s="1">
        <v>948642.99</v>
      </c>
      <c r="O3" s="1">
        <v>948642.99</v>
      </c>
      <c r="P3" s="1">
        <v>1609.5</v>
      </c>
      <c r="Q3" s="1">
        <v>0</v>
      </c>
      <c r="R3" s="1">
        <v>0</v>
      </c>
      <c r="S3" s="27">
        <f t="shared" ref="S3:S66" si="0">P3+Q3</f>
        <v>1609.5</v>
      </c>
    </row>
    <row r="4" spans="1:19" x14ac:dyDescent="0.25">
      <c r="A4">
        <v>131204</v>
      </c>
      <c r="C4" t="s">
        <v>17</v>
      </c>
      <c r="D4">
        <v>1323</v>
      </c>
      <c r="E4">
        <v>2</v>
      </c>
      <c r="F4">
        <v>1</v>
      </c>
      <c r="G4" t="s">
        <v>18</v>
      </c>
      <c r="I4">
        <v>1000</v>
      </c>
      <c r="J4" s="1">
        <v>153000</v>
      </c>
      <c r="K4" s="1">
        <v>153000</v>
      </c>
      <c r="L4" s="1">
        <v>153000</v>
      </c>
      <c r="M4" s="1">
        <v>144200.18</v>
      </c>
      <c r="N4" s="1">
        <v>144200.18</v>
      </c>
      <c r="O4" s="1">
        <v>144200.18</v>
      </c>
      <c r="P4" s="1">
        <v>8799.820000000007</v>
      </c>
      <c r="Q4" s="1">
        <v>0</v>
      </c>
      <c r="R4" s="1">
        <v>0</v>
      </c>
      <c r="S4" s="27">
        <f t="shared" si="0"/>
        <v>8799.820000000007</v>
      </c>
    </row>
    <row r="5" spans="1:19" x14ac:dyDescent="0.25">
      <c r="A5">
        <v>131204</v>
      </c>
      <c r="C5" t="s">
        <v>17</v>
      </c>
      <c r="D5">
        <v>1411</v>
      </c>
      <c r="E5">
        <v>2</v>
      </c>
      <c r="F5">
        <v>2</v>
      </c>
      <c r="G5" t="s">
        <v>18</v>
      </c>
      <c r="I5">
        <v>1000</v>
      </c>
      <c r="J5" s="1">
        <v>143000</v>
      </c>
      <c r="K5" s="1">
        <v>143000</v>
      </c>
      <c r="L5" s="1">
        <v>143000</v>
      </c>
      <c r="M5" s="1">
        <v>143000</v>
      </c>
      <c r="N5" s="1">
        <v>143000</v>
      </c>
      <c r="O5" s="1">
        <v>142999.99999999997</v>
      </c>
      <c r="P5" s="1">
        <v>0</v>
      </c>
      <c r="Q5" s="1">
        <v>0</v>
      </c>
      <c r="R5" s="1">
        <v>0</v>
      </c>
      <c r="S5" s="27">
        <f t="shared" si="0"/>
        <v>0</v>
      </c>
    </row>
    <row r="6" spans="1:19" x14ac:dyDescent="0.25">
      <c r="A6">
        <v>131204</v>
      </c>
      <c r="C6" t="s">
        <v>17</v>
      </c>
      <c r="D6">
        <v>1541</v>
      </c>
      <c r="E6">
        <v>2</v>
      </c>
      <c r="F6">
        <v>2</v>
      </c>
      <c r="G6" t="s">
        <v>18</v>
      </c>
      <c r="I6">
        <v>1000</v>
      </c>
      <c r="J6" s="1">
        <v>354085</v>
      </c>
      <c r="K6" s="1">
        <v>354085</v>
      </c>
      <c r="L6" s="1">
        <v>354085</v>
      </c>
      <c r="M6" s="1">
        <v>354085</v>
      </c>
      <c r="N6" s="1">
        <v>354085</v>
      </c>
      <c r="O6" s="1">
        <v>354085</v>
      </c>
      <c r="P6" s="1">
        <v>0</v>
      </c>
      <c r="Q6" s="1">
        <v>0</v>
      </c>
      <c r="R6" s="1">
        <v>0</v>
      </c>
      <c r="S6" s="27">
        <f t="shared" si="0"/>
        <v>0</v>
      </c>
    </row>
    <row r="7" spans="1:19" x14ac:dyDescent="0.25">
      <c r="A7">
        <v>131204</v>
      </c>
      <c r="C7" t="s">
        <v>17</v>
      </c>
      <c r="D7">
        <v>1545</v>
      </c>
      <c r="E7">
        <v>2</v>
      </c>
      <c r="F7">
        <v>1</v>
      </c>
      <c r="G7" t="s">
        <v>18</v>
      </c>
      <c r="I7">
        <v>1000</v>
      </c>
      <c r="J7" s="1">
        <v>55866</v>
      </c>
      <c r="K7" s="1">
        <v>53957.72</v>
      </c>
      <c r="L7" s="1">
        <v>53957.72</v>
      </c>
      <c r="M7" s="1">
        <v>53957.72</v>
      </c>
      <c r="N7" s="1">
        <v>53957.72</v>
      </c>
      <c r="O7" s="1">
        <v>53957.72</v>
      </c>
      <c r="P7" s="1">
        <v>0</v>
      </c>
      <c r="Q7" s="1">
        <v>0</v>
      </c>
      <c r="R7" s="1">
        <v>0</v>
      </c>
      <c r="S7" s="27">
        <f t="shared" si="0"/>
        <v>0</v>
      </c>
    </row>
    <row r="8" spans="1:19" x14ac:dyDescent="0.25">
      <c r="A8">
        <v>131204</v>
      </c>
      <c r="C8" t="s">
        <v>17</v>
      </c>
      <c r="D8">
        <v>1547</v>
      </c>
      <c r="E8">
        <v>1</v>
      </c>
      <c r="F8">
        <v>1</v>
      </c>
      <c r="G8" t="s">
        <v>18</v>
      </c>
      <c r="I8">
        <v>1000</v>
      </c>
      <c r="J8" s="1">
        <v>5580</v>
      </c>
      <c r="K8" s="1">
        <v>0</v>
      </c>
      <c r="L8" s="1">
        <v>0</v>
      </c>
      <c r="N8" s="1">
        <v>0</v>
      </c>
      <c r="P8" s="1">
        <v>0</v>
      </c>
      <c r="Q8" s="1">
        <v>0</v>
      </c>
      <c r="R8" s="1">
        <v>0</v>
      </c>
      <c r="S8" s="27">
        <f t="shared" si="0"/>
        <v>0</v>
      </c>
    </row>
    <row r="9" spans="1:19" x14ac:dyDescent="0.25">
      <c r="A9">
        <v>131204</v>
      </c>
      <c r="C9" t="s">
        <v>17</v>
      </c>
      <c r="D9">
        <v>1611</v>
      </c>
      <c r="E9">
        <v>1</v>
      </c>
      <c r="F9">
        <v>1</v>
      </c>
      <c r="G9" t="s">
        <v>16</v>
      </c>
      <c r="I9">
        <v>1000</v>
      </c>
      <c r="J9" s="1">
        <v>19375000</v>
      </c>
      <c r="K9" s="1">
        <v>0</v>
      </c>
      <c r="L9" s="1">
        <v>0</v>
      </c>
      <c r="N9" s="1">
        <v>0</v>
      </c>
      <c r="P9" s="1">
        <v>0</v>
      </c>
      <c r="Q9" s="1">
        <v>0</v>
      </c>
      <c r="R9" s="1">
        <v>0</v>
      </c>
      <c r="S9" s="27">
        <f t="shared" si="0"/>
        <v>0</v>
      </c>
    </row>
    <row r="10" spans="1:19" x14ac:dyDescent="0.25">
      <c r="A10">
        <v>131204</v>
      </c>
      <c r="C10" t="s">
        <v>17</v>
      </c>
      <c r="D10">
        <v>2491</v>
      </c>
      <c r="E10">
        <v>1</v>
      </c>
      <c r="F10">
        <v>1</v>
      </c>
      <c r="G10" t="s">
        <v>16</v>
      </c>
      <c r="I10">
        <v>2000</v>
      </c>
      <c r="J10" s="1">
        <v>0</v>
      </c>
      <c r="K10" s="1">
        <v>32700</v>
      </c>
      <c r="L10" s="1">
        <v>32700</v>
      </c>
      <c r="M10" s="1">
        <v>32700</v>
      </c>
      <c r="N10" s="1">
        <v>0</v>
      </c>
      <c r="P10" s="1">
        <v>0</v>
      </c>
      <c r="Q10" s="1">
        <v>32700</v>
      </c>
      <c r="R10" s="1">
        <v>0</v>
      </c>
      <c r="S10" s="27">
        <f t="shared" si="0"/>
        <v>32700</v>
      </c>
    </row>
    <row r="11" spans="1:19" x14ac:dyDescent="0.25">
      <c r="A11">
        <v>131204</v>
      </c>
      <c r="C11" t="s">
        <v>17</v>
      </c>
      <c r="D11">
        <v>2911</v>
      </c>
      <c r="E11">
        <v>1</v>
      </c>
      <c r="F11">
        <v>1</v>
      </c>
      <c r="G11" t="s">
        <v>16</v>
      </c>
      <c r="I11">
        <v>2000</v>
      </c>
      <c r="J11" s="1">
        <v>0</v>
      </c>
      <c r="K11" s="1">
        <v>99019.42</v>
      </c>
      <c r="L11" s="1">
        <v>99019.42</v>
      </c>
      <c r="M11" s="1">
        <v>15800</v>
      </c>
      <c r="N11" s="1">
        <v>0</v>
      </c>
      <c r="P11" s="1">
        <v>83219.42</v>
      </c>
      <c r="Q11" s="1">
        <v>15800</v>
      </c>
      <c r="R11" s="1">
        <v>0</v>
      </c>
      <c r="S11" s="27">
        <f t="shared" si="0"/>
        <v>99019.42</v>
      </c>
    </row>
    <row r="12" spans="1:19" x14ac:dyDescent="0.25">
      <c r="A12">
        <v>131204</v>
      </c>
      <c r="C12" t="s">
        <v>17</v>
      </c>
      <c r="D12">
        <v>3981</v>
      </c>
      <c r="E12">
        <v>1</v>
      </c>
      <c r="F12">
        <v>2</v>
      </c>
      <c r="G12" t="s">
        <v>18</v>
      </c>
      <c r="I12">
        <v>3000</v>
      </c>
      <c r="J12" s="1">
        <v>45309</v>
      </c>
      <c r="K12" s="1">
        <v>50794</v>
      </c>
      <c r="L12" s="1">
        <v>50794</v>
      </c>
      <c r="M12" s="1">
        <v>50794</v>
      </c>
      <c r="N12" s="1">
        <v>50794</v>
      </c>
      <c r="O12" s="1">
        <v>50794</v>
      </c>
      <c r="P12" s="1">
        <v>0</v>
      </c>
      <c r="Q12" s="1">
        <v>0</v>
      </c>
      <c r="R12" s="1">
        <v>0</v>
      </c>
      <c r="S12" s="27">
        <f t="shared" si="0"/>
        <v>0</v>
      </c>
    </row>
    <row r="13" spans="1:19" x14ac:dyDescent="0.25">
      <c r="A13">
        <v>131204</v>
      </c>
      <c r="C13" t="s">
        <v>17</v>
      </c>
      <c r="D13">
        <v>3982</v>
      </c>
      <c r="E13">
        <v>1</v>
      </c>
      <c r="F13">
        <v>1</v>
      </c>
      <c r="G13" t="s">
        <v>18</v>
      </c>
      <c r="I13">
        <v>3000</v>
      </c>
      <c r="J13" s="1">
        <v>26197</v>
      </c>
      <c r="K13" s="1">
        <v>2886.46</v>
      </c>
      <c r="L13" s="1">
        <v>2886.46</v>
      </c>
      <c r="M13" s="1">
        <v>2886.46</v>
      </c>
      <c r="N13" s="1">
        <v>2886.46</v>
      </c>
      <c r="O13" s="1">
        <v>2886.46</v>
      </c>
      <c r="P13" s="1">
        <v>0</v>
      </c>
      <c r="Q13" s="1">
        <v>0</v>
      </c>
      <c r="R13" s="1">
        <v>0</v>
      </c>
      <c r="S13" s="27">
        <f t="shared" si="0"/>
        <v>0</v>
      </c>
    </row>
    <row r="14" spans="1:19" x14ac:dyDescent="0.25">
      <c r="A14">
        <v>131204</v>
      </c>
      <c r="C14" t="s">
        <v>17</v>
      </c>
      <c r="D14">
        <v>4419</v>
      </c>
      <c r="E14">
        <v>1</v>
      </c>
      <c r="F14">
        <v>1</v>
      </c>
      <c r="G14" t="s">
        <v>16</v>
      </c>
      <c r="I14">
        <v>4000</v>
      </c>
      <c r="J14" s="1">
        <v>13662000</v>
      </c>
      <c r="K14" s="1">
        <v>15026000</v>
      </c>
      <c r="L14" s="1">
        <v>15026000</v>
      </c>
      <c r="M14" s="1">
        <v>15013000</v>
      </c>
      <c r="N14" s="1">
        <v>15013000</v>
      </c>
      <c r="O14" s="1">
        <v>4768500</v>
      </c>
      <c r="P14" s="1">
        <v>13000</v>
      </c>
      <c r="Q14" s="1">
        <v>0</v>
      </c>
      <c r="R14" s="1">
        <v>10244500</v>
      </c>
      <c r="S14" s="27">
        <f t="shared" si="0"/>
        <v>13000</v>
      </c>
    </row>
    <row r="15" spans="1:19" x14ac:dyDescent="0.25">
      <c r="A15">
        <v>131204</v>
      </c>
      <c r="C15" t="s">
        <v>19</v>
      </c>
      <c r="D15">
        <v>2311</v>
      </c>
      <c r="E15">
        <v>1</v>
      </c>
      <c r="F15">
        <v>1</v>
      </c>
      <c r="G15" t="s">
        <v>16</v>
      </c>
      <c r="I15">
        <v>2000</v>
      </c>
      <c r="J15" s="1">
        <v>0</v>
      </c>
      <c r="K15" s="1">
        <v>46665</v>
      </c>
      <c r="L15" s="1">
        <v>46665</v>
      </c>
      <c r="M15" s="1">
        <v>46665</v>
      </c>
      <c r="N15" s="1">
        <v>46665</v>
      </c>
      <c r="O15" s="1">
        <v>46665</v>
      </c>
      <c r="P15" s="1">
        <v>0</v>
      </c>
      <c r="Q15" s="1">
        <v>0</v>
      </c>
      <c r="R15" s="1">
        <v>0</v>
      </c>
      <c r="S15" s="27">
        <f t="shared" si="0"/>
        <v>0</v>
      </c>
    </row>
    <row r="16" spans="1:19" x14ac:dyDescent="0.25">
      <c r="A16">
        <v>131204</v>
      </c>
      <c r="C16" t="s">
        <v>19</v>
      </c>
      <c r="D16">
        <v>3722</v>
      </c>
      <c r="E16">
        <v>1</v>
      </c>
      <c r="F16">
        <v>1</v>
      </c>
      <c r="G16" t="s">
        <v>16</v>
      </c>
      <c r="I16">
        <v>3000</v>
      </c>
      <c r="J16" s="1">
        <v>0</v>
      </c>
      <c r="K16" s="1">
        <v>157500</v>
      </c>
      <c r="L16" s="1">
        <v>157500</v>
      </c>
      <c r="M16" s="1">
        <v>157500</v>
      </c>
      <c r="N16" s="1">
        <v>157500</v>
      </c>
      <c r="P16" s="1">
        <v>0</v>
      </c>
      <c r="Q16" s="1">
        <v>0</v>
      </c>
      <c r="R16" s="1">
        <v>157500</v>
      </c>
      <c r="S16" s="27">
        <f t="shared" si="0"/>
        <v>0</v>
      </c>
    </row>
    <row r="17" spans="1:19" x14ac:dyDescent="0.25">
      <c r="A17">
        <v>138201</v>
      </c>
      <c r="C17">
        <v>111190</v>
      </c>
      <c r="D17">
        <v>3581</v>
      </c>
      <c r="E17">
        <v>1</v>
      </c>
      <c r="F17">
        <v>1</v>
      </c>
      <c r="G17" t="s">
        <v>16</v>
      </c>
      <c r="I17">
        <v>3000</v>
      </c>
      <c r="J17" s="1">
        <v>95677</v>
      </c>
      <c r="K17" s="1">
        <v>0</v>
      </c>
      <c r="L17" s="1">
        <v>0</v>
      </c>
      <c r="N17" s="1">
        <v>0</v>
      </c>
      <c r="P17" s="1">
        <v>0</v>
      </c>
      <c r="Q17" s="1">
        <v>0</v>
      </c>
      <c r="R17" s="1">
        <v>0</v>
      </c>
      <c r="S17" s="27">
        <f t="shared" si="0"/>
        <v>0</v>
      </c>
    </row>
    <row r="18" spans="1:19" x14ac:dyDescent="0.25">
      <c r="A18">
        <v>171201</v>
      </c>
      <c r="C18">
        <v>111190</v>
      </c>
      <c r="D18">
        <v>2451</v>
      </c>
      <c r="E18">
        <v>1</v>
      </c>
      <c r="F18">
        <v>1</v>
      </c>
      <c r="G18" t="s">
        <v>16</v>
      </c>
      <c r="I18">
        <v>2000</v>
      </c>
      <c r="J18" s="1">
        <v>89376</v>
      </c>
      <c r="K18" s="1">
        <v>89376</v>
      </c>
      <c r="L18" s="1">
        <v>89376</v>
      </c>
      <c r="N18" s="1">
        <v>0</v>
      </c>
      <c r="P18" s="1">
        <v>89376</v>
      </c>
      <c r="Q18" s="1">
        <v>0</v>
      </c>
      <c r="R18" s="1">
        <v>0</v>
      </c>
      <c r="S18" s="27">
        <f t="shared" si="0"/>
        <v>89376</v>
      </c>
    </row>
    <row r="19" spans="1:19" x14ac:dyDescent="0.25">
      <c r="A19">
        <v>171201</v>
      </c>
      <c r="C19">
        <v>111190</v>
      </c>
      <c r="D19">
        <v>3331</v>
      </c>
      <c r="E19">
        <v>1</v>
      </c>
      <c r="F19">
        <v>1</v>
      </c>
      <c r="G19" t="s">
        <v>16</v>
      </c>
      <c r="I19">
        <v>3000</v>
      </c>
      <c r="J19" s="1">
        <v>414000</v>
      </c>
      <c r="K19" s="1">
        <v>414000</v>
      </c>
      <c r="L19" s="1">
        <v>414000</v>
      </c>
      <c r="M19" s="1">
        <v>414000</v>
      </c>
      <c r="N19" s="1">
        <v>414000</v>
      </c>
      <c r="P19" s="1">
        <v>0</v>
      </c>
      <c r="Q19" s="1">
        <v>0</v>
      </c>
      <c r="R19" s="1">
        <v>414000</v>
      </c>
      <c r="S19" s="27">
        <f t="shared" si="0"/>
        <v>0</v>
      </c>
    </row>
    <row r="20" spans="1:19" x14ac:dyDescent="0.25">
      <c r="A20">
        <v>171201</v>
      </c>
      <c r="C20" t="s">
        <v>17</v>
      </c>
      <c r="D20">
        <v>3581</v>
      </c>
      <c r="E20">
        <v>1</v>
      </c>
      <c r="F20">
        <v>1</v>
      </c>
      <c r="G20" t="s">
        <v>16</v>
      </c>
      <c r="I20">
        <v>3000</v>
      </c>
      <c r="J20" s="1">
        <v>3693041</v>
      </c>
      <c r="K20" s="1">
        <v>915394.77</v>
      </c>
      <c r="L20" s="1">
        <v>915394.77</v>
      </c>
      <c r="M20" s="1">
        <v>915394.77</v>
      </c>
      <c r="N20" s="1">
        <v>915394.77</v>
      </c>
      <c r="O20" s="1">
        <v>915394.77</v>
      </c>
      <c r="P20" s="1">
        <v>0</v>
      </c>
      <c r="Q20" s="1">
        <v>0</v>
      </c>
      <c r="R20" s="1">
        <v>0</v>
      </c>
      <c r="S20" s="27">
        <f t="shared" si="0"/>
        <v>0</v>
      </c>
    </row>
    <row r="21" spans="1:19" x14ac:dyDescent="0.25">
      <c r="A21">
        <v>171201</v>
      </c>
      <c r="C21" t="s">
        <v>17</v>
      </c>
      <c r="D21">
        <v>4419</v>
      </c>
      <c r="E21">
        <v>1</v>
      </c>
      <c r="F21">
        <v>1</v>
      </c>
      <c r="G21" t="s">
        <v>16</v>
      </c>
      <c r="I21">
        <v>4000</v>
      </c>
      <c r="J21" s="1">
        <v>9214230</v>
      </c>
      <c r="K21" s="1">
        <v>10010000</v>
      </c>
      <c r="L21" s="1">
        <v>10010000</v>
      </c>
      <c r="M21" s="1">
        <v>10010000</v>
      </c>
      <c r="N21" s="1">
        <v>10010000</v>
      </c>
      <c r="O21" s="1">
        <v>3213557.5</v>
      </c>
      <c r="P21" s="1">
        <v>0</v>
      </c>
      <c r="Q21" s="1">
        <v>0</v>
      </c>
      <c r="R21" s="1">
        <v>6796442.5</v>
      </c>
      <c r="S21" s="27">
        <f t="shared" si="0"/>
        <v>0</v>
      </c>
    </row>
    <row r="22" spans="1:19" x14ac:dyDescent="0.25">
      <c r="A22">
        <v>171201</v>
      </c>
      <c r="C22" t="s">
        <v>19</v>
      </c>
      <c r="D22">
        <v>4419</v>
      </c>
      <c r="E22">
        <v>1</v>
      </c>
      <c r="F22">
        <v>1</v>
      </c>
      <c r="G22" t="s">
        <v>16</v>
      </c>
      <c r="I22">
        <v>4000</v>
      </c>
      <c r="J22" s="1">
        <v>0</v>
      </c>
      <c r="K22" s="1">
        <v>2062500</v>
      </c>
      <c r="L22" s="1">
        <v>2062500</v>
      </c>
      <c r="M22" s="1">
        <v>2062134</v>
      </c>
      <c r="N22" s="1">
        <v>2062134</v>
      </c>
      <c r="O22" s="1">
        <v>2062134</v>
      </c>
      <c r="P22" s="1">
        <v>366</v>
      </c>
      <c r="Q22" s="1">
        <v>0</v>
      </c>
      <c r="R22" s="1">
        <v>0</v>
      </c>
      <c r="S22" s="27">
        <f t="shared" si="0"/>
        <v>366</v>
      </c>
    </row>
    <row r="23" spans="1:19" x14ac:dyDescent="0.25">
      <c r="A23">
        <v>171201</v>
      </c>
      <c r="C23" t="s">
        <v>19</v>
      </c>
      <c r="D23">
        <v>4419</v>
      </c>
      <c r="E23">
        <v>1</v>
      </c>
      <c r="F23">
        <v>1</v>
      </c>
      <c r="G23">
        <v>65</v>
      </c>
      <c r="I23">
        <v>4000</v>
      </c>
      <c r="J23" s="1">
        <v>0</v>
      </c>
      <c r="K23" s="1">
        <v>1815845.52</v>
      </c>
      <c r="L23" s="1">
        <v>1815845.52</v>
      </c>
      <c r="M23" s="1">
        <v>1815845.52</v>
      </c>
      <c r="N23" s="1">
        <v>1815845.52</v>
      </c>
      <c r="O23" s="1">
        <v>1815845.52</v>
      </c>
      <c r="P23" s="1">
        <v>0</v>
      </c>
      <c r="Q23" s="1">
        <v>0</v>
      </c>
      <c r="R23" s="1">
        <v>0</v>
      </c>
      <c r="S23" s="27">
        <f t="shared" si="0"/>
        <v>0</v>
      </c>
    </row>
    <row r="24" spans="1:19" x14ac:dyDescent="0.25">
      <c r="A24">
        <v>171201</v>
      </c>
      <c r="C24" t="s">
        <v>20</v>
      </c>
      <c r="D24">
        <v>5412</v>
      </c>
      <c r="E24">
        <v>2</v>
      </c>
      <c r="F24">
        <v>1</v>
      </c>
      <c r="G24" t="s">
        <v>16</v>
      </c>
      <c r="H24" t="s">
        <v>21</v>
      </c>
      <c r="I24">
        <v>5000</v>
      </c>
      <c r="J24" s="1">
        <v>0</v>
      </c>
      <c r="K24" s="1">
        <v>11273203.33</v>
      </c>
      <c r="L24" s="1">
        <v>11273203.33</v>
      </c>
      <c r="M24" s="1">
        <v>11273203.33</v>
      </c>
      <c r="N24" s="1">
        <v>10953730.51</v>
      </c>
      <c r="P24" s="1">
        <v>0</v>
      </c>
      <c r="Q24" s="1">
        <v>319472.8200000003</v>
      </c>
      <c r="R24" s="1">
        <v>10953730.51</v>
      </c>
      <c r="S24" s="27">
        <f t="shared" si="0"/>
        <v>319472.8200000003</v>
      </c>
    </row>
    <row r="25" spans="1:19" x14ac:dyDescent="0.25">
      <c r="A25">
        <v>171201</v>
      </c>
      <c r="C25" t="s">
        <v>20</v>
      </c>
      <c r="D25">
        <v>5412</v>
      </c>
      <c r="E25">
        <v>2</v>
      </c>
      <c r="F25">
        <v>2</v>
      </c>
      <c r="G25" t="s">
        <v>16</v>
      </c>
      <c r="H25" t="s">
        <v>21</v>
      </c>
      <c r="I25">
        <v>5000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P25" s="1">
        <v>0</v>
      </c>
      <c r="Q25" s="1">
        <v>0</v>
      </c>
      <c r="R25" s="1">
        <v>0</v>
      </c>
      <c r="S25" s="27">
        <f t="shared" si="0"/>
        <v>0</v>
      </c>
    </row>
    <row r="26" spans="1:19" x14ac:dyDescent="0.25">
      <c r="A26">
        <v>171201</v>
      </c>
      <c r="C26" t="s">
        <v>20</v>
      </c>
      <c r="D26">
        <v>5491</v>
      </c>
      <c r="E26">
        <v>2</v>
      </c>
      <c r="F26">
        <v>1</v>
      </c>
      <c r="G26" t="s">
        <v>16</v>
      </c>
      <c r="H26" t="s">
        <v>21</v>
      </c>
      <c r="I26">
        <v>5000</v>
      </c>
      <c r="J26" s="1">
        <v>0</v>
      </c>
      <c r="K26" s="1">
        <v>4291147.17</v>
      </c>
      <c r="L26" s="1">
        <v>4291147.17</v>
      </c>
      <c r="M26" s="1">
        <v>4291147.17</v>
      </c>
      <c r="N26" s="1">
        <v>4291147.17</v>
      </c>
      <c r="O26" s="1">
        <v>2091013.8699999999</v>
      </c>
      <c r="P26" s="1">
        <v>0</v>
      </c>
      <c r="Q26" s="1">
        <v>0</v>
      </c>
      <c r="R26" s="1">
        <v>2200133.2999999998</v>
      </c>
      <c r="S26" s="27">
        <f t="shared" si="0"/>
        <v>0</v>
      </c>
    </row>
    <row r="27" spans="1:19" x14ac:dyDescent="0.25">
      <c r="A27">
        <v>171201</v>
      </c>
      <c r="C27" t="s">
        <v>20</v>
      </c>
      <c r="D27">
        <v>5491</v>
      </c>
      <c r="E27">
        <v>2</v>
      </c>
      <c r="F27">
        <v>2</v>
      </c>
      <c r="G27" t="s">
        <v>16</v>
      </c>
      <c r="H27" t="s">
        <v>21</v>
      </c>
      <c r="I27">
        <v>5000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P27" s="1">
        <v>0</v>
      </c>
      <c r="Q27" s="1">
        <v>0</v>
      </c>
      <c r="R27" s="1">
        <v>0</v>
      </c>
      <c r="S27" s="27">
        <f t="shared" si="0"/>
        <v>0</v>
      </c>
    </row>
    <row r="28" spans="1:19" x14ac:dyDescent="0.25">
      <c r="A28">
        <v>171201</v>
      </c>
      <c r="C28" t="s">
        <v>22</v>
      </c>
      <c r="D28">
        <v>4419</v>
      </c>
      <c r="E28">
        <v>1</v>
      </c>
      <c r="F28">
        <v>1</v>
      </c>
      <c r="G28">
        <v>65</v>
      </c>
      <c r="I28">
        <v>4000</v>
      </c>
      <c r="J28" s="1">
        <v>0</v>
      </c>
      <c r="K28" s="1">
        <v>10441111.74</v>
      </c>
      <c r="L28" s="1">
        <v>10441111.74</v>
      </c>
      <c r="M28" s="1">
        <v>10392667.960000001</v>
      </c>
      <c r="N28" s="1">
        <v>10392667.960000001</v>
      </c>
      <c r="O28" s="1">
        <v>10392667.960000001</v>
      </c>
      <c r="P28" s="1">
        <v>48443.779999999329</v>
      </c>
      <c r="Q28" s="1">
        <v>0</v>
      </c>
      <c r="R28" s="1">
        <v>0</v>
      </c>
      <c r="S28" s="27">
        <f t="shared" si="0"/>
        <v>48443.779999999329</v>
      </c>
    </row>
    <row r="29" spans="1:19" x14ac:dyDescent="0.25">
      <c r="A29">
        <v>171201</v>
      </c>
      <c r="C29" t="s">
        <v>23</v>
      </c>
      <c r="D29">
        <v>4419</v>
      </c>
      <c r="E29">
        <v>1</v>
      </c>
      <c r="F29">
        <v>1</v>
      </c>
      <c r="G29">
        <v>65</v>
      </c>
      <c r="I29">
        <v>4000</v>
      </c>
      <c r="J29" s="1">
        <v>0</v>
      </c>
      <c r="K29" s="1">
        <v>453961.38</v>
      </c>
      <c r="L29" s="1">
        <v>453961.38</v>
      </c>
      <c r="M29" s="1">
        <v>453830.01</v>
      </c>
      <c r="N29" s="1">
        <v>453830.01</v>
      </c>
      <c r="O29" s="1">
        <v>453830.01</v>
      </c>
      <c r="P29" s="1">
        <v>131.36999999999534</v>
      </c>
      <c r="Q29" s="1">
        <v>0</v>
      </c>
      <c r="R29" s="1">
        <v>0</v>
      </c>
      <c r="S29" s="27">
        <f t="shared" si="0"/>
        <v>131.36999999999534</v>
      </c>
    </row>
    <row r="30" spans="1:19" x14ac:dyDescent="0.25">
      <c r="A30">
        <v>171203</v>
      </c>
      <c r="C30">
        <v>111190</v>
      </c>
      <c r="D30">
        <v>3391</v>
      </c>
      <c r="E30">
        <v>1</v>
      </c>
      <c r="F30">
        <v>1</v>
      </c>
      <c r="G30" t="s">
        <v>16</v>
      </c>
      <c r="I30">
        <v>3000</v>
      </c>
      <c r="J30" s="1">
        <v>480320</v>
      </c>
      <c r="K30" s="1">
        <v>480320</v>
      </c>
      <c r="L30" s="1">
        <v>480320</v>
      </c>
      <c r="M30" s="1">
        <v>480319.2</v>
      </c>
      <c r="N30" s="1">
        <v>480319.2</v>
      </c>
      <c r="O30" s="1">
        <v>480319.20000000007</v>
      </c>
      <c r="P30" s="1">
        <v>0.79999999998835847</v>
      </c>
      <c r="Q30" s="1">
        <v>0</v>
      </c>
      <c r="R30" s="1">
        <v>0</v>
      </c>
      <c r="S30" s="27">
        <f t="shared" si="0"/>
        <v>0.79999999998835847</v>
      </c>
    </row>
    <row r="31" spans="1:19" x14ac:dyDescent="0.25">
      <c r="A31">
        <v>171203</v>
      </c>
      <c r="C31" t="s">
        <v>17</v>
      </c>
      <c r="D31">
        <v>3381</v>
      </c>
      <c r="E31">
        <v>1</v>
      </c>
      <c r="F31">
        <v>2</v>
      </c>
      <c r="G31" t="s">
        <v>16</v>
      </c>
      <c r="I31">
        <v>3000</v>
      </c>
      <c r="J31" s="1">
        <v>45796931</v>
      </c>
      <c r="K31" s="1">
        <v>41503790</v>
      </c>
      <c r="L31" s="1">
        <v>41503790</v>
      </c>
      <c r="M31" s="1">
        <v>41503790</v>
      </c>
      <c r="N31" s="1">
        <v>41503790</v>
      </c>
      <c r="O31" s="1">
        <v>41503790</v>
      </c>
      <c r="P31" s="1">
        <v>0</v>
      </c>
      <c r="Q31" s="1">
        <v>0</v>
      </c>
      <c r="R31" s="1">
        <v>0</v>
      </c>
      <c r="S31" s="27">
        <f t="shared" si="0"/>
        <v>0</v>
      </c>
    </row>
    <row r="32" spans="1:19" x14ac:dyDescent="0.25">
      <c r="A32">
        <v>171203</v>
      </c>
      <c r="C32" t="s">
        <v>19</v>
      </c>
      <c r="D32">
        <v>2152</v>
      </c>
      <c r="E32">
        <v>1</v>
      </c>
      <c r="F32">
        <v>1</v>
      </c>
      <c r="G32" t="s">
        <v>16</v>
      </c>
      <c r="I32">
        <v>2000</v>
      </c>
      <c r="J32" s="1">
        <v>0</v>
      </c>
      <c r="K32" s="1">
        <v>0</v>
      </c>
      <c r="L32" s="1">
        <v>0</v>
      </c>
      <c r="N32" s="1">
        <v>0</v>
      </c>
      <c r="P32" s="1">
        <v>0</v>
      </c>
      <c r="Q32" s="1">
        <v>0</v>
      </c>
      <c r="R32" s="1">
        <v>0</v>
      </c>
      <c r="S32" s="27">
        <f t="shared" si="0"/>
        <v>0</v>
      </c>
    </row>
    <row r="33" spans="1:19" x14ac:dyDescent="0.25">
      <c r="A33">
        <v>171203</v>
      </c>
      <c r="C33" t="s">
        <v>19</v>
      </c>
      <c r="D33">
        <v>2551</v>
      </c>
      <c r="E33">
        <v>1</v>
      </c>
      <c r="F33">
        <v>1</v>
      </c>
      <c r="G33" t="s">
        <v>16</v>
      </c>
      <c r="I33">
        <v>2000</v>
      </c>
      <c r="J33" s="1">
        <v>0</v>
      </c>
      <c r="K33" s="1">
        <v>8000</v>
      </c>
      <c r="L33" s="1">
        <v>8000</v>
      </c>
      <c r="M33" s="1">
        <v>8000</v>
      </c>
      <c r="N33" s="1">
        <v>0</v>
      </c>
      <c r="P33" s="1">
        <v>0</v>
      </c>
      <c r="Q33" s="1">
        <v>8000</v>
      </c>
      <c r="R33" s="1">
        <v>0</v>
      </c>
      <c r="S33" s="27">
        <f t="shared" si="0"/>
        <v>8000</v>
      </c>
    </row>
    <row r="34" spans="1:19" x14ac:dyDescent="0.25">
      <c r="A34">
        <v>171203</v>
      </c>
      <c r="C34" t="s">
        <v>19</v>
      </c>
      <c r="D34">
        <v>2561</v>
      </c>
      <c r="E34">
        <v>1</v>
      </c>
      <c r="F34">
        <v>1</v>
      </c>
      <c r="G34" t="s">
        <v>16</v>
      </c>
      <c r="I34">
        <v>2000</v>
      </c>
      <c r="J34" s="1">
        <v>0</v>
      </c>
      <c r="K34" s="1">
        <v>428200</v>
      </c>
      <c r="L34" s="1">
        <v>428200</v>
      </c>
      <c r="M34" s="1">
        <v>428200</v>
      </c>
      <c r="N34" s="1">
        <v>428132.8</v>
      </c>
      <c r="O34" s="1">
        <v>428132.8</v>
      </c>
      <c r="P34" s="1">
        <v>0</v>
      </c>
      <c r="Q34" s="1">
        <v>67.200000000011642</v>
      </c>
      <c r="R34" s="1">
        <v>0</v>
      </c>
      <c r="S34" s="27">
        <f t="shared" si="0"/>
        <v>67.200000000011642</v>
      </c>
    </row>
    <row r="35" spans="1:19" x14ac:dyDescent="0.25">
      <c r="A35">
        <v>171203</v>
      </c>
      <c r="C35" t="s">
        <v>19</v>
      </c>
      <c r="D35">
        <v>2831</v>
      </c>
      <c r="E35">
        <v>1</v>
      </c>
      <c r="F35">
        <v>1</v>
      </c>
      <c r="G35" t="s">
        <v>16</v>
      </c>
      <c r="I35">
        <v>2000</v>
      </c>
      <c r="J35" s="1">
        <v>0</v>
      </c>
      <c r="K35" s="1">
        <v>13000</v>
      </c>
      <c r="L35" s="1">
        <v>13000</v>
      </c>
      <c r="N35" s="1">
        <v>0</v>
      </c>
      <c r="P35" s="1">
        <v>13000</v>
      </c>
      <c r="Q35" s="1">
        <v>0</v>
      </c>
      <c r="R35" s="1">
        <v>0</v>
      </c>
      <c r="S35" s="27">
        <f t="shared" si="0"/>
        <v>13000</v>
      </c>
    </row>
    <row r="36" spans="1:19" x14ac:dyDescent="0.25">
      <c r="A36">
        <v>171203</v>
      </c>
      <c r="C36" t="s">
        <v>19</v>
      </c>
      <c r="D36">
        <v>2931</v>
      </c>
      <c r="E36">
        <v>1</v>
      </c>
      <c r="F36">
        <v>1</v>
      </c>
      <c r="G36" t="s">
        <v>16</v>
      </c>
      <c r="I36">
        <v>2000</v>
      </c>
      <c r="J36" s="1">
        <v>0</v>
      </c>
      <c r="K36" s="1">
        <v>64800</v>
      </c>
      <c r="L36" s="1">
        <v>64800</v>
      </c>
      <c r="M36" s="1">
        <v>63800.08</v>
      </c>
      <c r="N36" s="1">
        <v>63800.08</v>
      </c>
      <c r="O36" s="1">
        <v>63800.08</v>
      </c>
      <c r="P36" s="1">
        <v>999.91999999999825</v>
      </c>
      <c r="Q36" s="1">
        <v>0</v>
      </c>
      <c r="R36" s="1">
        <v>0</v>
      </c>
      <c r="S36" s="27">
        <f t="shared" si="0"/>
        <v>999.91999999999825</v>
      </c>
    </row>
    <row r="37" spans="1:19" x14ac:dyDescent="0.25">
      <c r="A37">
        <v>171203</v>
      </c>
      <c r="C37" t="s">
        <v>19</v>
      </c>
      <c r="D37">
        <v>3381</v>
      </c>
      <c r="E37">
        <v>1</v>
      </c>
      <c r="F37">
        <v>2</v>
      </c>
      <c r="G37" t="s">
        <v>16</v>
      </c>
      <c r="I37">
        <v>3000</v>
      </c>
      <c r="J37" s="1">
        <v>0</v>
      </c>
      <c r="K37" s="1">
        <v>36522435</v>
      </c>
      <c r="L37" s="1">
        <v>36522435</v>
      </c>
      <c r="M37" s="1">
        <v>36522435</v>
      </c>
      <c r="N37" s="1">
        <v>36522435</v>
      </c>
      <c r="O37" s="1">
        <v>36522435</v>
      </c>
      <c r="P37" s="1">
        <v>0</v>
      </c>
      <c r="Q37" s="1">
        <v>0</v>
      </c>
      <c r="R37" s="1">
        <v>0</v>
      </c>
      <c r="S37" s="27">
        <f t="shared" si="0"/>
        <v>0</v>
      </c>
    </row>
    <row r="38" spans="1:19" x14ac:dyDescent="0.25">
      <c r="A38">
        <v>171203</v>
      </c>
      <c r="C38" t="s">
        <v>24</v>
      </c>
      <c r="D38">
        <v>3381</v>
      </c>
      <c r="E38">
        <v>1</v>
      </c>
      <c r="F38">
        <v>2</v>
      </c>
      <c r="G38" t="s">
        <v>16</v>
      </c>
      <c r="I38">
        <v>3000</v>
      </c>
      <c r="J38" s="1">
        <v>0</v>
      </c>
      <c r="K38" s="1">
        <v>12292210</v>
      </c>
      <c r="L38" s="1">
        <v>12292210</v>
      </c>
      <c r="M38" s="1">
        <v>12292210</v>
      </c>
      <c r="N38" s="1">
        <v>12292210</v>
      </c>
      <c r="O38" s="1">
        <v>12292210</v>
      </c>
      <c r="P38" s="1">
        <v>0</v>
      </c>
      <c r="Q38" s="1">
        <v>0</v>
      </c>
      <c r="R38" s="1">
        <v>0</v>
      </c>
      <c r="S38" s="27">
        <f t="shared" si="0"/>
        <v>0</v>
      </c>
    </row>
    <row r="39" spans="1:19" x14ac:dyDescent="0.25">
      <c r="A39">
        <v>171203</v>
      </c>
      <c r="C39" t="s">
        <v>25</v>
      </c>
      <c r="D39">
        <v>3381</v>
      </c>
      <c r="E39">
        <v>1</v>
      </c>
      <c r="F39">
        <v>2</v>
      </c>
      <c r="G39" t="s">
        <v>16</v>
      </c>
      <c r="I39">
        <v>3000</v>
      </c>
      <c r="J39" s="1">
        <v>0</v>
      </c>
      <c r="K39" s="1">
        <v>3827050</v>
      </c>
      <c r="L39" s="1">
        <v>3827050</v>
      </c>
      <c r="M39" s="1">
        <v>3827050</v>
      </c>
      <c r="N39" s="1">
        <v>3827050</v>
      </c>
      <c r="O39" s="1">
        <v>3827050</v>
      </c>
      <c r="P39" s="1">
        <v>0</v>
      </c>
      <c r="Q39" s="1">
        <v>0</v>
      </c>
      <c r="R39" s="1">
        <v>0</v>
      </c>
      <c r="S39" s="27">
        <f t="shared" si="0"/>
        <v>0</v>
      </c>
    </row>
    <row r="40" spans="1:19" x14ac:dyDescent="0.25">
      <c r="A40">
        <v>172204</v>
      </c>
      <c r="C40">
        <v>111190</v>
      </c>
      <c r="D40">
        <v>2151</v>
      </c>
      <c r="E40">
        <v>1</v>
      </c>
      <c r="F40">
        <v>1</v>
      </c>
      <c r="G40" t="s">
        <v>16</v>
      </c>
      <c r="I40">
        <v>2000</v>
      </c>
      <c r="J40" s="1">
        <v>20775</v>
      </c>
      <c r="K40" s="1">
        <v>156000</v>
      </c>
      <c r="L40" s="1">
        <v>156000</v>
      </c>
      <c r="N40" s="1">
        <v>0</v>
      </c>
      <c r="P40" s="1">
        <v>156000</v>
      </c>
      <c r="Q40" s="1">
        <v>0</v>
      </c>
      <c r="R40" s="1">
        <v>0</v>
      </c>
      <c r="S40" s="27">
        <f t="shared" si="0"/>
        <v>156000</v>
      </c>
    </row>
    <row r="41" spans="1:19" x14ac:dyDescent="0.25">
      <c r="A41">
        <v>172204</v>
      </c>
      <c r="C41">
        <v>111190</v>
      </c>
      <c r="D41">
        <v>2491</v>
      </c>
      <c r="E41">
        <v>1</v>
      </c>
      <c r="F41">
        <v>1</v>
      </c>
      <c r="G41" t="s">
        <v>16</v>
      </c>
      <c r="I41">
        <v>2000</v>
      </c>
      <c r="J41" s="1">
        <v>0</v>
      </c>
      <c r="K41" s="1">
        <v>70000</v>
      </c>
      <c r="L41" s="1">
        <v>70000</v>
      </c>
      <c r="M41" s="1">
        <v>69948</v>
      </c>
      <c r="N41" s="1">
        <v>69948</v>
      </c>
      <c r="P41" s="1">
        <v>52</v>
      </c>
      <c r="Q41" s="1">
        <v>0</v>
      </c>
      <c r="R41" s="1">
        <v>69948</v>
      </c>
      <c r="S41" s="27">
        <f t="shared" si="0"/>
        <v>52</v>
      </c>
    </row>
    <row r="42" spans="1:19" x14ac:dyDescent="0.25">
      <c r="A42">
        <v>172204</v>
      </c>
      <c r="C42">
        <v>111190</v>
      </c>
      <c r="D42">
        <v>2541</v>
      </c>
      <c r="E42">
        <v>1</v>
      </c>
      <c r="F42">
        <v>1</v>
      </c>
      <c r="G42" t="s">
        <v>16</v>
      </c>
      <c r="I42">
        <v>2000</v>
      </c>
      <c r="J42" s="1">
        <v>0</v>
      </c>
      <c r="K42" s="1">
        <v>192290</v>
      </c>
      <c r="L42" s="1">
        <v>192290</v>
      </c>
      <c r="N42" s="1">
        <v>0</v>
      </c>
      <c r="P42" s="1">
        <v>192290</v>
      </c>
      <c r="Q42" s="1">
        <v>0</v>
      </c>
      <c r="R42" s="1">
        <v>0</v>
      </c>
      <c r="S42" s="27">
        <f t="shared" si="0"/>
        <v>192290</v>
      </c>
    </row>
    <row r="43" spans="1:19" x14ac:dyDescent="0.25">
      <c r="A43">
        <v>172204</v>
      </c>
      <c r="C43">
        <v>111190</v>
      </c>
      <c r="D43">
        <v>2561</v>
      </c>
      <c r="E43">
        <v>1</v>
      </c>
      <c r="F43">
        <v>1</v>
      </c>
      <c r="G43" t="s">
        <v>16</v>
      </c>
      <c r="I43">
        <v>2000</v>
      </c>
      <c r="J43" s="1">
        <v>0</v>
      </c>
      <c r="K43" s="1">
        <v>20775</v>
      </c>
      <c r="L43" s="1">
        <v>20775</v>
      </c>
      <c r="N43" s="1">
        <v>0</v>
      </c>
      <c r="P43" s="1">
        <v>20775</v>
      </c>
      <c r="Q43" s="1">
        <v>0</v>
      </c>
      <c r="R43" s="1">
        <v>0</v>
      </c>
      <c r="S43" s="27">
        <f t="shared" si="0"/>
        <v>20775</v>
      </c>
    </row>
    <row r="44" spans="1:19" x14ac:dyDescent="0.25">
      <c r="A44">
        <v>172204</v>
      </c>
      <c r="C44">
        <v>111190</v>
      </c>
      <c r="D44">
        <v>2721</v>
      </c>
      <c r="E44">
        <v>1</v>
      </c>
      <c r="F44">
        <v>1</v>
      </c>
      <c r="G44" t="s">
        <v>16</v>
      </c>
      <c r="I44">
        <v>2000</v>
      </c>
      <c r="J44" s="1">
        <v>282800</v>
      </c>
      <c r="K44" s="1">
        <v>282800</v>
      </c>
      <c r="L44" s="1">
        <v>282800</v>
      </c>
      <c r="M44" s="1">
        <v>281178.2</v>
      </c>
      <c r="N44" s="1">
        <v>281178.2</v>
      </c>
      <c r="O44" s="1">
        <v>281178.2</v>
      </c>
      <c r="P44" s="1">
        <v>1621.7999999999884</v>
      </c>
      <c r="Q44" s="1">
        <v>0</v>
      </c>
      <c r="R44" s="1">
        <v>0</v>
      </c>
      <c r="S44" s="27">
        <f t="shared" si="0"/>
        <v>1621.7999999999884</v>
      </c>
    </row>
    <row r="45" spans="1:19" x14ac:dyDescent="0.25">
      <c r="A45">
        <v>172204</v>
      </c>
      <c r="C45">
        <v>111190</v>
      </c>
      <c r="D45">
        <v>2981</v>
      </c>
      <c r="E45">
        <v>1</v>
      </c>
      <c r="F45">
        <v>1</v>
      </c>
      <c r="G45" t="s">
        <v>16</v>
      </c>
      <c r="I45">
        <v>2000</v>
      </c>
      <c r="J45" s="1">
        <v>37975</v>
      </c>
      <c r="K45" s="1">
        <v>37975</v>
      </c>
      <c r="L45" s="1">
        <v>37975</v>
      </c>
      <c r="M45" s="1">
        <v>30043.200000000001</v>
      </c>
      <c r="N45" s="1">
        <v>0</v>
      </c>
      <c r="P45" s="1">
        <v>7931.7999999999993</v>
      </c>
      <c r="Q45" s="1">
        <v>30043.200000000001</v>
      </c>
      <c r="R45" s="1">
        <v>0</v>
      </c>
      <c r="S45" s="27">
        <f t="shared" si="0"/>
        <v>37975</v>
      </c>
    </row>
    <row r="46" spans="1:19" x14ac:dyDescent="0.25">
      <c r="A46">
        <v>172204</v>
      </c>
      <c r="C46">
        <v>111190</v>
      </c>
      <c r="D46">
        <v>3331</v>
      </c>
      <c r="E46">
        <v>1</v>
      </c>
      <c r="F46">
        <v>1</v>
      </c>
      <c r="G46" t="s">
        <v>16</v>
      </c>
      <c r="I46">
        <v>3000</v>
      </c>
      <c r="J46" s="1">
        <v>30900</v>
      </c>
      <c r="K46" s="1">
        <v>30900</v>
      </c>
      <c r="L46" s="1">
        <v>30900</v>
      </c>
      <c r="M46" s="1">
        <v>30900</v>
      </c>
      <c r="N46" s="1">
        <v>30900</v>
      </c>
      <c r="P46" s="1">
        <v>0</v>
      </c>
      <c r="Q46" s="1">
        <v>0</v>
      </c>
      <c r="R46" s="1">
        <v>30900</v>
      </c>
      <c r="S46" s="27">
        <f t="shared" si="0"/>
        <v>0</v>
      </c>
    </row>
    <row r="47" spans="1:19" x14ac:dyDescent="0.25">
      <c r="A47">
        <v>172204</v>
      </c>
      <c r="C47">
        <v>111190</v>
      </c>
      <c r="D47">
        <v>3391</v>
      </c>
      <c r="E47">
        <v>1</v>
      </c>
      <c r="F47">
        <v>1</v>
      </c>
      <c r="G47" t="s">
        <v>16</v>
      </c>
      <c r="I47">
        <v>3000</v>
      </c>
      <c r="J47" s="1">
        <v>418290</v>
      </c>
      <c r="K47" s="1">
        <v>0</v>
      </c>
      <c r="L47" s="1">
        <v>0</v>
      </c>
      <c r="N47" s="1">
        <v>0</v>
      </c>
      <c r="P47" s="1">
        <v>0</v>
      </c>
      <c r="Q47" s="1">
        <v>0</v>
      </c>
      <c r="R47" s="1">
        <v>0</v>
      </c>
      <c r="S47" s="27">
        <f t="shared" si="0"/>
        <v>0</v>
      </c>
    </row>
    <row r="48" spans="1:19" x14ac:dyDescent="0.25">
      <c r="A48">
        <v>172204</v>
      </c>
      <c r="C48" t="s">
        <v>17</v>
      </c>
      <c r="D48">
        <v>4412</v>
      </c>
      <c r="E48">
        <v>1</v>
      </c>
      <c r="F48">
        <v>1</v>
      </c>
      <c r="G48" t="s">
        <v>16</v>
      </c>
      <c r="I48">
        <v>4000</v>
      </c>
      <c r="J48" s="1">
        <v>2802249</v>
      </c>
      <c r="K48" s="1">
        <v>2802249</v>
      </c>
      <c r="L48" s="1">
        <v>2802249</v>
      </c>
      <c r="M48" s="1">
        <v>2801400</v>
      </c>
      <c r="N48" s="1">
        <v>2801400</v>
      </c>
      <c r="P48" s="1">
        <v>849</v>
      </c>
      <c r="Q48" s="1">
        <v>0</v>
      </c>
      <c r="R48" s="1">
        <v>2801400</v>
      </c>
      <c r="S48" s="27">
        <f t="shared" si="0"/>
        <v>849</v>
      </c>
    </row>
    <row r="49" spans="1:19" x14ac:dyDescent="0.25">
      <c r="A49">
        <v>172204</v>
      </c>
      <c r="C49" t="s">
        <v>19</v>
      </c>
      <c r="D49">
        <v>2721</v>
      </c>
      <c r="E49">
        <v>1</v>
      </c>
      <c r="F49">
        <v>1</v>
      </c>
      <c r="G49" t="s">
        <v>16</v>
      </c>
      <c r="I49">
        <v>2000</v>
      </c>
      <c r="J49" s="1">
        <v>0</v>
      </c>
      <c r="K49" s="1">
        <v>593679.96</v>
      </c>
      <c r="L49" s="1">
        <v>593679.96</v>
      </c>
      <c r="M49" s="1">
        <v>556568.4</v>
      </c>
      <c r="N49" s="1">
        <v>553219.9</v>
      </c>
      <c r="O49" s="1">
        <v>553219.9</v>
      </c>
      <c r="P49" s="1">
        <v>37111.559999999939</v>
      </c>
      <c r="Q49" s="1">
        <v>3348.5</v>
      </c>
      <c r="R49" s="1">
        <v>0</v>
      </c>
      <c r="S49" s="27">
        <f t="shared" si="0"/>
        <v>40460.059999999939</v>
      </c>
    </row>
    <row r="50" spans="1:19" x14ac:dyDescent="0.25">
      <c r="A50">
        <v>172204</v>
      </c>
      <c r="C50" t="s">
        <v>19</v>
      </c>
      <c r="D50">
        <v>4451</v>
      </c>
      <c r="E50">
        <v>1</v>
      </c>
      <c r="F50">
        <v>1</v>
      </c>
      <c r="G50" t="s">
        <v>16</v>
      </c>
      <c r="I50">
        <v>4000</v>
      </c>
      <c r="J50" s="1">
        <v>1314280</v>
      </c>
      <c r="K50" s="1">
        <v>0</v>
      </c>
      <c r="L50" s="1">
        <v>0</v>
      </c>
      <c r="N50" s="1">
        <v>0</v>
      </c>
      <c r="P50" s="1">
        <v>0</v>
      </c>
      <c r="Q50" s="1">
        <v>0</v>
      </c>
      <c r="R50" s="1">
        <v>0</v>
      </c>
      <c r="S50" s="27">
        <f t="shared" si="0"/>
        <v>0</v>
      </c>
    </row>
    <row r="51" spans="1:19" x14ac:dyDescent="0.25">
      <c r="A51">
        <v>172204</v>
      </c>
      <c r="C51" t="s">
        <v>19</v>
      </c>
      <c r="D51">
        <v>4481</v>
      </c>
      <c r="E51">
        <v>1</v>
      </c>
      <c r="F51">
        <v>1</v>
      </c>
      <c r="G51" t="s">
        <v>16</v>
      </c>
      <c r="I51">
        <v>4000</v>
      </c>
      <c r="J51" s="1">
        <v>281973</v>
      </c>
      <c r="K51" s="1">
        <v>51973</v>
      </c>
      <c r="L51" s="1">
        <v>51973</v>
      </c>
      <c r="N51" s="1">
        <v>0</v>
      </c>
      <c r="P51" s="1">
        <v>51973</v>
      </c>
      <c r="Q51" s="1">
        <v>0</v>
      </c>
      <c r="R51" s="1">
        <v>0</v>
      </c>
      <c r="S51" s="27">
        <f t="shared" si="0"/>
        <v>51973</v>
      </c>
    </row>
    <row r="52" spans="1:19" x14ac:dyDescent="0.25">
      <c r="A52">
        <v>172204</v>
      </c>
      <c r="C52" t="s">
        <v>20</v>
      </c>
      <c r="D52">
        <v>5412</v>
      </c>
      <c r="E52">
        <v>2</v>
      </c>
      <c r="F52">
        <v>1</v>
      </c>
      <c r="G52" t="s">
        <v>16</v>
      </c>
      <c r="H52" t="s">
        <v>26</v>
      </c>
      <c r="I52">
        <v>5000</v>
      </c>
      <c r="J52" s="1">
        <v>0</v>
      </c>
      <c r="K52" s="1">
        <v>4149902.13</v>
      </c>
      <c r="L52" s="1">
        <v>4149902.13</v>
      </c>
      <c r="M52" s="1">
        <v>4149902.13</v>
      </c>
      <c r="N52" s="1">
        <v>4149902.13</v>
      </c>
      <c r="O52" s="1">
        <v>2061902.1300000001</v>
      </c>
      <c r="P52" s="1">
        <v>0</v>
      </c>
      <c r="Q52" s="1">
        <v>0</v>
      </c>
      <c r="R52" s="1">
        <v>2087999.9999999998</v>
      </c>
      <c r="S52" s="27">
        <f t="shared" si="0"/>
        <v>0</v>
      </c>
    </row>
    <row r="53" spans="1:19" x14ac:dyDescent="0.25">
      <c r="A53">
        <v>172204</v>
      </c>
      <c r="C53" t="s">
        <v>20</v>
      </c>
      <c r="D53">
        <v>5412</v>
      </c>
      <c r="E53">
        <v>2</v>
      </c>
      <c r="F53">
        <v>2</v>
      </c>
      <c r="G53" t="s">
        <v>16</v>
      </c>
      <c r="H53" t="s">
        <v>26</v>
      </c>
      <c r="I53">
        <v>5000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P53" s="1">
        <v>0</v>
      </c>
      <c r="Q53" s="1">
        <v>0</v>
      </c>
      <c r="R53" s="1">
        <v>0</v>
      </c>
      <c r="S53" s="27">
        <f t="shared" si="0"/>
        <v>0</v>
      </c>
    </row>
    <row r="54" spans="1:19" x14ac:dyDescent="0.25">
      <c r="A54">
        <v>185201</v>
      </c>
      <c r="C54">
        <v>111190</v>
      </c>
      <c r="D54">
        <v>1221</v>
      </c>
      <c r="E54">
        <v>2</v>
      </c>
      <c r="F54">
        <v>1</v>
      </c>
      <c r="G54" t="s">
        <v>18</v>
      </c>
      <c r="I54">
        <v>1000</v>
      </c>
      <c r="J54" s="1">
        <v>6354000</v>
      </c>
      <c r="K54" s="1">
        <v>1294361.78</v>
      </c>
      <c r="L54" s="1">
        <v>1294361.78</v>
      </c>
      <c r="M54" s="1">
        <v>1294361.78</v>
      </c>
      <c r="N54" s="1">
        <v>1294361.78</v>
      </c>
      <c r="O54" s="1">
        <v>1294361.78</v>
      </c>
      <c r="P54" s="1">
        <v>0</v>
      </c>
      <c r="Q54" s="1">
        <v>0</v>
      </c>
      <c r="R54" s="1">
        <v>0</v>
      </c>
      <c r="S54" s="27">
        <f t="shared" si="0"/>
        <v>0</v>
      </c>
    </row>
    <row r="55" spans="1:19" x14ac:dyDescent="0.25">
      <c r="A55">
        <v>185201</v>
      </c>
      <c r="C55">
        <v>111190</v>
      </c>
      <c r="D55">
        <v>1591</v>
      </c>
      <c r="E55">
        <v>1</v>
      </c>
      <c r="F55">
        <v>1</v>
      </c>
      <c r="G55" t="s">
        <v>16</v>
      </c>
      <c r="I55">
        <v>1000</v>
      </c>
      <c r="J55" s="1">
        <v>6007626</v>
      </c>
      <c r="K55" s="1">
        <v>3907626</v>
      </c>
      <c r="L55" s="1">
        <v>3907626</v>
      </c>
      <c r="M55" s="1">
        <v>3907626</v>
      </c>
      <c r="N55" s="1">
        <v>3907626</v>
      </c>
      <c r="O55" s="1">
        <v>3907626</v>
      </c>
      <c r="P55" s="1">
        <v>0</v>
      </c>
      <c r="Q55" s="1">
        <v>0</v>
      </c>
      <c r="R55" s="1">
        <v>0</v>
      </c>
      <c r="S55" s="27">
        <f t="shared" si="0"/>
        <v>0</v>
      </c>
    </row>
    <row r="56" spans="1:19" x14ac:dyDescent="0.25">
      <c r="A56">
        <v>185201</v>
      </c>
      <c r="C56">
        <v>111190</v>
      </c>
      <c r="D56">
        <v>2121</v>
      </c>
      <c r="E56">
        <v>1</v>
      </c>
      <c r="F56">
        <v>1</v>
      </c>
      <c r="G56" t="s">
        <v>16</v>
      </c>
      <c r="I56">
        <v>2000</v>
      </c>
      <c r="J56" s="1">
        <v>237205</v>
      </c>
      <c r="K56" s="1">
        <v>237205</v>
      </c>
      <c r="L56" s="1">
        <v>237205</v>
      </c>
      <c r="M56" s="1">
        <v>50000</v>
      </c>
      <c r="N56" s="1">
        <v>45240</v>
      </c>
      <c r="P56" s="1">
        <v>187205</v>
      </c>
      <c r="Q56" s="1">
        <v>4760</v>
      </c>
      <c r="R56" s="1">
        <v>45240</v>
      </c>
      <c r="S56" s="27">
        <f t="shared" si="0"/>
        <v>191965</v>
      </c>
    </row>
    <row r="57" spans="1:19" x14ac:dyDescent="0.25">
      <c r="A57">
        <v>185201</v>
      </c>
      <c r="C57">
        <v>111190</v>
      </c>
      <c r="D57">
        <v>2151</v>
      </c>
      <c r="E57">
        <v>1</v>
      </c>
      <c r="F57">
        <v>1</v>
      </c>
      <c r="G57" t="s">
        <v>16</v>
      </c>
      <c r="I57">
        <v>2000</v>
      </c>
      <c r="J57" s="1">
        <v>55000</v>
      </c>
      <c r="K57" s="1">
        <v>55000</v>
      </c>
      <c r="L57" s="1">
        <v>55000</v>
      </c>
      <c r="M57" s="1">
        <v>55000</v>
      </c>
      <c r="N57" s="1">
        <v>13749.99</v>
      </c>
      <c r="O57" s="1">
        <v>13749.99</v>
      </c>
      <c r="P57" s="1">
        <v>0</v>
      </c>
      <c r="Q57" s="1">
        <v>41250.01</v>
      </c>
      <c r="R57" s="1">
        <v>0</v>
      </c>
      <c r="S57" s="27">
        <f t="shared" si="0"/>
        <v>41250.01</v>
      </c>
    </row>
    <row r="58" spans="1:19" x14ac:dyDescent="0.25">
      <c r="A58">
        <v>185201</v>
      </c>
      <c r="C58">
        <v>111190</v>
      </c>
      <c r="D58">
        <v>2171</v>
      </c>
      <c r="E58">
        <v>1</v>
      </c>
      <c r="F58">
        <v>1</v>
      </c>
      <c r="G58" t="s">
        <v>16</v>
      </c>
      <c r="I58">
        <v>2000</v>
      </c>
      <c r="J58" s="1">
        <v>100000</v>
      </c>
      <c r="K58" s="1">
        <v>73216.179999999993</v>
      </c>
      <c r="L58" s="1">
        <v>73216.179999999993</v>
      </c>
      <c r="M58" s="1">
        <v>7000</v>
      </c>
      <c r="N58" s="1">
        <v>0</v>
      </c>
      <c r="P58" s="1">
        <v>66216.179999999993</v>
      </c>
      <c r="Q58" s="1">
        <v>7000</v>
      </c>
      <c r="R58" s="1">
        <v>0</v>
      </c>
      <c r="S58" s="27">
        <f t="shared" si="0"/>
        <v>73216.179999999993</v>
      </c>
    </row>
    <row r="59" spans="1:19" x14ac:dyDescent="0.25">
      <c r="A59">
        <v>185201</v>
      </c>
      <c r="C59">
        <v>111190</v>
      </c>
      <c r="D59">
        <v>2421</v>
      </c>
      <c r="E59">
        <v>1</v>
      </c>
      <c r="F59">
        <v>1</v>
      </c>
      <c r="G59" t="s">
        <v>16</v>
      </c>
      <c r="I59">
        <v>2000</v>
      </c>
      <c r="J59" s="1">
        <v>110070</v>
      </c>
      <c r="K59" s="1">
        <v>110070</v>
      </c>
      <c r="L59" s="1">
        <v>110070</v>
      </c>
      <c r="N59" s="1">
        <v>0</v>
      </c>
      <c r="P59" s="1">
        <v>110070</v>
      </c>
      <c r="Q59" s="1">
        <v>0</v>
      </c>
      <c r="R59" s="1">
        <v>0</v>
      </c>
      <c r="S59" s="27">
        <f t="shared" si="0"/>
        <v>110070</v>
      </c>
    </row>
    <row r="60" spans="1:19" x14ac:dyDescent="0.25">
      <c r="A60">
        <v>185201</v>
      </c>
      <c r="C60">
        <v>111190</v>
      </c>
      <c r="D60">
        <v>2441</v>
      </c>
      <c r="E60">
        <v>1</v>
      </c>
      <c r="F60">
        <v>1</v>
      </c>
      <c r="G60" t="s">
        <v>16</v>
      </c>
      <c r="I60">
        <v>2000</v>
      </c>
      <c r="J60" s="1">
        <v>110500</v>
      </c>
      <c r="K60" s="1">
        <v>110500</v>
      </c>
      <c r="L60" s="1">
        <v>110500</v>
      </c>
      <c r="M60" s="1">
        <v>110288.16</v>
      </c>
      <c r="N60" s="1">
        <v>110288.16</v>
      </c>
      <c r="O60" s="1">
        <v>14889.76</v>
      </c>
      <c r="P60" s="1">
        <v>211.83999999999651</v>
      </c>
      <c r="Q60" s="1">
        <v>0</v>
      </c>
      <c r="R60" s="1">
        <v>95398.400000000009</v>
      </c>
      <c r="S60" s="27">
        <f t="shared" si="0"/>
        <v>211.83999999999651</v>
      </c>
    </row>
    <row r="61" spans="1:19" x14ac:dyDescent="0.25">
      <c r="A61">
        <v>185201</v>
      </c>
      <c r="C61">
        <v>111190</v>
      </c>
      <c r="D61">
        <v>2451</v>
      </c>
      <c r="E61">
        <v>1</v>
      </c>
      <c r="F61">
        <v>1</v>
      </c>
      <c r="G61" t="s">
        <v>16</v>
      </c>
      <c r="I61">
        <v>2000</v>
      </c>
      <c r="J61" s="1">
        <v>1015</v>
      </c>
      <c r="K61" s="1">
        <v>1015</v>
      </c>
      <c r="L61" s="1">
        <v>1015</v>
      </c>
      <c r="M61" s="1">
        <v>1015</v>
      </c>
      <c r="N61" s="1">
        <v>1014.07</v>
      </c>
      <c r="P61" s="1">
        <v>0</v>
      </c>
      <c r="Q61" s="1">
        <v>0.92999999999994998</v>
      </c>
      <c r="R61" s="1">
        <v>1014.07</v>
      </c>
      <c r="S61" s="27">
        <f t="shared" si="0"/>
        <v>0.92999999999994998</v>
      </c>
    </row>
    <row r="62" spans="1:19" x14ac:dyDescent="0.25">
      <c r="A62">
        <v>185201</v>
      </c>
      <c r="C62">
        <v>111190</v>
      </c>
      <c r="D62">
        <v>2471</v>
      </c>
      <c r="E62">
        <v>1</v>
      </c>
      <c r="F62">
        <v>1</v>
      </c>
      <c r="G62" t="s">
        <v>16</v>
      </c>
      <c r="I62">
        <v>2000</v>
      </c>
      <c r="J62" s="1">
        <v>36000</v>
      </c>
      <c r="K62" s="1">
        <v>36000</v>
      </c>
      <c r="L62" s="1">
        <v>36000</v>
      </c>
      <c r="N62" s="1">
        <v>0</v>
      </c>
      <c r="P62" s="1">
        <v>36000</v>
      </c>
      <c r="Q62" s="1">
        <v>0</v>
      </c>
      <c r="R62" s="1">
        <v>0</v>
      </c>
      <c r="S62" s="27">
        <f t="shared" si="0"/>
        <v>36000</v>
      </c>
    </row>
    <row r="63" spans="1:19" x14ac:dyDescent="0.25">
      <c r="A63">
        <v>185201</v>
      </c>
      <c r="C63">
        <v>111190</v>
      </c>
      <c r="D63">
        <v>2481</v>
      </c>
      <c r="E63">
        <v>1</v>
      </c>
      <c r="F63">
        <v>1</v>
      </c>
      <c r="G63" t="s">
        <v>16</v>
      </c>
      <c r="I63">
        <v>2000</v>
      </c>
      <c r="J63" s="1">
        <v>229000</v>
      </c>
      <c r="K63" s="1">
        <v>229000</v>
      </c>
      <c r="L63" s="1">
        <v>229000</v>
      </c>
      <c r="M63" s="1">
        <v>228214.52</v>
      </c>
      <c r="N63" s="1">
        <v>228214.52</v>
      </c>
      <c r="O63" s="1">
        <v>186773.1</v>
      </c>
      <c r="P63" s="1">
        <v>785.48000000001048</v>
      </c>
      <c r="Q63" s="1">
        <v>0</v>
      </c>
      <c r="R63" s="1">
        <v>41441.419999999984</v>
      </c>
      <c r="S63" s="27">
        <f t="shared" si="0"/>
        <v>785.48000000001048</v>
      </c>
    </row>
    <row r="64" spans="1:19" x14ac:dyDescent="0.25">
      <c r="A64">
        <v>185201</v>
      </c>
      <c r="C64">
        <v>111190</v>
      </c>
      <c r="D64">
        <v>2491</v>
      </c>
      <c r="E64">
        <v>1</v>
      </c>
      <c r="F64">
        <v>1</v>
      </c>
      <c r="G64" t="s">
        <v>16</v>
      </c>
      <c r="I64">
        <v>2000</v>
      </c>
      <c r="J64" s="1">
        <v>75000</v>
      </c>
      <c r="K64" s="1">
        <v>75000</v>
      </c>
      <c r="L64" s="1">
        <v>75000</v>
      </c>
      <c r="M64" s="1">
        <v>70504.23</v>
      </c>
      <c r="N64" s="1">
        <v>26754.23</v>
      </c>
      <c r="O64" s="1">
        <v>26754.23</v>
      </c>
      <c r="P64" s="1">
        <v>4495.7700000000041</v>
      </c>
      <c r="Q64" s="1">
        <v>43750</v>
      </c>
      <c r="R64" s="1">
        <v>0</v>
      </c>
      <c r="S64" s="27">
        <f t="shared" si="0"/>
        <v>48245.770000000004</v>
      </c>
    </row>
    <row r="65" spans="1:19" x14ac:dyDescent="0.25">
      <c r="A65">
        <v>185201</v>
      </c>
      <c r="C65">
        <v>111190</v>
      </c>
      <c r="D65">
        <v>2511</v>
      </c>
      <c r="E65">
        <v>1</v>
      </c>
      <c r="F65">
        <v>1</v>
      </c>
      <c r="G65" t="s">
        <v>16</v>
      </c>
      <c r="I65">
        <v>2000</v>
      </c>
      <c r="J65" s="1">
        <v>1100</v>
      </c>
      <c r="K65" s="1">
        <v>0</v>
      </c>
      <c r="L65" s="1">
        <v>0</v>
      </c>
      <c r="N65" s="1">
        <v>0</v>
      </c>
      <c r="P65" s="1">
        <v>0</v>
      </c>
      <c r="Q65" s="1">
        <v>0</v>
      </c>
      <c r="R65" s="1">
        <v>0</v>
      </c>
      <c r="S65" s="27">
        <f t="shared" si="0"/>
        <v>0</v>
      </c>
    </row>
    <row r="66" spans="1:19" x14ac:dyDescent="0.25">
      <c r="A66">
        <v>185201</v>
      </c>
      <c r="C66">
        <v>111190</v>
      </c>
      <c r="D66">
        <v>2541</v>
      </c>
      <c r="E66">
        <v>1</v>
      </c>
      <c r="F66">
        <v>1</v>
      </c>
      <c r="G66" t="s">
        <v>16</v>
      </c>
      <c r="I66">
        <v>2000</v>
      </c>
      <c r="J66" s="1">
        <v>1000</v>
      </c>
      <c r="K66" s="1">
        <v>1000</v>
      </c>
      <c r="L66" s="1">
        <v>1000</v>
      </c>
      <c r="M66" s="1">
        <v>1000</v>
      </c>
      <c r="N66" s="1">
        <v>0</v>
      </c>
      <c r="P66" s="1">
        <v>0</v>
      </c>
      <c r="Q66" s="1">
        <v>1000</v>
      </c>
      <c r="R66" s="1">
        <v>0</v>
      </c>
      <c r="S66" s="27">
        <f t="shared" si="0"/>
        <v>1000</v>
      </c>
    </row>
    <row r="67" spans="1:19" x14ac:dyDescent="0.25">
      <c r="A67">
        <v>185201</v>
      </c>
      <c r="C67">
        <v>111190</v>
      </c>
      <c r="D67">
        <v>2611</v>
      </c>
      <c r="E67">
        <v>1</v>
      </c>
      <c r="F67">
        <v>1</v>
      </c>
      <c r="G67" t="s">
        <v>16</v>
      </c>
      <c r="I67">
        <v>2000</v>
      </c>
      <c r="J67" s="1">
        <v>1202</v>
      </c>
      <c r="K67" s="1">
        <v>1202</v>
      </c>
      <c r="L67" s="1">
        <v>1202</v>
      </c>
      <c r="N67" s="1">
        <v>0</v>
      </c>
      <c r="P67" s="1">
        <v>1202</v>
      </c>
      <c r="Q67" s="1">
        <v>0</v>
      </c>
      <c r="R67" s="1">
        <v>0</v>
      </c>
      <c r="S67" s="27">
        <f t="shared" ref="S67:S130" si="1">P67+Q67</f>
        <v>1202</v>
      </c>
    </row>
    <row r="68" spans="1:19" x14ac:dyDescent="0.25">
      <c r="A68">
        <v>185201</v>
      </c>
      <c r="C68">
        <v>111190</v>
      </c>
      <c r="D68">
        <v>2711</v>
      </c>
      <c r="E68">
        <v>1</v>
      </c>
      <c r="F68">
        <v>1</v>
      </c>
      <c r="G68" t="s">
        <v>16</v>
      </c>
      <c r="I68">
        <v>2000</v>
      </c>
      <c r="J68" s="1">
        <v>240000</v>
      </c>
      <c r="K68" s="1">
        <v>240000</v>
      </c>
      <c r="L68" s="1">
        <v>240000</v>
      </c>
      <c r="M68" s="1">
        <v>240000</v>
      </c>
      <c r="N68" s="1">
        <v>239779.6</v>
      </c>
      <c r="O68" s="1">
        <v>609</v>
      </c>
      <c r="P68" s="1">
        <v>0</v>
      </c>
      <c r="Q68" s="1">
        <v>220.39999999999418</v>
      </c>
      <c r="R68" s="1">
        <v>239170.6</v>
      </c>
      <c r="S68" s="27">
        <f t="shared" si="1"/>
        <v>220.39999999999418</v>
      </c>
    </row>
    <row r="69" spans="1:19" x14ac:dyDescent="0.25">
      <c r="A69">
        <v>185201</v>
      </c>
      <c r="C69">
        <v>111190</v>
      </c>
      <c r="D69">
        <v>2741</v>
      </c>
      <c r="E69">
        <v>1</v>
      </c>
      <c r="F69">
        <v>1</v>
      </c>
      <c r="G69" t="s">
        <v>16</v>
      </c>
      <c r="I69">
        <v>2000</v>
      </c>
      <c r="J69" s="1">
        <v>500</v>
      </c>
      <c r="K69" s="1">
        <v>500</v>
      </c>
      <c r="L69" s="1">
        <v>500</v>
      </c>
      <c r="N69" s="1">
        <v>0</v>
      </c>
      <c r="P69" s="1">
        <v>500</v>
      </c>
      <c r="Q69" s="1">
        <v>0</v>
      </c>
      <c r="R69" s="1">
        <v>0</v>
      </c>
      <c r="S69" s="27">
        <f t="shared" si="1"/>
        <v>500</v>
      </c>
    </row>
    <row r="70" spans="1:19" x14ac:dyDescent="0.25">
      <c r="A70">
        <v>185201</v>
      </c>
      <c r="C70">
        <v>111190</v>
      </c>
      <c r="D70">
        <v>2911</v>
      </c>
      <c r="E70">
        <v>1</v>
      </c>
      <c r="F70">
        <v>1</v>
      </c>
      <c r="G70" t="s">
        <v>16</v>
      </c>
      <c r="I70">
        <v>2000</v>
      </c>
      <c r="J70" s="1">
        <v>194000</v>
      </c>
      <c r="K70" s="1">
        <v>194000</v>
      </c>
      <c r="L70" s="1">
        <v>194000</v>
      </c>
      <c r="M70" s="1">
        <v>194000</v>
      </c>
      <c r="N70" s="1">
        <v>194000</v>
      </c>
      <c r="P70" s="1">
        <v>0</v>
      </c>
      <c r="Q70" s="1">
        <v>0</v>
      </c>
      <c r="R70" s="1">
        <v>194000</v>
      </c>
      <c r="S70" s="27">
        <f t="shared" si="1"/>
        <v>0</v>
      </c>
    </row>
    <row r="71" spans="1:19" x14ac:dyDescent="0.25">
      <c r="A71">
        <v>185201</v>
      </c>
      <c r="C71">
        <v>111190</v>
      </c>
      <c r="D71">
        <v>2921</v>
      </c>
      <c r="E71">
        <v>1</v>
      </c>
      <c r="F71">
        <v>1</v>
      </c>
      <c r="G71" t="s">
        <v>16</v>
      </c>
      <c r="I71">
        <v>2000</v>
      </c>
      <c r="J71" s="1">
        <v>101000</v>
      </c>
      <c r="K71" s="1">
        <v>101000</v>
      </c>
      <c r="L71" s="1">
        <v>101000</v>
      </c>
      <c r="M71" s="1">
        <v>100701.92</v>
      </c>
      <c r="N71" s="1">
        <v>100701.92</v>
      </c>
      <c r="O71" s="1">
        <v>8676.7999999999993</v>
      </c>
      <c r="P71" s="1">
        <v>298.08000000000175</v>
      </c>
      <c r="Q71" s="1">
        <v>0</v>
      </c>
      <c r="R71" s="1">
        <v>92025.12</v>
      </c>
      <c r="S71" s="27">
        <f t="shared" si="1"/>
        <v>298.08000000000175</v>
      </c>
    </row>
    <row r="72" spans="1:19" x14ac:dyDescent="0.25">
      <c r="A72">
        <v>185201</v>
      </c>
      <c r="C72">
        <v>111190</v>
      </c>
      <c r="D72">
        <v>3121</v>
      </c>
      <c r="E72">
        <v>1</v>
      </c>
      <c r="F72">
        <v>1</v>
      </c>
      <c r="G72" t="s">
        <v>16</v>
      </c>
      <c r="I72">
        <v>3000</v>
      </c>
      <c r="J72" s="1">
        <v>0</v>
      </c>
      <c r="K72" s="1">
        <v>306103</v>
      </c>
      <c r="L72" s="1">
        <v>306103</v>
      </c>
      <c r="N72" s="1">
        <v>0</v>
      </c>
      <c r="P72" s="1">
        <v>306103</v>
      </c>
      <c r="Q72" s="1">
        <v>0</v>
      </c>
      <c r="R72" s="1">
        <v>0</v>
      </c>
      <c r="S72" s="27">
        <f t="shared" si="1"/>
        <v>306103</v>
      </c>
    </row>
    <row r="73" spans="1:19" x14ac:dyDescent="0.25">
      <c r="A73">
        <v>185201</v>
      </c>
      <c r="C73">
        <v>111190</v>
      </c>
      <c r="D73">
        <v>3161</v>
      </c>
      <c r="E73">
        <v>1</v>
      </c>
      <c r="F73">
        <v>1</v>
      </c>
      <c r="G73" t="s">
        <v>16</v>
      </c>
      <c r="I73">
        <v>3000</v>
      </c>
      <c r="J73" s="1">
        <v>300000</v>
      </c>
      <c r="K73" s="1">
        <v>61546</v>
      </c>
      <c r="L73" s="1">
        <v>61546</v>
      </c>
      <c r="M73" s="1">
        <v>61546</v>
      </c>
      <c r="N73" s="1">
        <v>61546</v>
      </c>
      <c r="O73" s="1">
        <v>61546</v>
      </c>
      <c r="P73" s="1">
        <v>0</v>
      </c>
      <c r="Q73" s="1">
        <v>0</v>
      </c>
      <c r="R73" s="1">
        <v>0</v>
      </c>
      <c r="S73" s="27">
        <f t="shared" si="1"/>
        <v>0</v>
      </c>
    </row>
    <row r="74" spans="1:19" x14ac:dyDescent="0.25">
      <c r="A74">
        <v>185201</v>
      </c>
      <c r="C74">
        <v>111190</v>
      </c>
      <c r="D74">
        <v>3171</v>
      </c>
      <c r="E74">
        <v>1</v>
      </c>
      <c r="F74">
        <v>1</v>
      </c>
      <c r="G74" t="s">
        <v>16</v>
      </c>
      <c r="I74">
        <v>3000</v>
      </c>
      <c r="J74" s="1">
        <v>650000</v>
      </c>
      <c r="K74" s="1">
        <v>550055.14</v>
      </c>
      <c r="L74" s="1">
        <v>550055.14</v>
      </c>
      <c r="M74" s="1">
        <v>546339.12</v>
      </c>
      <c r="N74" s="1">
        <v>546339.12</v>
      </c>
      <c r="O74" s="1">
        <v>103652.38</v>
      </c>
      <c r="P74" s="1">
        <v>3716.0200000000186</v>
      </c>
      <c r="Q74" s="1">
        <v>0</v>
      </c>
      <c r="R74" s="1">
        <v>442686.74</v>
      </c>
      <c r="S74" s="27">
        <f t="shared" si="1"/>
        <v>3716.0200000000186</v>
      </c>
    </row>
    <row r="75" spans="1:19" x14ac:dyDescent="0.25">
      <c r="A75">
        <v>185201</v>
      </c>
      <c r="C75">
        <v>111190</v>
      </c>
      <c r="D75">
        <v>3191</v>
      </c>
      <c r="E75">
        <v>1</v>
      </c>
      <c r="F75">
        <v>2</v>
      </c>
      <c r="G75" t="s">
        <v>16</v>
      </c>
      <c r="I75">
        <v>3000</v>
      </c>
      <c r="J75" s="1">
        <v>700000</v>
      </c>
      <c r="K75" s="1">
        <v>221994.16</v>
      </c>
      <c r="L75" s="1">
        <v>221994.16</v>
      </c>
      <c r="M75" s="1">
        <v>221994.16</v>
      </c>
      <c r="N75" s="1">
        <v>221994.16</v>
      </c>
      <c r="O75" s="1">
        <v>221994.16</v>
      </c>
      <c r="P75" s="1">
        <v>0</v>
      </c>
      <c r="Q75" s="1">
        <v>0</v>
      </c>
      <c r="R75" s="1">
        <v>0</v>
      </c>
      <c r="S75" s="27">
        <f t="shared" si="1"/>
        <v>0</v>
      </c>
    </row>
    <row r="76" spans="1:19" x14ac:dyDescent="0.25">
      <c r="A76">
        <v>185201</v>
      </c>
      <c r="C76">
        <v>111190</v>
      </c>
      <c r="D76">
        <v>3361</v>
      </c>
      <c r="E76">
        <v>1</v>
      </c>
      <c r="F76">
        <v>2</v>
      </c>
      <c r="G76" t="s">
        <v>16</v>
      </c>
      <c r="I76">
        <v>3000</v>
      </c>
      <c r="J76" s="1">
        <v>508710</v>
      </c>
      <c r="K76" s="1">
        <v>508710</v>
      </c>
      <c r="L76" s="1">
        <v>508710</v>
      </c>
      <c r="M76" s="1">
        <v>508710</v>
      </c>
      <c r="N76" s="1">
        <v>508710</v>
      </c>
      <c r="O76" s="1">
        <v>508710</v>
      </c>
      <c r="P76" s="1">
        <v>0</v>
      </c>
      <c r="Q76" s="1">
        <v>0</v>
      </c>
      <c r="R76" s="1">
        <v>0</v>
      </c>
      <c r="S76" s="27">
        <f t="shared" si="1"/>
        <v>0</v>
      </c>
    </row>
    <row r="77" spans="1:19" x14ac:dyDescent="0.25">
      <c r="A77">
        <v>185201</v>
      </c>
      <c r="C77">
        <v>111190</v>
      </c>
      <c r="D77">
        <v>3362</v>
      </c>
      <c r="E77">
        <v>1</v>
      </c>
      <c r="F77">
        <v>1</v>
      </c>
      <c r="G77" t="s">
        <v>16</v>
      </c>
      <c r="I77">
        <v>3000</v>
      </c>
      <c r="J77" s="1">
        <v>0</v>
      </c>
      <c r="K77" s="1">
        <v>6903</v>
      </c>
      <c r="L77" s="1">
        <v>6903</v>
      </c>
      <c r="N77" s="1">
        <v>0</v>
      </c>
      <c r="P77" s="1">
        <v>6903</v>
      </c>
      <c r="Q77" s="1">
        <v>0</v>
      </c>
      <c r="R77" s="1">
        <v>0</v>
      </c>
      <c r="S77" s="27">
        <f t="shared" si="1"/>
        <v>6903</v>
      </c>
    </row>
    <row r="78" spans="1:19" x14ac:dyDescent="0.25">
      <c r="A78">
        <v>185201</v>
      </c>
      <c r="C78">
        <v>111190</v>
      </c>
      <c r="D78">
        <v>3432</v>
      </c>
      <c r="E78">
        <v>1</v>
      </c>
      <c r="F78">
        <v>2</v>
      </c>
      <c r="G78" t="s">
        <v>16</v>
      </c>
      <c r="I78">
        <v>3000</v>
      </c>
      <c r="J78" s="1">
        <v>120000</v>
      </c>
      <c r="K78" s="1">
        <v>144360.04999999999</v>
      </c>
      <c r="L78" s="1">
        <v>144360.04999999999</v>
      </c>
      <c r="M78" s="1">
        <v>144360.04999999999</v>
      </c>
      <c r="N78" s="1">
        <v>144360.04999999999</v>
      </c>
      <c r="O78" s="1">
        <v>144360.04999999999</v>
      </c>
      <c r="P78" s="1">
        <v>0</v>
      </c>
      <c r="Q78" s="1">
        <v>0</v>
      </c>
      <c r="R78" s="1">
        <v>0</v>
      </c>
      <c r="S78" s="27">
        <f t="shared" si="1"/>
        <v>0</v>
      </c>
    </row>
    <row r="79" spans="1:19" x14ac:dyDescent="0.25">
      <c r="A79">
        <v>185201</v>
      </c>
      <c r="C79">
        <v>111190</v>
      </c>
      <c r="D79">
        <v>3552</v>
      </c>
      <c r="E79">
        <v>1</v>
      </c>
      <c r="F79">
        <v>1</v>
      </c>
      <c r="G79" t="s">
        <v>16</v>
      </c>
      <c r="I79">
        <v>3000</v>
      </c>
      <c r="J79" s="1">
        <v>0</v>
      </c>
      <c r="K79" s="1">
        <v>4114</v>
      </c>
      <c r="L79" s="1">
        <v>4114</v>
      </c>
      <c r="M79" s="1">
        <v>1104.74</v>
      </c>
      <c r="N79" s="1">
        <v>1104.74</v>
      </c>
      <c r="P79" s="1">
        <v>3009.26</v>
      </c>
      <c r="Q79" s="1">
        <v>0</v>
      </c>
      <c r="R79" s="1">
        <v>1104.74</v>
      </c>
      <c r="S79" s="27">
        <f t="shared" si="1"/>
        <v>3009.26</v>
      </c>
    </row>
    <row r="80" spans="1:19" x14ac:dyDescent="0.25">
      <c r="A80">
        <v>185201</v>
      </c>
      <c r="C80">
        <v>111190</v>
      </c>
      <c r="D80">
        <v>3553</v>
      </c>
      <c r="E80">
        <v>1</v>
      </c>
      <c r="F80">
        <v>1</v>
      </c>
      <c r="G80" t="s">
        <v>16</v>
      </c>
      <c r="I80">
        <v>3000</v>
      </c>
      <c r="J80" s="1">
        <v>0</v>
      </c>
      <c r="K80" s="1">
        <v>160696</v>
      </c>
      <c r="L80" s="1">
        <v>160696</v>
      </c>
      <c r="M80" s="1">
        <v>160696</v>
      </c>
      <c r="N80" s="1">
        <v>160696</v>
      </c>
      <c r="P80" s="1">
        <v>0</v>
      </c>
      <c r="Q80" s="1">
        <v>0</v>
      </c>
      <c r="R80" s="1">
        <v>160696</v>
      </c>
      <c r="S80" s="27">
        <f t="shared" si="1"/>
        <v>0</v>
      </c>
    </row>
    <row r="81" spans="1:19" x14ac:dyDescent="0.25">
      <c r="A81">
        <v>185201</v>
      </c>
      <c r="C81">
        <v>111190</v>
      </c>
      <c r="D81">
        <v>3571</v>
      </c>
      <c r="E81">
        <v>1</v>
      </c>
      <c r="F81">
        <v>1</v>
      </c>
      <c r="G81" t="s">
        <v>16</v>
      </c>
      <c r="I81">
        <v>3000</v>
      </c>
      <c r="J81" s="1">
        <v>0</v>
      </c>
      <c r="K81" s="1">
        <v>5000</v>
      </c>
      <c r="L81" s="1">
        <v>5000</v>
      </c>
      <c r="N81" s="1">
        <v>0</v>
      </c>
      <c r="P81" s="1">
        <v>5000</v>
      </c>
      <c r="Q81" s="1">
        <v>0</v>
      </c>
      <c r="R81" s="1">
        <v>0</v>
      </c>
      <c r="S81" s="27">
        <f t="shared" si="1"/>
        <v>5000</v>
      </c>
    </row>
    <row r="82" spans="1:19" x14ac:dyDescent="0.25">
      <c r="A82">
        <v>185201</v>
      </c>
      <c r="C82">
        <v>111190</v>
      </c>
      <c r="D82">
        <v>3581</v>
      </c>
      <c r="E82">
        <v>1</v>
      </c>
      <c r="F82">
        <v>1</v>
      </c>
      <c r="G82" t="s">
        <v>16</v>
      </c>
      <c r="I82">
        <v>3000</v>
      </c>
      <c r="J82" s="1">
        <v>0</v>
      </c>
      <c r="K82" s="1">
        <v>142861</v>
      </c>
      <c r="L82" s="1">
        <v>142861</v>
      </c>
      <c r="M82" s="1">
        <v>105118.39999999999</v>
      </c>
      <c r="N82" s="1">
        <v>105118.39999999999</v>
      </c>
      <c r="O82" s="1">
        <v>9466</v>
      </c>
      <c r="P82" s="1">
        <v>37742.600000000006</v>
      </c>
      <c r="Q82" s="1">
        <v>0</v>
      </c>
      <c r="R82" s="1">
        <v>95652.4</v>
      </c>
      <c r="S82" s="27">
        <f t="shared" si="1"/>
        <v>37742.600000000006</v>
      </c>
    </row>
    <row r="83" spans="1:19" x14ac:dyDescent="0.25">
      <c r="A83">
        <v>185201</v>
      </c>
      <c r="C83">
        <v>111190</v>
      </c>
      <c r="D83">
        <v>3921</v>
      </c>
      <c r="E83">
        <v>1</v>
      </c>
      <c r="F83">
        <v>1</v>
      </c>
      <c r="G83" t="s">
        <v>16</v>
      </c>
      <c r="I83">
        <v>3000</v>
      </c>
      <c r="J83" s="1">
        <v>0</v>
      </c>
      <c r="K83" s="1">
        <v>111857.34</v>
      </c>
      <c r="L83" s="1">
        <v>111857.34</v>
      </c>
      <c r="M83" s="1">
        <v>110160.34</v>
      </c>
      <c r="N83" s="1">
        <v>110160.34</v>
      </c>
      <c r="O83" s="1">
        <v>36647.339999999997</v>
      </c>
      <c r="P83" s="1">
        <v>1697</v>
      </c>
      <c r="Q83" s="1">
        <v>0</v>
      </c>
      <c r="R83" s="1">
        <v>73513</v>
      </c>
      <c r="S83" s="27">
        <f t="shared" si="1"/>
        <v>1697</v>
      </c>
    </row>
    <row r="84" spans="1:19" x14ac:dyDescent="0.25">
      <c r="A84">
        <v>185201</v>
      </c>
      <c r="C84">
        <v>111192</v>
      </c>
      <c r="D84">
        <v>1431</v>
      </c>
      <c r="E84">
        <v>1</v>
      </c>
      <c r="F84">
        <v>2</v>
      </c>
      <c r="G84" t="s">
        <v>16</v>
      </c>
      <c r="I84">
        <v>1000</v>
      </c>
      <c r="J84" s="1">
        <v>0</v>
      </c>
      <c r="K84" s="1">
        <v>1959125.48</v>
      </c>
      <c r="L84" s="1">
        <v>1959125.48</v>
      </c>
      <c r="M84" s="1">
        <v>1959125.48</v>
      </c>
      <c r="N84" s="1">
        <v>1959125.48</v>
      </c>
      <c r="O84" s="1">
        <v>1959125.48</v>
      </c>
      <c r="P84" s="1">
        <v>0</v>
      </c>
      <c r="Q84" s="1">
        <v>0</v>
      </c>
      <c r="R84" s="1">
        <v>0</v>
      </c>
      <c r="S84" s="27">
        <f t="shared" si="1"/>
        <v>0</v>
      </c>
    </row>
    <row r="85" spans="1:19" x14ac:dyDescent="0.25">
      <c r="A85">
        <v>185201</v>
      </c>
      <c r="C85">
        <v>111192</v>
      </c>
      <c r="D85">
        <v>1441</v>
      </c>
      <c r="E85">
        <v>1</v>
      </c>
      <c r="F85">
        <v>2</v>
      </c>
      <c r="G85" t="s">
        <v>16</v>
      </c>
      <c r="I85">
        <v>1000</v>
      </c>
      <c r="J85" s="1">
        <v>0</v>
      </c>
      <c r="K85" s="1">
        <v>1894410.86</v>
      </c>
      <c r="L85" s="1">
        <v>1894410.86</v>
      </c>
      <c r="M85" s="1">
        <v>1894410.86</v>
      </c>
      <c r="N85" s="1">
        <v>1894410.86</v>
      </c>
      <c r="O85" s="1">
        <v>1894410.8599999999</v>
      </c>
      <c r="P85" s="1">
        <v>0</v>
      </c>
      <c r="Q85" s="1">
        <v>0</v>
      </c>
      <c r="R85" s="1">
        <v>0</v>
      </c>
      <c r="S85" s="27">
        <f t="shared" si="1"/>
        <v>0</v>
      </c>
    </row>
    <row r="86" spans="1:19" x14ac:dyDescent="0.25">
      <c r="A86">
        <v>185201</v>
      </c>
      <c r="C86">
        <v>111192</v>
      </c>
      <c r="D86">
        <v>1511</v>
      </c>
      <c r="E86">
        <v>1</v>
      </c>
      <c r="F86">
        <v>2</v>
      </c>
      <c r="G86" t="s">
        <v>16</v>
      </c>
      <c r="I86">
        <v>1000</v>
      </c>
      <c r="J86" s="1">
        <v>0</v>
      </c>
      <c r="K86" s="1">
        <v>818980.09</v>
      </c>
      <c r="L86" s="1">
        <v>818980.09</v>
      </c>
      <c r="M86" s="1">
        <v>818980.09</v>
      </c>
      <c r="N86" s="1">
        <v>818980.09</v>
      </c>
      <c r="O86" s="1">
        <v>818980.09</v>
      </c>
      <c r="P86" s="1">
        <v>0</v>
      </c>
      <c r="Q86" s="1">
        <v>0</v>
      </c>
      <c r="R86" s="1">
        <v>0</v>
      </c>
      <c r="S86" s="27">
        <f t="shared" si="1"/>
        <v>0</v>
      </c>
    </row>
    <row r="87" spans="1:19" x14ac:dyDescent="0.25">
      <c r="A87">
        <v>185201</v>
      </c>
      <c r="C87">
        <v>111192</v>
      </c>
      <c r="D87">
        <v>3432</v>
      </c>
      <c r="E87">
        <v>1</v>
      </c>
      <c r="F87">
        <v>2</v>
      </c>
      <c r="G87" t="s">
        <v>16</v>
      </c>
      <c r="I87">
        <v>3000</v>
      </c>
      <c r="J87" s="1">
        <v>0</v>
      </c>
      <c r="K87" s="1">
        <v>66369.119999999995</v>
      </c>
      <c r="L87" s="1">
        <v>66369.119999999995</v>
      </c>
      <c r="M87" s="1">
        <v>66369.119999999995</v>
      </c>
      <c r="N87" s="1">
        <v>66369.119999999995</v>
      </c>
      <c r="O87" s="1">
        <v>66369.119999999995</v>
      </c>
      <c r="P87" s="1">
        <v>0</v>
      </c>
      <c r="Q87" s="1">
        <v>0</v>
      </c>
      <c r="R87" s="1">
        <v>0</v>
      </c>
      <c r="S87" s="27">
        <f t="shared" si="1"/>
        <v>0</v>
      </c>
    </row>
    <row r="88" spans="1:19" x14ac:dyDescent="0.25">
      <c r="A88">
        <v>185201</v>
      </c>
      <c r="C88">
        <v>111290</v>
      </c>
      <c r="D88">
        <v>1211</v>
      </c>
      <c r="E88">
        <v>1</v>
      </c>
      <c r="F88">
        <v>1</v>
      </c>
      <c r="G88" t="s">
        <v>16</v>
      </c>
      <c r="I88">
        <v>1000</v>
      </c>
      <c r="J88" s="1">
        <v>0</v>
      </c>
      <c r="K88" s="1">
        <v>10017870.67</v>
      </c>
      <c r="L88" s="1">
        <v>10017870.67</v>
      </c>
      <c r="M88" s="1">
        <v>10017870.67</v>
      </c>
      <c r="N88" s="1">
        <v>1869162</v>
      </c>
      <c r="O88" s="1">
        <v>-3690625.66</v>
      </c>
      <c r="P88" s="1">
        <v>0</v>
      </c>
      <c r="Q88" s="1">
        <v>8148708.6699999999</v>
      </c>
      <c r="R88" s="1">
        <v>5559787.6600000001</v>
      </c>
      <c r="S88" s="27">
        <f t="shared" si="1"/>
        <v>8148708.6699999999</v>
      </c>
    </row>
    <row r="89" spans="1:19" x14ac:dyDescent="0.25">
      <c r="A89">
        <v>185201</v>
      </c>
      <c r="C89">
        <v>111290</v>
      </c>
      <c r="D89">
        <v>2111</v>
      </c>
      <c r="E89">
        <v>1</v>
      </c>
      <c r="F89">
        <v>1</v>
      </c>
      <c r="G89" t="s">
        <v>16</v>
      </c>
      <c r="I89">
        <v>2000</v>
      </c>
      <c r="J89" s="1">
        <v>4518424</v>
      </c>
      <c r="K89" s="1">
        <v>0</v>
      </c>
      <c r="L89" s="1">
        <v>0</v>
      </c>
      <c r="N89" s="1">
        <v>0</v>
      </c>
      <c r="P89" s="1">
        <v>0</v>
      </c>
      <c r="Q89" s="1">
        <v>0</v>
      </c>
      <c r="R89" s="1">
        <v>0</v>
      </c>
      <c r="S89" s="27">
        <f t="shared" si="1"/>
        <v>0</v>
      </c>
    </row>
    <row r="90" spans="1:19" x14ac:dyDescent="0.25">
      <c r="A90">
        <v>185201</v>
      </c>
      <c r="C90">
        <v>111290</v>
      </c>
      <c r="D90">
        <v>3362</v>
      </c>
      <c r="E90">
        <v>1</v>
      </c>
      <c r="F90">
        <v>1</v>
      </c>
      <c r="G90" t="s">
        <v>16</v>
      </c>
      <c r="I90">
        <v>3000</v>
      </c>
      <c r="J90" s="1">
        <v>37802</v>
      </c>
      <c r="K90" s="1">
        <v>0</v>
      </c>
      <c r="L90" s="1">
        <v>0</v>
      </c>
      <c r="N90" s="1">
        <v>0</v>
      </c>
      <c r="P90" s="1">
        <v>0</v>
      </c>
      <c r="Q90" s="1">
        <v>0</v>
      </c>
      <c r="R90" s="1">
        <v>0</v>
      </c>
      <c r="S90" s="27">
        <f t="shared" si="1"/>
        <v>0</v>
      </c>
    </row>
    <row r="91" spans="1:19" x14ac:dyDescent="0.25">
      <c r="A91">
        <v>185201</v>
      </c>
      <c r="C91">
        <v>111290</v>
      </c>
      <c r="D91">
        <v>3571</v>
      </c>
      <c r="E91">
        <v>1</v>
      </c>
      <c r="F91">
        <v>1</v>
      </c>
      <c r="G91" t="s">
        <v>16</v>
      </c>
      <c r="I91">
        <v>3000</v>
      </c>
      <c r="J91" s="1">
        <v>17277</v>
      </c>
      <c r="K91" s="1">
        <v>0</v>
      </c>
      <c r="L91" s="1">
        <v>0</v>
      </c>
      <c r="N91" s="1">
        <v>0</v>
      </c>
      <c r="P91" s="1">
        <v>0</v>
      </c>
      <c r="Q91" s="1">
        <v>0</v>
      </c>
      <c r="R91" s="1">
        <v>0</v>
      </c>
      <c r="S91" s="27">
        <f t="shared" si="1"/>
        <v>0</v>
      </c>
    </row>
    <row r="92" spans="1:19" x14ac:dyDescent="0.25">
      <c r="A92">
        <v>185201</v>
      </c>
      <c r="C92" t="s">
        <v>17</v>
      </c>
      <c r="D92">
        <v>1131</v>
      </c>
      <c r="E92">
        <v>1</v>
      </c>
      <c r="F92">
        <v>1</v>
      </c>
      <c r="G92" t="s">
        <v>16</v>
      </c>
      <c r="I92">
        <v>1000</v>
      </c>
      <c r="J92" s="1">
        <v>22133677</v>
      </c>
      <c r="K92" s="1">
        <v>22907357.809999999</v>
      </c>
      <c r="L92" s="1">
        <v>22907357.809999999</v>
      </c>
      <c r="M92" s="1">
        <v>22869178.780000001</v>
      </c>
      <c r="N92" s="1">
        <v>22863045.649999999</v>
      </c>
      <c r="O92" s="1">
        <v>22861579.150000006</v>
      </c>
      <c r="P92" s="1">
        <v>38179.029999997467</v>
      </c>
      <c r="Q92" s="1">
        <v>6133.1300000026822</v>
      </c>
      <c r="R92" s="1">
        <v>1466.4999999925494</v>
      </c>
      <c r="S92" s="27">
        <f t="shared" si="1"/>
        <v>44312.160000000149</v>
      </c>
    </row>
    <row r="93" spans="1:19" x14ac:dyDescent="0.25">
      <c r="A93">
        <v>185201</v>
      </c>
      <c r="C93" t="s">
        <v>17</v>
      </c>
      <c r="D93">
        <v>1131</v>
      </c>
      <c r="E93">
        <v>2</v>
      </c>
      <c r="F93">
        <v>1</v>
      </c>
      <c r="G93" t="s">
        <v>16</v>
      </c>
      <c r="I93">
        <v>1000</v>
      </c>
      <c r="J93" s="1">
        <v>27031789</v>
      </c>
      <c r="K93" s="1">
        <v>4501009</v>
      </c>
      <c r="L93" s="1">
        <v>4501009</v>
      </c>
      <c r="M93" s="1">
        <v>4501009</v>
      </c>
      <c r="N93" s="1">
        <v>4501009</v>
      </c>
      <c r="O93" s="1">
        <v>4501009</v>
      </c>
      <c r="P93" s="1">
        <v>0</v>
      </c>
      <c r="Q93" s="1">
        <v>0</v>
      </c>
      <c r="R93" s="1">
        <v>0</v>
      </c>
      <c r="S93" s="27">
        <f t="shared" si="1"/>
        <v>0</v>
      </c>
    </row>
    <row r="94" spans="1:19" x14ac:dyDescent="0.25">
      <c r="A94">
        <v>185201</v>
      </c>
      <c r="C94" t="s">
        <v>17</v>
      </c>
      <c r="D94">
        <v>1132</v>
      </c>
      <c r="E94">
        <v>1</v>
      </c>
      <c r="F94">
        <v>1</v>
      </c>
      <c r="G94" t="s">
        <v>16</v>
      </c>
      <c r="I94">
        <v>1000</v>
      </c>
      <c r="J94" s="1">
        <v>67323000</v>
      </c>
      <c r="K94" s="1">
        <v>63188430.5</v>
      </c>
      <c r="L94" s="1">
        <v>63188430.5</v>
      </c>
      <c r="M94" s="1">
        <v>63186843.93</v>
      </c>
      <c r="N94" s="1">
        <v>63186843.93</v>
      </c>
      <c r="O94" s="1">
        <v>63186843.93</v>
      </c>
      <c r="P94" s="1">
        <v>1586.570000000298</v>
      </c>
      <c r="Q94" s="1">
        <v>0</v>
      </c>
      <c r="R94" s="1">
        <v>0</v>
      </c>
      <c r="S94" s="27">
        <f t="shared" si="1"/>
        <v>1586.570000000298</v>
      </c>
    </row>
    <row r="95" spans="1:19" x14ac:dyDescent="0.25">
      <c r="A95">
        <v>185201</v>
      </c>
      <c r="C95" t="s">
        <v>17</v>
      </c>
      <c r="D95">
        <v>1132</v>
      </c>
      <c r="E95">
        <v>2</v>
      </c>
      <c r="F95">
        <v>1</v>
      </c>
      <c r="G95" t="s">
        <v>16</v>
      </c>
      <c r="I95">
        <v>1000</v>
      </c>
      <c r="J95" s="1">
        <v>8800000</v>
      </c>
      <c r="K95" s="1">
        <v>1799580</v>
      </c>
      <c r="L95" s="1">
        <v>1799580</v>
      </c>
      <c r="M95" s="1">
        <v>1799580</v>
      </c>
      <c r="N95" s="1">
        <v>1799580</v>
      </c>
      <c r="O95" s="1">
        <v>1799580</v>
      </c>
      <c r="P95" s="1">
        <v>0</v>
      </c>
      <c r="Q95" s="1">
        <v>0</v>
      </c>
      <c r="R95" s="1">
        <v>0</v>
      </c>
      <c r="S95" s="27">
        <f t="shared" si="1"/>
        <v>0</v>
      </c>
    </row>
    <row r="96" spans="1:19" x14ac:dyDescent="0.25">
      <c r="A96">
        <v>185201</v>
      </c>
      <c r="C96" t="s">
        <v>17</v>
      </c>
      <c r="D96">
        <v>1211</v>
      </c>
      <c r="E96">
        <v>1</v>
      </c>
      <c r="F96">
        <v>1</v>
      </c>
      <c r="G96" t="s">
        <v>16</v>
      </c>
      <c r="I96">
        <v>1000</v>
      </c>
      <c r="J96" s="1">
        <v>0</v>
      </c>
      <c r="K96" s="1">
        <v>7235420.75</v>
      </c>
      <c r="L96" s="1">
        <v>7235420.75</v>
      </c>
      <c r="M96" s="1">
        <v>7235420.75</v>
      </c>
      <c r="N96" s="1">
        <v>7235420.75</v>
      </c>
      <c r="O96" s="1">
        <v>7235420.75</v>
      </c>
      <c r="P96" s="1">
        <v>0</v>
      </c>
      <c r="Q96" s="1">
        <v>0</v>
      </c>
      <c r="R96" s="1">
        <v>0</v>
      </c>
      <c r="S96" s="27">
        <f t="shared" si="1"/>
        <v>0</v>
      </c>
    </row>
    <row r="97" spans="1:19" x14ac:dyDescent="0.25">
      <c r="A97">
        <v>185201</v>
      </c>
      <c r="C97" t="s">
        <v>17</v>
      </c>
      <c r="D97">
        <v>1221</v>
      </c>
      <c r="E97">
        <v>2</v>
      </c>
      <c r="F97">
        <v>1</v>
      </c>
      <c r="G97" t="s">
        <v>18</v>
      </c>
      <c r="I97">
        <v>1000</v>
      </c>
      <c r="J97" s="1">
        <v>8350500</v>
      </c>
      <c r="K97" s="1">
        <v>966151.78</v>
      </c>
      <c r="L97" s="1">
        <v>966151.78</v>
      </c>
      <c r="M97" s="1">
        <v>671525.78</v>
      </c>
      <c r="N97" s="1">
        <v>671525.78</v>
      </c>
      <c r="O97" s="1">
        <v>671525.78</v>
      </c>
      <c r="P97" s="1">
        <v>294626</v>
      </c>
      <c r="Q97" s="1">
        <v>0</v>
      </c>
      <c r="R97" s="1">
        <v>0</v>
      </c>
      <c r="S97" s="27">
        <f t="shared" si="1"/>
        <v>294626</v>
      </c>
    </row>
    <row r="98" spans="1:19" x14ac:dyDescent="0.25">
      <c r="A98">
        <v>185201</v>
      </c>
      <c r="C98" t="s">
        <v>17</v>
      </c>
      <c r="D98">
        <v>1231</v>
      </c>
      <c r="E98">
        <v>1</v>
      </c>
      <c r="F98">
        <v>1</v>
      </c>
      <c r="G98" t="s">
        <v>27</v>
      </c>
      <c r="I98">
        <v>1000</v>
      </c>
      <c r="J98" s="1">
        <v>1030000</v>
      </c>
      <c r="K98" s="1">
        <v>392000</v>
      </c>
      <c r="L98" s="1">
        <v>392000</v>
      </c>
      <c r="M98" s="1">
        <v>388000</v>
      </c>
      <c r="N98" s="1">
        <v>388000</v>
      </c>
      <c r="O98" s="1">
        <v>388000</v>
      </c>
      <c r="P98" s="1">
        <v>4000</v>
      </c>
      <c r="Q98" s="1">
        <v>0</v>
      </c>
      <c r="R98" s="1">
        <v>0</v>
      </c>
      <c r="S98" s="27">
        <f t="shared" si="1"/>
        <v>4000</v>
      </c>
    </row>
    <row r="99" spans="1:19" x14ac:dyDescent="0.25">
      <c r="A99">
        <v>185201</v>
      </c>
      <c r="C99" t="s">
        <v>17</v>
      </c>
      <c r="D99">
        <v>1311</v>
      </c>
      <c r="E99">
        <v>1</v>
      </c>
      <c r="F99">
        <v>1</v>
      </c>
      <c r="G99" t="s">
        <v>16</v>
      </c>
      <c r="I99">
        <v>1000</v>
      </c>
      <c r="J99" s="1">
        <v>1010000</v>
      </c>
      <c r="K99" s="1">
        <v>925710.97</v>
      </c>
      <c r="L99" s="1">
        <v>925710.97</v>
      </c>
      <c r="M99" s="1">
        <v>925392.94</v>
      </c>
      <c r="N99" s="1">
        <v>925172.7</v>
      </c>
      <c r="O99" s="1">
        <v>925172.70000000007</v>
      </c>
      <c r="P99" s="1">
        <v>318.03000000002794</v>
      </c>
      <c r="Q99" s="1">
        <v>220.23999999999069</v>
      </c>
      <c r="R99" s="1">
        <v>0</v>
      </c>
      <c r="S99" s="27">
        <f t="shared" si="1"/>
        <v>538.27000000001863</v>
      </c>
    </row>
    <row r="100" spans="1:19" x14ac:dyDescent="0.25">
      <c r="A100">
        <v>185201</v>
      </c>
      <c r="C100" t="s">
        <v>17</v>
      </c>
      <c r="D100">
        <v>1311</v>
      </c>
      <c r="E100">
        <v>2</v>
      </c>
      <c r="F100">
        <v>1</v>
      </c>
      <c r="G100" t="s">
        <v>16</v>
      </c>
      <c r="I100">
        <v>1000</v>
      </c>
      <c r="J100" s="1">
        <v>140000</v>
      </c>
      <c r="K100" s="1">
        <v>22200</v>
      </c>
      <c r="L100" s="1">
        <v>22200</v>
      </c>
      <c r="M100" s="1">
        <v>22133.83</v>
      </c>
      <c r="N100" s="1">
        <v>22133.83</v>
      </c>
      <c r="O100" s="1">
        <v>22133.83</v>
      </c>
      <c r="P100" s="1">
        <v>66.169999999998254</v>
      </c>
      <c r="Q100" s="1">
        <v>0</v>
      </c>
      <c r="R100" s="1">
        <v>0</v>
      </c>
      <c r="S100" s="27">
        <f t="shared" si="1"/>
        <v>66.169999999998254</v>
      </c>
    </row>
    <row r="101" spans="1:19" x14ac:dyDescent="0.25">
      <c r="A101">
        <v>185201</v>
      </c>
      <c r="C101" t="s">
        <v>17</v>
      </c>
      <c r="D101">
        <v>1321</v>
      </c>
      <c r="E101">
        <v>1</v>
      </c>
      <c r="F101">
        <v>1</v>
      </c>
      <c r="G101" t="s">
        <v>16</v>
      </c>
      <c r="I101">
        <v>1000</v>
      </c>
      <c r="J101" s="1">
        <v>2744000</v>
      </c>
      <c r="K101" s="1">
        <v>2744000</v>
      </c>
      <c r="L101" s="1">
        <v>2744000</v>
      </c>
      <c r="M101" s="1">
        <v>2744000</v>
      </c>
      <c r="N101" s="1">
        <v>2744000</v>
      </c>
      <c r="O101" s="1">
        <v>2744000</v>
      </c>
      <c r="P101" s="1">
        <v>0</v>
      </c>
      <c r="Q101" s="1">
        <v>0</v>
      </c>
      <c r="R101" s="1">
        <v>0</v>
      </c>
      <c r="S101" s="27">
        <f t="shared" si="1"/>
        <v>0</v>
      </c>
    </row>
    <row r="102" spans="1:19" x14ac:dyDescent="0.25">
      <c r="A102">
        <v>185201</v>
      </c>
      <c r="C102" t="s">
        <v>17</v>
      </c>
      <c r="D102">
        <v>1321</v>
      </c>
      <c r="E102">
        <v>2</v>
      </c>
      <c r="F102">
        <v>1</v>
      </c>
      <c r="G102" t="s">
        <v>16</v>
      </c>
      <c r="I102">
        <v>1000</v>
      </c>
      <c r="J102" s="1">
        <v>472000</v>
      </c>
      <c r="K102" s="1">
        <v>0</v>
      </c>
      <c r="L102" s="1">
        <v>0</v>
      </c>
      <c r="N102" s="1">
        <v>0</v>
      </c>
      <c r="P102" s="1">
        <v>0</v>
      </c>
      <c r="Q102" s="1">
        <v>0</v>
      </c>
      <c r="R102" s="1">
        <v>0</v>
      </c>
      <c r="S102" s="27">
        <f t="shared" si="1"/>
        <v>0</v>
      </c>
    </row>
    <row r="103" spans="1:19" x14ac:dyDescent="0.25">
      <c r="A103">
        <v>185201</v>
      </c>
      <c r="C103" t="s">
        <v>17</v>
      </c>
      <c r="D103">
        <v>1322</v>
      </c>
      <c r="E103">
        <v>1</v>
      </c>
      <c r="F103">
        <v>1</v>
      </c>
      <c r="G103" t="s">
        <v>16</v>
      </c>
      <c r="I103">
        <v>1000</v>
      </c>
      <c r="J103" s="1">
        <v>15333</v>
      </c>
      <c r="K103" s="1">
        <v>15882.62</v>
      </c>
      <c r="L103" s="1">
        <v>15882.62</v>
      </c>
      <c r="M103" s="1">
        <v>15882.62</v>
      </c>
      <c r="N103" s="1">
        <v>15882.62</v>
      </c>
      <c r="O103" s="1">
        <v>15882.619999999999</v>
      </c>
      <c r="P103" s="1">
        <v>0</v>
      </c>
      <c r="Q103" s="1">
        <v>0</v>
      </c>
      <c r="R103" s="1">
        <v>0</v>
      </c>
      <c r="S103" s="27">
        <f t="shared" si="1"/>
        <v>0</v>
      </c>
    </row>
    <row r="104" spans="1:19" x14ac:dyDescent="0.25">
      <c r="A104">
        <v>185201</v>
      </c>
      <c r="C104" t="s">
        <v>17</v>
      </c>
      <c r="D104">
        <v>1322</v>
      </c>
      <c r="E104">
        <v>2</v>
      </c>
      <c r="F104">
        <v>1</v>
      </c>
      <c r="G104" t="s">
        <v>16</v>
      </c>
      <c r="I104">
        <v>1000</v>
      </c>
      <c r="J104" s="1">
        <v>10000</v>
      </c>
      <c r="K104" s="1">
        <v>1916.5</v>
      </c>
      <c r="L104" s="1">
        <v>1916.5</v>
      </c>
      <c r="M104" s="1">
        <v>1916.5</v>
      </c>
      <c r="N104" s="1">
        <v>1916.5</v>
      </c>
      <c r="O104" s="1">
        <v>1916.5</v>
      </c>
      <c r="P104" s="1">
        <v>0</v>
      </c>
      <c r="Q104" s="1">
        <v>0</v>
      </c>
      <c r="R104" s="1">
        <v>0</v>
      </c>
      <c r="S104" s="27">
        <f t="shared" si="1"/>
        <v>0</v>
      </c>
    </row>
    <row r="105" spans="1:19" x14ac:dyDescent="0.25">
      <c r="A105">
        <v>185201</v>
      </c>
      <c r="C105" t="s">
        <v>17</v>
      </c>
      <c r="D105">
        <v>1323</v>
      </c>
      <c r="E105">
        <v>1</v>
      </c>
      <c r="F105">
        <v>1</v>
      </c>
      <c r="G105" t="s">
        <v>16</v>
      </c>
      <c r="I105">
        <v>1000</v>
      </c>
      <c r="J105" s="1">
        <v>16120000</v>
      </c>
      <c r="K105" s="1">
        <v>16163617.060000001</v>
      </c>
      <c r="L105" s="1">
        <v>16163617.060000001</v>
      </c>
      <c r="M105" s="1">
        <v>16151897.060000001</v>
      </c>
      <c r="N105" s="1">
        <v>16151897.060000001</v>
      </c>
      <c r="O105" s="1">
        <v>16151897.059999999</v>
      </c>
      <c r="P105" s="1">
        <v>11720</v>
      </c>
      <c r="Q105" s="1">
        <v>0</v>
      </c>
      <c r="R105" s="1">
        <v>0</v>
      </c>
      <c r="S105" s="27">
        <f t="shared" si="1"/>
        <v>11720</v>
      </c>
    </row>
    <row r="106" spans="1:19" x14ac:dyDescent="0.25">
      <c r="A106">
        <v>185201</v>
      </c>
      <c r="C106" t="s">
        <v>17</v>
      </c>
      <c r="D106">
        <v>1323</v>
      </c>
      <c r="E106">
        <v>2</v>
      </c>
      <c r="F106">
        <v>1</v>
      </c>
      <c r="G106" t="s">
        <v>16</v>
      </c>
      <c r="I106">
        <v>1000</v>
      </c>
      <c r="J106" s="1">
        <v>12000</v>
      </c>
      <c r="K106" s="1">
        <v>0</v>
      </c>
      <c r="L106" s="1">
        <v>0</v>
      </c>
      <c r="N106" s="1">
        <v>0</v>
      </c>
      <c r="P106" s="1">
        <v>0</v>
      </c>
      <c r="Q106" s="1">
        <v>0</v>
      </c>
      <c r="R106" s="1">
        <v>0</v>
      </c>
      <c r="S106" s="27">
        <f t="shared" si="1"/>
        <v>0</v>
      </c>
    </row>
    <row r="107" spans="1:19" x14ac:dyDescent="0.25">
      <c r="A107">
        <v>185201</v>
      </c>
      <c r="C107" t="s">
        <v>17</v>
      </c>
      <c r="D107">
        <v>1323</v>
      </c>
      <c r="E107">
        <v>2</v>
      </c>
      <c r="F107">
        <v>1</v>
      </c>
      <c r="G107" t="s">
        <v>18</v>
      </c>
      <c r="I107">
        <v>1000</v>
      </c>
      <c r="J107" s="1">
        <v>37000</v>
      </c>
      <c r="K107" s="1">
        <v>0</v>
      </c>
      <c r="L107" s="1">
        <v>0</v>
      </c>
      <c r="N107" s="1">
        <v>0</v>
      </c>
      <c r="P107" s="1">
        <v>0</v>
      </c>
      <c r="Q107" s="1">
        <v>0</v>
      </c>
      <c r="R107" s="1">
        <v>0</v>
      </c>
      <c r="S107" s="27">
        <f t="shared" si="1"/>
        <v>0</v>
      </c>
    </row>
    <row r="108" spans="1:19" x14ac:dyDescent="0.25">
      <c r="A108">
        <v>185201</v>
      </c>
      <c r="C108" t="s">
        <v>17</v>
      </c>
      <c r="D108">
        <v>1331</v>
      </c>
      <c r="E108">
        <v>1</v>
      </c>
      <c r="F108">
        <v>1</v>
      </c>
      <c r="G108" t="s">
        <v>16</v>
      </c>
      <c r="I108">
        <v>1000</v>
      </c>
      <c r="J108" s="1">
        <v>8475096</v>
      </c>
      <c r="K108" s="1">
        <v>8483575.5</v>
      </c>
      <c r="L108" s="1">
        <v>8483575.5</v>
      </c>
      <c r="M108" s="1">
        <v>8483575.5</v>
      </c>
      <c r="N108" s="1">
        <v>8479211.4499999993</v>
      </c>
      <c r="O108" s="1">
        <v>8476236.7000000011</v>
      </c>
      <c r="P108" s="1">
        <v>0</v>
      </c>
      <c r="Q108" s="1">
        <v>4364.0500000007451</v>
      </c>
      <c r="R108" s="1">
        <v>2974.7499999981374</v>
      </c>
      <c r="S108" s="27">
        <f t="shared" si="1"/>
        <v>4364.0500000007451</v>
      </c>
    </row>
    <row r="109" spans="1:19" x14ac:dyDescent="0.25">
      <c r="A109">
        <v>185201</v>
      </c>
      <c r="C109" t="s">
        <v>17</v>
      </c>
      <c r="D109">
        <v>1331</v>
      </c>
      <c r="E109">
        <v>2</v>
      </c>
      <c r="F109">
        <v>1</v>
      </c>
      <c r="G109" t="s">
        <v>16</v>
      </c>
      <c r="I109">
        <v>1000</v>
      </c>
      <c r="J109" s="1">
        <v>906915</v>
      </c>
      <c r="K109" s="1">
        <v>217587</v>
      </c>
      <c r="L109" s="1">
        <v>217587</v>
      </c>
      <c r="M109" s="1">
        <v>217587</v>
      </c>
      <c r="N109" s="1">
        <v>217587</v>
      </c>
      <c r="O109" s="1">
        <v>217587</v>
      </c>
      <c r="P109" s="1">
        <v>0</v>
      </c>
      <c r="Q109" s="1">
        <v>0</v>
      </c>
      <c r="R109" s="1">
        <v>0</v>
      </c>
      <c r="S109" s="27">
        <f t="shared" si="1"/>
        <v>0</v>
      </c>
    </row>
    <row r="110" spans="1:19" x14ac:dyDescent="0.25">
      <c r="A110">
        <v>185201</v>
      </c>
      <c r="C110" t="s">
        <v>17</v>
      </c>
      <c r="D110">
        <v>1332</v>
      </c>
      <c r="E110">
        <v>1</v>
      </c>
      <c r="F110">
        <v>1</v>
      </c>
      <c r="G110" t="s">
        <v>16</v>
      </c>
      <c r="I110">
        <v>1000</v>
      </c>
      <c r="J110" s="1">
        <v>4428541</v>
      </c>
      <c r="K110" s="1">
        <v>4438456.3600000003</v>
      </c>
      <c r="L110" s="1">
        <v>4438456.3600000003</v>
      </c>
      <c r="M110" s="1">
        <v>4434960.51</v>
      </c>
      <c r="N110" s="1">
        <v>4434960.51</v>
      </c>
      <c r="O110" s="1">
        <v>4430688.2</v>
      </c>
      <c r="P110" s="1">
        <v>3495.8500000005588</v>
      </c>
      <c r="Q110" s="1">
        <v>0</v>
      </c>
      <c r="R110" s="1">
        <v>4272.3099999995902</v>
      </c>
      <c r="S110" s="27">
        <f t="shared" si="1"/>
        <v>3495.8500000005588</v>
      </c>
    </row>
    <row r="111" spans="1:19" x14ac:dyDescent="0.25">
      <c r="A111">
        <v>185201</v>
      </c>
      <c r="C111" t="s">
        <v>17</v>
      </c>
      <c r="D111">
        <v>1332</v>
      </c>
      <c r="E111">
        <v>2</v>
      </c>
      <c r="F111">
        <v>1</v>
      </c>
      <c r="G111" t="s">
        <v>16</v>
      </c>
      <c r="I111">
        <v>1000</v>
      </c>
      <c r="J111" s="1">
        <v>762490</v>
      </c>
      <c r="K111" s="1">
        <v>169044</v>
      </c>
      <c r="L111" s="1">
        <v>169044</v>
      </c>
      <c r="M111" s="1">
        <v>169044</v>
      </c>
      <c r="N111" s="1">
        <v>169044</v>
      </c>
      <c r="O111" s="1">
        <v>169044</v>
      </c>
      <c r="P111" s="1">
        <v>0</v>
      </c>
      <c r="Q111" s="1">
        <v>0</v>
      </c>
      <c r="R111" s="1">
        <v>0</v>
      </c>
      <c r="S111" s="27">
        <f t="shared" si="1"/>
        <v>0</v>
      </c>
    </row>
    <row r="112" spans="1:19" x14ac:dyDescent="0.25">
      <c r="A112">
        <v>185201</v>
      </c>
      <c r="C112" t="s">
        <v>17</v>
      </c>
      <c r="D112">
        <v>1341</v>
      </c>
      <c r="E112">
        <v>1</v>
      </c>
      <c r="F112">
        <v>1</v>
      </c>
      <c r="G112" t="s">
        <v>16</v>
      </c>
      <c r="I112">
        <v>1000</v>
      </c>
      <c r="J112" s="1">
        <v>728000</v>
      </c>
      <c r="K112" s="1">
        <v>1072481</v>
      </c>
      <c r="L112" s="1">
        <v>1072481</v>
      </c>
      <c r="M112" s="1">
        <v>1072481</v>
      </c>
      <c r="N112" s="1">
        <v>1072481</v>
      </c>
      <c r="O112" s="1">
        <v>1072481</v>
      </c>
      <c r="P112" s="1">
        <v>0</v>
      </c>
      <c r="Q112" s="1">
        <v>0</v>
      </c>
      <c r="R112" s="1">
        <v>0</v>
      </c>
      <c r="S112" s="27">
        <f t="shared" si="1"/>
        <v>0</v>
      </c>
    </row>
    <row r="113" spans="1:19" x14ac:dyDescent="0.25">
      <c r="A113">
        <v>185201</v>
      </c>
      <c r="C113" t="s">
        <v>17</v>
      </c>
      <c r="D113">
        <v>1342</v>
      </c>
      <c r="E113">
        <v>1</v>
      </c>
      <c r="F113">
        <v>1</v>
      </c>
      <c r="G113" t="s">
        <v>16</v>
      </c>
      <c r="I113">
        <v>1000</v>
      </c>
      <c r="J113" s="1">
        <v>4000</v>
      </c>
      <c r="K113" s="1">
        <v>0</v>
      </c>
      <c r="L113" s="1">
        <v>0</v>
      </c>
      <c r="N113" s="1">
        <v>0</v>
      </c>
      <c r="P113" s="1">
        <v>0</v>
      </c>
      <c r="Q113" s="1">
        <v>0</v>
      </c>
      <c r="R113" s="1">
        <v>0</v>
      </c>
      <c r="S113" s="27">
        <f t="shared" si="1"/>
        <v>0</v>
      </c>
    </row>
    <row r="114" spans="1:19" x14ac:dyDescent="0.25">
      <c r="A114">
        <v>185201</v>
      </c>
      <c r="C114" t="s">
        <v>17</v>
      </c>
      <c r="D114">
        <v>1343</v>
      </c>
      <c r="E114">
        <v>1</v>
      </c>
      <c r="F114">
        <v>1</v>
      </c>
      <c r="G114" t="s">
        <v>16</v>
      </c>
      <c r="I114">
        <v>1000</v>
      </c>
      <c r="J114" s="1">
        <v>7239000</v>
      </c>
      <c r="K114" s="1">
        <v>3117135.11</v>
      </c>
      <c r="L114" s="1">
        <v>3117135.11</v>
      </c>
      <c r="M114" s="1">
        <v>3117135.11</v>
      </c>
      <c r="N114" s="1">
        <v>3115908.48</v>
      </c>
      <c r="O114" s="1">
        <v>3115908.4800000014</v>
      </c>
      <c r="P114" s="1">
        <v>0</v>
      </c>
      <c r="Q114" s="1">
        <v>1226.6299999998882</v>
      </c>
      <c r="R114" s="1">
        <v>0</v>
      </c>
      <c r="S114" s="27">
        <f t="shared" si="1"/>
        <v>1226.6299999998882</v>
      </c>
    </row>
    <row r="115" spans="1:19" x14ac:dyDescent="0.25">
      <c r="A115">
        <v>185201</v>
      </c>
      <c r="C115" t="s">
        <v>17</v>
      </c>
      <c r="D115">
        <v>1343</v>
      </c>
      <c r="E115">
        <v>2</v>
      </c>
      <c r="F115">
        <v>1</v>
      </c>
      <c r="G115" t="s">
        <v>16</v>
      </c>
      <c r="I115">
        <v>1000</v>
      </c>
      <c r="J115" s="1">
        <v>1152000</v>
      </c>
      <c r="K115" s="1">
        <v>280884</v>
      </c>
      <c r="L115" s="1">
        <v>280884</v>
      </c>
      <c r="M115" s="1">
        <v>280884</v>
      </c>
      <c r="N115" s="1">
        <v>280884</v>
      </c>
      <c r="O115" s="1">
        <v>280884</v>
      </c>
      <c r="P115" s="1">
        <v>0</v>
      </c>
      <c r="Q115" s="1">
        <v>0</v>
      </c>
      <c r="R115" s="1">
        <v>0</v>
      </c>
      <c r="S115" s="27">
        <f t="shared" si="1"/>
        <v>0</v>
      </c>
    </row>
    <row r="116" spans="1:19" x14ac:dyDescent="0.25">
      <c r="A116">
        <v>185201</v>
      </c>
      <c r="C116" t="s">
        <v>17</v>
      </c>
      <c r="D116">
        <v>1411</v>
      </c>
      <c r="E116">
        <v>1</v>
      </c>
      <c r="F116">
        <v>2</v>
      </c>
      <c r="G116" t="s">
        <v>28</v>
      </c>
      <c r="I116">
        <v>1000</v>
      </c>
      <c r="J116" s="1">
        <v>10380000</v>
      </c>
      <c r="K116" s="1">
        <v>8825119.8100000005</v>
      </c>
      <c r="L116" s="1">
        <v>8825119.8100000005</v>
      </c>
      <c r="M116" s="1">
        <v>8825119.8100000005</v>
      </c>
      <c r="N116" s="1">
        <v>8825119.8100000005</v>
      </c>
      <c r="O116" s="1">
        <v>8825119.8099999987</v>
      </c>
      <c r="P116" s="1">
        <v>0</v>
      </c>
      <c r="Q116" s="1">
        <v>0</v>
      </c>
      <c r="R116" s="1">
        <v>0</v>
      </c>
      <c r="S116" s="27">
        <f t="shared" si="1"/>
        <v>0</v>
      </c>
    </row>
    <row r="117" spans="1:19" x14ac:dyDescent="0.25">
      <c r="A117">
        <v>185201</v>
      </c>
      <c r="C117" t="s">
        <v>17</v>
      </c>
      <c r="D117">
        <v>1411</v>
      </c>
      <c r="E117">
        <v>1</v>
      </c>
      <c r="F117">
        <v>2</v>
      </c>
      <c r="G117" t="s">
        <v>29</v>
      </c>
      <c r="I117">
        <v>1000</v>
      </c>
      <c r="J117" s="1">
        <v>4700000</v>
      </c>
      <c r="K117" s="1">
        <v>4272618.24</v>
      </c>
      <c r="L117" s="1">
        <v>4272618.24</v>
      </c>
      <c r="M117" s="1">
        <v>4272618.24</v>
      </c>
      <c r="N117" s="1">
        <v>4272618.24</v>
      </c>
      <c r="O117" s="1">
        <v>4272618.24</v>
      </c>
      <c r="P117" s="1">
        <v>0</v>
      </c>
      <c r="Q117" s="1">
        <v>0</v>
      </c>
      <c r="R117" s="1">
        <v>0</v>
      </c>
      <c r="S117" s="27">
        <f t="shared" si="1"/>
        <v>0</v>
      </c>
    </row>
    <row r="118" spans="1:19" x14ac:dyDescent="0.25">
      <c r="A118">
        <v>185201</v>
      </c>
      <c r="C118" t="s">
        <v>17</v>
      </c>
      <c r="D118">
        <v>1411</v>
      </c>
      <c r="E118">
        <v>2</v>
      </c>
      <c r="F118">
        <v>2</v>
      </c>
      <c r="G118" t="s">
        <v>28</v>
      </c>
      <c r="I118">
        <v>1000</v>
      </c>
      <c r="J118" s="1">
        <v>3458000</v>
      </c>
      <c r="K118" s="1">
        <v>3067858.78</v>
      </c>
      <c r="L118" s="1">
        <v>3067858.78</v>
      </c>
      <c r="M118" s="1">
        <v>3067858.78</v>
      </c>
      <c r="N118" s="1">
        <v>3067858.78</v>
      </c>
      <c r="O118" s="1">
        <v>3067858.7799999993</v>
      </c>
      <c r="P118" s="1">
        <v>0</v>
      </c>
      <c r="Q118" s="1">
        <v>0</v>
      </c>
      <c r="R118" s="1">
        <v>0</v>
      </c>
      <c r="S118" s="27">
        <f t="shared" si="1"/>
        <v>0</v>
      </c>
    </row>
    <row r="119" spans="1:19" x14ac:dyDescent="0.25">
      <c r="A119">
        <v>185201</v>
      </c>
      <c r="C119" t="s">
        <v>17</v>
      </c>
      <c r="D119">
        <v>1411</v>
      </c>
      <c r="E119">
        <v>2</v>
      </c>
      <c r="F119">
        <v>2</v>
      </c>
      <c r="G119" t="s">
        <v>29</v>
      </c>
      <c r="I119">
        <v>1000</v>
      </c>
      <c r="J119" s="1">
        <v>1551000</v>
      </c>
      <c r="K119" s="1">
        <v>1409964.1</v>
      </c>
      <c r="L119" s="1">
        <v>1409964.1</v>
      </c>
      <c r="M119" s="1">
        <v>1409964.1</v>
      </c>
      <c r="N119" s="1">
        <v>1409964.1</v>
      </c>
      <c r="O119" s="1">
        <v>1409964.1000000003</v>
      </c>
      <c r="P119" s="1">
        <v>0</v>
      </c>
      <c r="Q119" s="1">
        <v>0</v>
      </c>
      <c r="R119" s="1">
        <v>0</v>
      </c>
      <c r="S119" s="27">
        <f t="shared" si="1"/>
        <v>0</v>
      </c>
    </row>
    <row r="120" spans="1:19" x14ac:dyDescent="0.25">
      <c r="A120">
        <v>185201</v>
      </c>
      <c r="C120" t="s">
        <v>17</v>
      </c>
      <c r="D120">
        <v>1411</v>
      </c>
      <c r="E120">
        <v>2</v>
      </c>
      <c r="F120">
        <v>2</v>
      </c>
      <c r="G120" t="s">
        <v>18</v>
      </c>
      <c r="I120">
        <v>1000</v>
      </c>
      <c r="J120" s="1">
        <v>1000000</v>
      </c>
      <c r="K120" s="1">
        <v>1144691.97</v>
      </c>
      <c r="L120" s="1">
        <v>1144691.97</v>
      </c>
      <c r="M120" s="1">
        <v>1144691.97</v>
      </c>
      <c r="N120" s="1">
        <v>1144691.97</v>
      </c>
      <c r="O120" s="1">
        <v>1144691.97</v>
      </c>
      <c r="P120" s="1">
        <v>0</v>
      </c>
      <c r="Q120" s="1">
        <v>0</v>
      </c>
      <c r="R120" s="1">
        <v>0</v>
      </c>
      <c r="S120" s="27">
        <f t="shared" si="1"/>
        <v>0</v>
      </c>
    </row>
    <row r="121" spans="1:19" x14ac:dyDescent="0.25">
      <c r="A121">
        <v>185201</v>
      </c>
      <c r="C121" t="s">
        <v>17</v>
      </c>
      <c r="D121">
        <v>1421</v>
      </c>
      <c r="E121">
        <v>1</v>
      </c>
      <c r="F121">
        <v>2</v>
      </c>
      <c r="G121" t="s">
        <v>28</v>
      </c>
      <c r="I121">
        <v>1000</v>
      </c>
      <c r="J121" s="1">
        <v>1732000</v>
      </c>
      <c r="K121" s="1">
        <v>2638689.5699999998</v>
      </c>
      <c r="L121" s="1">
        <v>2638689.5699999998</v>
      </c>
      <c r="M121" s="1">
        <v>2638689.5699999998</v>
      </c>
      <c r="N121" s="1">
        <v>2638689.5699999998</v>
      </c>
      <c r="O121" s="1">
        <v>2638689.5699999998</v>
      </c>
      <c r="P121" s="1">
        <v>0</v>
      </c>
      <c r="Q121" s="1">
        <v>0</v>
      </c>
      <c r="R121" s="1">
        <v>0</v>
      </c>
      <c r="S121" s="27">
        <f t="shared" si="1"/>
        <v>0</v>
      </c>
    </row>
    <row r="122" spans="1:19" x14ac:dyDescent="0.25">
      <c r="A122">
        <v>185201</v>
      </c>
      <c r="C122" t="s">
        <v>17</v>
      </c>
      <c r="D122">
        <v>1421</v>
      </c>
      <c r="E122">
        <v>1</v>
      </c>
      <c r="F122">
        <v>2</v>
      </c>
      <c r="G122" t="s">
        <v>29</v>
      </c>
      <c r="I122">
        <v>1000</v>
      </c>
      <c r="J122" s="1">
        <v>3450000</v>
      </c>
      <c r="K122" s="1">
        <v>3212951.6</v>
      </c>
      <c r="L122" s="1">
        <v>3212951.6</v>
      </c>
      <c r="M122" s="1">
        <v>3212951.6</v>
      </c>
      <c r="N122" s="1">
        <v>3212951.6</v>
      </c>
      <c r="O122" s="1">
        <v>3212951.6000000006</v>
      </c>
      <c r="P122" s="1">
        <v>0</v>
      </c>
      <c r="Q122" s="1">
        <v>0</v>
      </c>
      <c r="R122" s="1">
        <v>0</v>
      </c>
      <c r="S122" s="27">
        <f t="shared" si="1"/>
        <v>0</v>
      </c>
    </row>
    <row r="123" spans="1:19" x14ac:dyDescent="0.25">
      <c r="A123">
        <v>185201</v>
      </c>
      <c r="C123" t="s">
        <v>17</v>
      </c>
      <c r="D123">
        <v>1421</v>
      </c>
      <c r="E123">
        <v>2</v>
      </c>
      <c r="F123">
        <v>2</v>
      </c>
      <c r="G123" t="s">
        <v>28</v>
      </c>
      <c r="I123">
        <v>1000</v>
      </c>
      <c r="J123" s="1">
        <v>580000</v>
      </c>
      <c r="K123" s="1">
        <v>580000</v>
      </c>
      <c r="L123" s="1">
        <v>580000</v>
      </c>
      <c r="M123" s="1">
        <v>580000</v>
      </c>
      <c r="N123" s="1">
        <v>580000</v>
      </c>
      <c r="O123" s="1">
        <v>580000</v>
      </c>
      <c r="P123" s="1">
        <v>0</v>
      </c>
      <c r="Q123" s="1">
        <v>0</v>
      </c>
      <c r="R123" s="1">
        <v>0</v>
      </c>
      <c r="S123" s="27">
        <f t="shared" si="1"/>
        <v>0</v>
      </c>
    </row>
    <row r="124" spans="1:19" x14ac:dyDescent="0.25">
      <c r="A124">
        <v>185201</v>
      </c>
      <c r="C124" t="s">
        <v>17</v>
      </c>
      <c r="D124">
        <v>1421</v>
      </c>
      <c r="E124">
        <v>2</v>
      </c>
      <c r="F124">
        <v>2</v>
      </c>
      <c r="G124" t="s">
        <v>29</v>
      </c>
      <c r="I124">
        <v>1000</v>
      </c>
      <c r="J124" s="1">
        <v>1150000</v>
      </c>
      <c r="K124" s="1">
        <v>1113691.3400000001</v>
      </c>
      <c r="L124" s="1">
        <v>1113691.3400000001</v>
      </c>
      <c r="M124" s="1">
        <v>1113691.3400000001</v>
      </c>
      <c r="N124" s="1">
        <v>1113691.3400000001</v>
      </c>
      <c r="O124" s="1">
        <v>1113691.3399999999</v>
      </c>
      <c r="P124" s="1">
        <v>0</v>
      </c>
      <c r="Q124" s="1">
        <v>0</v>
      </c>
      <c r="R124" s="1">
        <v>0</v>
      </c>
      <c r="S124" s="27">
        <f t="shared" si="1"/>
        <v>0</v>
      </c>
    </row>
    <row r="125" spans="1:19" x14ac:dyDescent="0.25">
      <c r="A125">
        <v>185201</v>
      </c>
      <c r="C125" t="s">
        <v>17</v>
      </c>
      <c r="D125">
        <v>1431</v>
      </c>
      <c r="E125">
        <v>1</v>
      </c>
      <c r="F125">
        <v>2</v>
      </c>
      <c r="G125" t="s">
        <v>16</v>
      </c>
      <c r="I125">
        <v>1000</v>
      </c>
      <c r="J125" s="1">
        <v>2500000</v>
      </c>
      <c r="K125" s="1">
        <v>3553032.85</v>
      </c>
      <c r="L125" s="1">
        <v>3553032.85</v>
      </c>
      <c r="M125" s="1">
        <v>3553032.85</v>
      </c>
      <c r="N125" s="1">
        <v>3553032.85</v>
      </c>
      <c r="O125" s="1">
        <v>3553032.85</v>
      </c>
      <c r="P125" s="1">
        <v>0</v>
      </c>
      <c r="Q125" s="1">
        <v>0</v>
      </c>
      <c r="R125" s="1">
        <v>0</v>
      </c>
      <c r="S125" s="27">
        <f t="shared" si="1"/>
        <v>0</v>
      </c>
    </row>
    <row r="126" spans="1:19" x14ac:dyDescent="0.25">
      <c r="A126">
        <v>185201</v>
      </c>
      <c r="C126" t="s">
        <v>17</v>
      </c>
      <c r="D126">
        <v>1431</v>
      </c>
      <c r="E126">
        <v>2</v>
      </c>
      <c r="F126">
        <v>2</v>
      </c>
      <c r="G126" t="s">
        <v>16</v>
      </c>
      <c r="I126">
        <v>1000</v>
      </c>
      <c r="J126" s="1">
        <v>825000</v>
      </c>
      <c r="K126" s="1">
        <v>825000</v>
      </c>
      <c r="L126" s="1">
        <v>825000</v>
      </c>
      <c r="M126" s="1">
        <v>825000</v>
      </c>
      <c r="N126" s="1">
        <v>825000</v>
      </c>
      <c r="O126" s="1">
        <v>825000</v>
      </c>
      <c r="P126" s="1">
        <v>0</v>
      </c>
      <c r="Q126" s="1">
        <v>0</v>
      </c>
      <c r="R126" s="1">
        <v>0</v>
      </c>
      <c r="S126" s="27">
        <f t="shared" si="1"/>
        <v>0</v>
      </c>
    </row>
    <row r="127" spans="1:19" x14ac:dyDescent="0.25">
      <c r="A127">
        <v>185201</v>
      </c>
      <c r="C127" t="s">
        <v>17</v>
      </c>
      <c r="D127">
        <v>1441</v>
      </c>
      <c r="E127">
        <v>1</v>
      </c>
      <c r="F127">
        <v>2</v>
      </c>
      <c r="G127" t="s">
        <v>16</v>
      </c>
      <c r="I127">
        <v>1000</v>
      </c>
      <c r="J127" s="1">
        <v>3802000</v>
      </c>
      <c r="K127" s="1">
        <v>3802000</v>
      </c>
      <c r="L127" s="1">
        <v>3802000</v>
      </c>
      <c r="M127" s="1">
        <v>3802000</v>
      </c>
      <c r="N127" s="1">
        <v>3802000</v>
      </c>
      <c r="O127" s="1">
        <v>3802000</v>
      </c>
      <c r="P127" s="1">
        <v>0</v>
      </c>
      <c r="Q127" s="1">
        <v>0</v>
      </c>
      <c r="R127" s="1">
        <v>0</v>
      </c>
      <c r="S127" s="27">
        <f t="shared" si="1"/>
        <v>0</v>
      </c>
    </row>
    <row r="128" spans="1:19" x14ac:dyDescent="0.25">
      <c r="A128">
        <v>185201</v>
      </c>
      <c r="C128" t="s">
        <v>17</v>
      </c>
      <c r="D128">
        <v>1441</v>
      </c>
      <c r="E128">
        <v>2</v>
      </c>
      <c r="F128">
        <v>2</v>
      </c>
      <c r="G128" t="s">
        <v>16</v>
      </c>
      <c r="I128">
        <v>1000</v>
      </c>
      <c r="J128" s="1">
        <v>1267000</v>
      </c>
      <c r="K128" s="1">
        <v>1267000</v>
      </c>
      <c r="L128" s="1">
        <v>1267000</v>
      </c>
      <c r="M128" s="1">
        <v>1267000</v>
      </c>
      <c r="N128" s="1">
        <v>1267000</v>
      </c>
      <c r="O128" s="1">
        <v>1267000</v>
      </c>
      <c r="P128" s="1">
        <v>0</v>
      </c>
      <c r="Q128" s="1">
        <v>0</v>
      </c>
      <c r="R128" s="1">
        <v>0</v>
      </c>
      <c r="S128" s="27">
        <f t="shared" si="1"/>
        <v>0</v>
      </c>
    </row>
    <row r="129" spans="1:19" x14ac:dyDescent="0.25">
      <c r="A129">
        <v>185201</v>
      </c>
      <c r="C129" t="s">
        <v>17</v>
      </c>
      <c r="D129">
        <v>1443</v>
      </c>
      <c r="E129">
        <v>1</v>
      </c>
      <c r="F129">
        <v>2</v>
      </c>
      <c r="G129" t="s">
        <v>16</v>
      </c>
      <c r="I129">
        <v>1000</v>
      </c>
      <c r="J129" s="1">
        <v>1010000</v>
      </c>
      <c r="K129" s="1">
        <v>621978.65</v>
      </c>
      <c r="L129" s="1">
        <v>621978.65</v>
      </c>
      <c r="M129" s="1">
        <v>621978.65</v>
      </c>
      <c r="N129" s="1">
        <v>621978.65</v>
      </c>
      <c r="O129" s="1">
        <v>621978.64999999991</v>
      </c>
      <c r="P129" s="1">
        <v>0</v>
      </c>
      <c r="Q129" s="1">
        <v>0</v>
      </c>
      <c r="R129" s="1">
        <v>0</v>
      </c>
      <c r="S129" s="27">
        <f t="shared" si="1"/>
        <v>0</v>
      </c>
    </row>
    <row r="130" spans="1:19" x14ac:dyDescent="0.25">
      <c r="A130">
        <v>185201</v>
      </c>
      <c r="C130" t="s">
        <v>17</v>
      </c>
      <c r="D130">
        <v>1443</v>
      </c>
      <c r="E130">
        <v>2</v>
      </c>
      <c r="F130">
        <v>2</v>
      </c>
      <c r="G130" t="s">
        <v>16</v>
      </c>
      <c r="I130">
        <v>1000</v>
      </c>
      <c r="J130" s="1">
        <v>345000</v>
      </c>
      <c r="K130" s="1">
        <v>212458.2</v>
      </c>
      <c r="L130" s="1">
        <v>212458.2</v>
      </c>
      <c r="M130" s="1">
        <v>212458.2</v>
      </c>
      <c r="N130" s="1">
        <v>212458.2</v>
      </c>
      <c r="O130" s="1">
        <v>212458.20000000004</v>
      </c>
      <c r="P130" s="1">
        <v>0</v>
      </c>
      <c r="Q130" s="1">
        <v>0</v>
      </c>
      <c r="R130" s="1">
        <v>0</v>
      </c>
      <c r="S130" s="27">
        <f t="shared" si="1"/>
        <v>0</v>
      </c>
    </row>
    <row r="131" spans="1:19" x14ac:dyDescent="0.25">
      <c r="A131">
        <v>185201</v>
      </c>
      <c r="C131" t="s">
        <v>17</v>
      </c>
      <c r="D131">
        <v>1511</v>
      </c>
      <c r="E131">
        <v>1</v>
      </c>
      <c r="F131">
        <v>2</v>
      </c>
      <c r="G131" t="s">
        <v>16</v>
      </c>
      <c r="I131">
        <v>1000</v>
      </c>
      <c r="J131" s="1">
        <v>9978000</v>
      </c>
      <c r="K131" s="1">
        <v>9978000</v>
      </c>
      <c r="L131" s="1">
        <v>9978000</v>
      </c>
      <c r="M131" s="1">
        <v>9978000</v>
      </c>
      <c r="N131" s="1">
        <v>9978000</v>
      </c>
      <c r="O131" s="1">
        <v>9978000</v>
      </c>
      <c r="P131" s="1">
        <v>0</v>
      </c>
      <c r="Q131" s="1">
        <v>0</v>
      </c>
      <c r="R131" s="1">
        <v>0</v>
      </c>
      <c r="S131" s="27">
        <f t="shared" ref="S131:S194" si="2">P131+Q131</f>
        <v>0</v>
      </c>
    </row>
    <row r="132" spans="1:19" x14ac:dyDescent="0.25">
      <c r="A132">
        <v>185201</v>
      </c>
      <c r="C132" t="s">
        <v>17</v>
      </c>
      <c r="D132">
        <v>1511</v>
      </c>
      <c r="E132">
        <v>2</v>
      </c>
      <c r="F132">
        <v>2</v>
      </c>
      <c r="G132" t="s">
        <v>16</v>
      </c>
      <c r="I132">
        <v>1000</v>
      </c>
      <c r="J132" s="1">
        <v>3324000</v>
      </c>
      <c r="K132" s="1">
        <v>3324000</v>
      </c>
      <c r="L132" s="1">
        <v>3324000</v>
      </c>
      <c r="M132" s="1">
        <v>3324000</v>
      </c>
      <c r="N132" s="1">
        <v>3324000</v>
      </c>
      <c r="O132" s="1">
        <v>3323999.9999999995</v>
      </c>
      <c r="P132" s="1">
        <v>0</v>
      </c>
      <c r="Q132" s="1">
        <v>0</v>
      </c>
      <c r="R132" s="1">
        <v>0</v>
      </c>
      <c r="S132" s="27">
        <f t="shared" si="2"/>
        <v>0</v>
      </c>
    </row>
    <row r="133" spans="1:19" x14ac:dyDescent="0.25">
      <c r="A133">
        <v>185201</v>
      </c>
      <c r="C133" t="s">
        <v>17</v>
      </c>
      <c r="D133">
        <v>1521</v>
      </c>
      <c r="E133">
        <v>1</v>
      </c>
      <c r="F133">
        <v>1</v>
      </c>
      <c r="G133" t="s">
        <v>27</v>
      </c>
      <c r="I133">
        <v>1000</v>
      </c>
      <c r="J133" s="1">
        <v>4025000</v>
      </c>
      <c r="K133" s="1">
        <v>4369860.91</v>
      </c>
      <c r="L133" s="1">
        <v>4369860.91</v>
      </c>
      <c r="M133" s="1">
        <v>3023791.12</v>
      </c>
      <c r="N133" s="1">
        <v>130471.7</v>
      </c>
      <c r="P133" s="1">
        <v>1346069.79</v>
      </c>
      <c r="Q133" s="1">
        <v>2893319.42</v>
      </c>
      <c r="R133" s="1">
        <v>130471.7</v>
      </c>
      <c r="S133" s="27">
        <f t="shared" si="2"/>
        <v>4239389.21</v>
      </c>
    </row>
    <row r="134" spans="1:19" x14ac:dyDescent="0.25">
      <c r="A134">
        <v>185201</v>
      </c>
      <c r="C134" t="s">
        <v>17</v>
      </c>
      <c r="D134">
        <v>1541</v>
      </c>
      <c r="E134">
        <v>1</v>
      </c>
      <c r="F134">
        <v>1</v>
      </c>
      <c r="G134" t="s">
        <v>16</v>
      </c>
      <c r="I134">
        <v>1000</v>
      </c>
      <c r="J134" s="1">
        <v>2850000</v>
      </c>
      <c r="K134" s="1">
        <v>2850000</v>
      </c>
      <c r="L134" s="1">
        <v>2850000</v>
      </c>
      <c r="M134" s="1">
        <v>2839028</v>
      </c>
      <c r="N134" s="1">
        <v>2839028</v>
      </c>
      <c r="O134" s="1">
        <v>2839028</v>
      </c>
      <c r="P134" s="1">
        <v>10972</v>
      </c>
      <c r="Q134" s="1">
        <v>0</v>
      </c>
      <c r="R134" s="1">
        <v>0</v>
      </c>
      <c r="S134" s="27">
        <f t="shared" si="2"/>
        <v>10972</v>
      </c>
    </row>
    <row r="135" spans="1:19" x14ac:dyDescent="0.25">
      <c r="A135">
        <v>185201</v>
      </c>
      <c r="C135" t="s">
        <v>17</v>
      </c>
      <c r="D135">
        <v>1541</v>
      </c>
      <c r="E135">
        <v>1</v>
      </c>
      <c r="F135">
        <v>2</v>
      </c>
      <c r="G135">
        <v>18</v>
      </c>
      <c r="I135">
        <v>1000</v>
      </c>
      <c r="J135" s="1">
        <v>11520000</v>
      </c>
      <c r="K135" s="1">
        <v>9329738.4299999997</v>
      </c>
      <c r="L135" s="1">
        <v>9329738.4299999997</v>
      </c>
      <c r="M135" s="1">
        <v>9329738.4299999997</v>
      </c>
      <c r="N135" s="1">
        <v>9329738.4299999997</v>
      </c>
      <c r="O135" s="1">
        <v>9329738.4299999997</v>
      </c>
      <c r="P135" s="1">
        <v>0</v>
      </c>
      <c r="Q135" s="1">
        <v>0</v>
      </c>
      <c r="R135" s="1">
        <v>0</v>
      </c>
      <c r="S135" s="27">
        <f t="shared" si="2"/>
        <v>0</v>
      </c>
    </row>
    <row r="136" spans="1:19" x14ac:dyDescent="0.25">
      <c r="A136">
        <v>185201</v>
      </c>
      <c r="C136" t="s">
        <v>17</v>
      </c>
      <c r="D136">
        <v>1541</v>
      </c>
      <c r="E136">
        <v>2</v>
      </c>
      <c r="F136">
        <v>1</v>
      </c>
      <c r="G136" t="s">
        <v>16</v>
      </c>
      <c r="I136">
        <v>1000</v>
      </c>
      <c r="J136" s="1">
        <v>258000</v>
      </c>
      <c r="K136" s="1">
        <v>41805</v>
      </c>
      <c r="L136" s="1">
        <v>41805</v>
      </c>
      <c r="M136" s="1">
        <v>41805</v>
      </c>
      <c r="N136" s="1">
        <v>41805</v>
      </c>
      <c r="O136" s="1">
        <v>41805</v>
      </c>
      <c r="P136" s="1">
        <v>0</v>
      </c>
      <c r="Q136" s="1">
        <v>0</v>
      </c>
      <c r="R136" s="1">
        <v>0</v>
      </c>
      <c r="S136" s="27">
        <f t="shared" si="2"/>
        <v>0</v>
      </c>
    </row>
    <row r="137" spans="1:19" x14ac:dyDescent="0.25">
      <c r="A137">
        <v>185201</v>
      </c>
      <c r="C137" t="s">
        <v>17</v>
      </c>
      <c r="D137">
        <v>1541</v>
      </c>
      <c r="E137">
        <v>2</v>
      </c>
      <c r="F137">
        <v>2</v>
      </c>
      <c r="G137" t="s">
        <v>18</v>
      </c>
      <c r="I137">
        <v>1000</v>
      </c>
      <c r="J137" s="1">
        <v>154000</v>
      </c>
      <c r="K137" s="1">
        <v>154000</v>
      </c>
      <c r="L137" s="1">
        <v>154000</v>
      </c>
      <c r="M137" s="1">
        <v>154000</v>
      </c>
      <c r="N137" s="1">
        <v>154000</v>
      </c>
      <c r="O137" s="1">
        <v>154000</v>
      </c>
      <c r="P137" s="1">
        <v>0</v>
      </c>
      <c r="Q137" s="1">
        <v>0</v>
      </c>
      <c r="R137" s="1">
        <v>0</v>
      </c>
      <c r="S137" s="27">
        <f t="shared" si="2"/>
        <v>0</v>
      </c>
    </row>
    <row r="138" spans="1:19" x14ac:dyDescent="0.25">
      <c r="A138">
        <v>185201</v>
      </c>
      <c r="C138" t="s">
        <v>17</v>
      </c>
      <c r="D138">
        <v>1541</v>
      </c>
      <c r="E138">
        <v>2</v>
      </c>
      <c r="F138">
        <v>2</v>
      </c>
      <c r="G138">
        <v>18</v>
      </c>
      <c r="I138">
        <v>1000</v>
      </c>
      <c r="J138" s="1">
        <v>8529000</v>
      </c>
      <c r="K138" s="1">
        <v>8529000</v>
      </c>
      <c r="L138" s="1">
        <v>8529000</v>
      </c>
      <c r="M138" s="1">
        <v>8529000</v>
      </c>
      <c r="N138" s="1">
        <v>8529000</v>
      </c>
      <c r="O138" s="1">
        <v>8529000</v>
      </c>
      <c r="P138" s="1">
        <v>0</v>
      </c>
      <c r="Q138" s="1">
        <v>0</v>
      </c>
      <c r="R138" s="1">
        <v>0</v>
      </c>
      <c r="S138" s="27">
        <f t="shared" si="2"/>
        <v>0</v>
      </c>
    </row>
    <row r="139" spans="1:19" x14ac:dyDescent="0.25">
      <c r="A139">
        <v>185201</v>
      </c>
      <c r="C139" t="s">
        <v>17</v>
      </c>
      <c r="D139">
        <v>1542</v>
      </c>
      <c r="E139">
        <v>1</v>
      </c>
      <c r="F139">
        <v>1</v>
      </c>
      <c r="G139" t="s">
        <v>16</v>
      </c>
      <c r="I139">
        <v>1000</v>
      </c>
      <c r="J139" s="1">
        <v>315000</v>
      </c>
      <c r="K139" s="1">
        <v>260457.67</v>
      </c>
      <c r="L139" s="1">
        <v>260457.67</v>
      </c>
      <c r="M139" s="1">
        <v>260457.67</v>
      </c>
      <c r="N139" s="1">
        <v>260457.67</v>
      </c>
      <c r="O139" s="1">
        <v>260457.66999999998</v>
      </c>
      <c r="P139" s="1">
        <v>0</v>
      </c>
      <c r="Q139" s="1">
        <v>0</v>
      </c>
      <c r="R139" s="1">
        <v>0</v>
      </c>
      <c r="S139" s="27">
        <f t="shared" si="2"/>
        <v>0</v>
      </c>
    </row>
    <row r="140" spans="1:19" x14ac:dyDescent="0.25">
      <c r="A140">
        <v>185201</v>
      </c>
      <c r="C140" t="s">
        <v>17</v>
      </c>
      <c r="D140">
        <v>1543</v>
      </c>
      <c r="E140">
        <v>1</v>
      </c>
      <c r="F140">
        <v>2</v>
      </c>
      <c r="G140">
        <v>26</v>
      </c>
      <c r="I140">
        <v>1000</v>
      </c>
      <c r="J140" s="1">
        <v>175000</v>
      </c>
      <c r="K140" s="1">
        <v>233103.68</v>
      </c>
      <c r="L140" s="1">
        <v>233103.68</v>
      </c>
      <c r="M140" s="1">
        <v>233103.68</v>
      </c>
      <c r="N140" s="1">
        <v>233103.68</v>
      </c>
      <c r="O140" s="1">
        <v>233103.68</v>
      </c>
      <c r="P140" s="1">
        <v>0</v>
      </c>
      <c r="Q140" s="1">
        <v>0</v>
      </c>
      <c r="R140" s="1">
        <v>0</v>
      </c>
      <c r="S140" s="27">
        <f t="shared" si="2"/>
        <v>0</v>
      </c>
    </row>
    <row r="141" spans="1:19" x14ac:dyDescent="0.25">
      <c r="A141">
        <v>185201</v>
      </c>
      <c r="C141" t="s">
        <v>17</v>
      </c>
      <c r="D141">
        <v>1544</v>
      </c>
      <c r="E141">
        <v>1</v>
      </c>
      <c r="F141">
        <v>1</v>
      </c>
      <c r="G141" t="s">
        <v>16</v>
      </c>
      <c r="I141">
        <v>1000</v>
      </c>
      <c r="J141" s="1">
        <v>6635500</v>
      </c>
      <c r="K141" s="1">
        <v>8414405.2899999991</v>
      </c>
      <c r="L141" s="1">
        <v>8414405.2899999991</v>
      </c>
      <c r="M141" s="1">
        <v>8414024.0899999999</v>
      </c>
      <c r="N141" s="1">
        <v>8413758.1199999992</v>
      </c>
      <c r="O141" s="1">
        <v>8413205.120000001</v>
      </c>
      <c r="P141" s="1">
        <v>381.19999999925494</v>
      </c>
      <c r="Q141" s="1">
        <v>265.97000000067055</v>
      </c>
      <c r="R141" s="1">
        <v>552.99999999813735</v>
      </c>
      <c r="S141" s="27">
        <f t="shared" si="2"/>
        <v>647.16999999992549</v>
      </c>
    </row>
    <row r="142" spans="1:19" x14ac:dyDescent="0.25">
      <c r="A142">
        <v>185201</v>
      </c>
      <c r="C142" t="s">
        <v>17</v>
      </c>
      <c r="D142">
        <v>1544</v>
      </c>
      <c r="E142">
        <v>2</v>
      </c>
      <c r="F142">
        <v>1</v>
      </c>
      <c r="G142" t="s">
        <v>16</v>
      </c>
      <c r="I142">
        <v>1000</v>
      </c>
      <c r="J142" s="1">
        <v>1008900</v>
      </c>
      <c r="K142" s="1">
        <v>185459</v>
      </c>
      <c r="L142" s="1">
        <v>185459</v>
      </c>
      <c r="M142" s="1">
        <v>185459</v>
      </c>
      <c r="N142" s="1">
        <v>185459</v>
      </c>
      <c r="O142" s="1">
        <v>185459</v>
      </c>
      <c r="P142" s="1">
        <v>0</v>
      </c>
      <c r="Q142" s="1">
        <v>0</v>
      </c>
      <c r="R142" s="1">
        <v>0</v>
      </c>
      <c r="S142" s="27">
        <f t="shared" si="2"/>
        <v>0</v>
      </c>
    </row>
    <row r="143" spans="1:19" x14ac:dyDescent="0.25">
      <c r="A143">
        <v>185201</v>
      </c>
      <c r="C143" t="s">
        <v>17</v>
      </c>
      <c r="D143">
        <v>1545</v>
      </c>
      <c r="E143">
        <v>1</v>
      </c>
      <c r="F143">
        <v>1</v>
      </c>
      <c r="G143" t="s">
        <v>16</v>
      </c>
      <c r="I143">
        <v>1000</v>
      </c>
      <c r="J143" s="1">
        <v>993700</v>
      </c>
      <c r="K143" s="1">
        <v>924590.8</v>
      </c>
      <c r="L143" s="1">
        <v>924590.8</v>
      </c>
      <c r="M143" s="1">
        <v>924535.12</v>
      </c>
      <c r="N143" s="1">
        <v>924535.12</v>
      </c>
      <c r="O143" s="1">
        <v>924535.11999999988</v>
      </c>
      <c r="P143" s="1">
        <v>55.680000000051223</v>
      </c>
      <c r="Q143" s="1">
        <v>0</v>
      </c>
      <c r="R143" s="1">
        <v>0</v>
      </c>
      <c r="S143" s="27">
        <f t="shared" si="2"/>
        <v>55.680000000051223</v>
      </c>
    </row>
    <row r="144" spans="1:19" x14ac:dyDescent="0.25">
      <c r="A144">
        <v>185201</v>
      </c>
      <c r="C144" t="s">
        <v>17</v>
      </c>
      <c r="D144">
        <v>1545</v>
      </c>
      <c r="E144">
        <v>1</v>
      </c>
      <c r="F144">
        <v>1</v>
      </c>
      <c r="G144" t="s">
        <v>30</v>
      </c>
      <c r="I144">
        <v>1000</v>
      </c>
      <c r="J144" s="1">
        <v>4735000</v>
      </c>
      <c r="K144" s="1">
        <v>4001922.33</v>
      </c>
      <c r="L144" s="1">
        <v>4001922.33</v>
      </c>
      <c r="M144" s="1">
        <v>4001434.8</v>
      </c>
      <c r="N144" s="1">
        <v>3996108.57</v>
      </c>
      <c r="O144" s="1">
        <v>3996108.5699999989</v>
      </c>
      <c r="P144" s="1">
        <v>487.53000000026077</v>
      </c>
      <c r="Q144" s="1">
        <v>5326.2299999999814</v>
      </c>
      <c r="R144" s="1">
        <v>0</v>
      </c>
      <c r="S144" s="27">
        <f t="shared" si="2"/>
        <v>5813.7600000002421</v>
      </c>
    </row>
    <row r="145" spans="1:19" x14ac:dyDescent="0.25">
      <c r="A145">
        <v>185201</v>
      </c>
      <c r="C145" t="s">
        <v>17</v>
      </c>
      <c r="D145">
        <v>1545</v>
      </c>
      <c r="E145">
        <v>1</v>
      </c>
      <c r="F145">
        <v>1</v>
      </c>
      <c r="G145">
        <v>10</v>
      </c>
      <c r="I145">
        <v>1000</v>
      </c>
      <c r="J145" s="1">
        <v>773500</v>
      </c>
      <c r="K145" s="1">
        <v>1258900.3400000001</v>
      </c>
      <c r="L145" s="1">
        <v>1258900.3400000001</v>
      </c>
      <c r="M145" s="1">
        <v>1258900.3400000001</v>
      </c>
      <c r="N145" s="1">
        <v>1258900.3400000001</v>
      </c>
      <c r="O145" s="1">
        <v>1258900.3400000001</v>
      </c>
      <c r="P145" s="1">
        <v>0</v>
      </c>
      <c r="Q145" s="1">
        <v>0</v>
      </c>
      <c r="R145" s="1">
        <v>0</v>
      </c>
      <c r="S145" s="27">
        <f t="shared" si="2"/>
        <v>0</v>
      </c>
    </row>
    <row r="146" spans="1:19" x14ac:dyDescent="0.25">
      <c r="A146">
        <v>185201</v>
      </c>
      <c r="C146" t="s">
        <v>17</v>
      </c>
      <c r="D146">
        <v>1545</v>
      </c>
      <c r="E146">
        <v>2</v>
      </c>
      <c r="F146">
        <v>1</v>
      </c>
      <c r="G146" t="s">
        <v>16</v>
      </c>
      <c r="I146">
        <v>1000</v>
      </c>
      <c r="J146" s="1">
        <v>125950</v>
      </c>
      <c r="K146" s="1">
        <v>17992</v>
      </c>
      <c r="L146" s="1">
        <v>17992</v>
      </c>
      <c r="M146" s="1">
        <v>17992</v>
      </c>
      <c r="N146" s="1">
        <v>17992</v>
      </c>
      <c r="O146" s="1">
        <v>17992</v>
      </c>
      <c r="P146" s="1">
        <v>0</v>
      </c>
      <c r="Q146" s="1">
        <v>0</v>
      </c>
      <c r="R146" s="1">
        <v>0</v>
      </c>
      <c r="S146" s="27">
        <f t="shared" si="2"/>
        <v>0</v>
      </c>
    </row>
    <row r="147" spans="1:19" x14ac:dyDescent="0.25">
      <c r="A147">
        <v>185201</v>
      </c>
      <c r="C147" t="s">
        <v>17</v>
      </c>
      <c r="D147">
        <v>1545</v>
      </c>
      <c r="E147">
        <v>2</v>
      </c>
      <c r="F147">
        <v>1</v>
      </c>
      <c r="G147" t="s">
        <v>18</v>
      </c>
      <c r="I147">
        <v>1000</v>
      </c>
      <c r="J147" s="1">
        <v>350490</v>
      </c>
      <c r="K147" s="1">
        <v>55929.279999999999</v>
      </c>
      <c r="L147" s="1">
        <v>55929.279999999999</v>
      </c>
      <c r="M147" s="1">
        <v>50614.73</v>
      </c>
      <c r="N147" s="1">
        <v>49991.81</v>
      </c>
      <c r="O147" s="1">
        <v>49991.810000000005</v>
      </c>
      <c r="P147" s="1">
        <v>5314.5499999999956</v>
      </c>
      <c r="Q147" s="1">
        <v>622.92000000000553</v>
      </c>
      <c r="R147" s="1">
        <v>0</v>
      </c>
      <c r="S147" s="27">
        <f t="shared" si="2"/>
        <v>5937.4700000000012</v>
      </c>
    </row>
    <row r="148" spans="1:19" x14ac:dyDescent="0.25">
      <c r="A148">
        <v>185201</v>
      </c>
      <c r="C148" t="s">
        <v>17</v>
      </c>
      <c r="D148">
        <v>1545</v>
      </c>
      <c r="E148">
        <v>2</v>
      </c>
      <c r="F148">
        <v>1</v>
      </c>
      <c r="G148" t="s">
        <v>30</v>
      </c>
      <c r="I148">
        <v>1000</v>
      </c>
      <c r="J148" s="1">
        <v>643750</v>
      </c>
      <c r="K148" s="1">
        <v>145839.38</v>
      </c>
      <c r="L148" s="1">
        <v>145839.38</v>
      </c>
      <c r="M148" s="1">
        <v>145839.38</v>
      </c>
      <c r="N148" s="1">
        <v>145839.38</v>
      </c>
      <c r="O148" s="1">
        <v>145839.38000000003</v>
      </c>
      <c r="P148" s="1">
        <v>0</v>
      </c>
      <c r="Q148" s="1">
        <v>0</v>
      </c>
      <c r="R148" s="1">
        <v>0</v>
      </c>
      <c r="S148" s="27">
        <f t="shared" si="2"/>
        <v>0</v>
      </c>
    </row>
    <row r="149" spans="1:19" x14ac:dyDescent="0.25">
      <c r="A149">
        <v>185201</v>
      </c>
      <c r="C149" t="s">
        <v>17</v>
      </c>
      <c r="D149">
        <v>1545</v>
      </c>
      <c r="E149">
        <v>2</v>
      </c>
      <c r="F149">
        <v>1</v>
      </c>
      <c r="G149">
        <v>10</v>
      </c>
      <c r="I149">
        <v>1000</v>
      </c>
      <c r="J149" s="1">
        <v>195500</v>
      </c>
      <c r="K149" s="1">
        <v>81732.320000000007</v>
      </c>
      <c r="L149" s="1">
        <v>81732.320000000007</v>
      </c>
      <c r="M149" s="1">
        <v>81732.320000000007</v>
      </c>
      <c r="N149" s="1">
        <v>81732.320000000007</v>
      </c>
      <c r="O149" s="1">
        <v>81732.320000000022</v>
      </c>
      <c r="P149" s="1">
        <v>0</v>
      </c>
      <c r="Q149" s="1">
        <v>0</v>
      </c>
      <c r="R149" s="1">
        <v>0</v>
      </c>
      <c r="S149" s="27">
        <f t="shared" si="2"/>
        <v>0</v>
      </c>
    </row>
    <row r="150" spans="1:19" x14ac:dyDescent="0.25">
      <c r="A150">
        <v>185201</v>
      </c>
      <c r="C150" t="s">
        <v>17</v>
      </c>
      <c r="D150">
        <v>1546</v>
      </c>
      <c r="E150">
        <v>1</v>
      </c>
      <c r="F150">
        <v>1</v>
      </c>
      <c r="G150" t="s">
        <v>16</v>
      </c>
      <c r="I150">
        <v>1000</v>
      </c>
      <c r="J150" s="1">
        <v>1655000</v>
      </c>
      <c r="K150" s="1">
        <v>1504300.18</v>
      </c>
      <c r="L150" s="1">
        <v>1504300.18</v>
      </c>
      <c r="M150" s="1">
        <v>1504300.18</v>
      </c>
      <c r="N150" s="1">
        <v>1504300.18</v>
      </c>
      <c r="O150" s="1">
        <v>1504300.18</v>
      </c>
      <c r="P150" s="1">
        <v>0</v>
      </c>
      <c r="Q150" s="1">
        <v>0</v>
      </c>
      <c r="R150" s="1">
        <v>0</v>
      </c>
      <c r="S150" s="27">
        <f t="shared" si="2"/>
        <v>0</v>
      </c>
    </row>
    <row r="151" spans="1:19" x14ac:dyDescent="0.25">
      <c r="A151">
        <v>185201</v>
      </c>
      <c r="C151" t="s">
        <v>17</v>
      </c>
      <c r="D151">
        <v>1546</v>
      </c>
      <c r="E151">
        <v>1</v>
      </c>
      <c r="F151">
        <v>1</v>
      </c>
      <c r="G151" t="s">
        <v>27</v>
      </c>
      <c r="I151">
        <v>1000</v>
      </c>
      <c r="J151" s="1">
        <v>72100</v>
      </c>
      <c r="K151" s="1">
        <v>50000</v>
      </c>
      <c r="L151" s="1">
        <v>50000</v>
      </c>
      <c r="M151" s="1">
        <v>47500</v>
      </c>
      <c r="N151" s="1">
        <v>47500</v>
      </c>
      <c r="O151" s="1">
        <v>47500</v>
      </c>
      <c r="P151" s="1">
        <v>2500</v>
      </c>
      <c r="Q151" s="1">
        <v>0</v>
      </c>
      <c r="R151" s="1">
        <v>0</v>
      </c>
      <c r="S151" s="27">
        <f t="shared" si="2"/>
        <v>2500</v>
      </c>
    </row>
    <row r="152" spans="1:19" x14ac:dyDescent="0.25">
      <c r="A152">
        <v>185201</v>
      </c>
      <c r="C152" t="s">
        <v>17</v>
      </c>
      <c r="D152">
        <v>1546</v>
      </c>
      <c r="E152">
        <v>1</v>
      </c>
      <c r="F152">
        <v>1</v>
      </c>
      <c r="G152">
        <v>51</v>
      </c>
      <c r="I152">
        <v>1000</v>
      </c>
      <c r="J152" s="1">
        <v>9531590</v>
      </c>
      <c r="K152" s="1">
        <v>8594790</v>
      </c>
      <c r="L152" s="1">
        <v>8594790</v>
      </c>
      <c r="M152" s="1">
        <v>8592990</v>
      </c>
      <c r="N152" s="1">
        <v>8592990</v>
      </c>
      <c r="O152" s="1">
        <v>8592990</v>
      </c>
      <c r="P152" s="1">
        <v>1800</v>
      </c>
      <c r="Q152" s="1">
        <v>0</v>
      </c>
      <c r="R152" s="1">
        <v>0</v>
      </c>
      <c r="S152" s="27">
        <f t="shared" si="2"/>
        <v>1800</v>
      </c>
    </row>
    <row r="153" spans="1:19" x14ac:dyDescent="0.25">
      <c r="A153">
        <v>185201</v>
      </c>
      <c r="C153" t="s">
        <v>17</v>
      </c>
      <c r="D153">
        <v>1546</v>
      </c>
      <c r="E153">
        <v>2</v>
      </c>
      <c r="F153">
        <v>1</v>
      </c>
      <c r="G153" t="s">
        <v>16</v>
      </c>
      <c r="I153">
        <v>1000</v>
      </c>
      <c r="J153" s="1">
        <v>237900</v>
      </c>
      <c r="K153" s="1">
        <v>38790</v>
      </c>
      <c r="L153" s="1">
        <v>38790</v>
      </c>
      <c r="M153" s="1">
        <v>38623.32</v>
      </c>
      <c r="N153" s="1">
        <v>38611.410000000003</v>
      </c>
      <c r="O153" s="1">
        <v>38611.410000000003</v>
      </c>
      <c r="P153" s="1">
        <v>166.68000000000029</v>
      </c>
      <c r="Q153" s="1">
        <v>11.909999999996217</v>
      </c>
      <c r="R153" s="1">
        <v>0</v>
      </c>
      <c r="S153" s="27">
        <f t="shared" si="2"/>
        <v>178.58999999999651</v>
      </c>
    </row>
    <row r="154" spans="1:19" x14ac:dyDescent="0.25">
      <c r="A154">
        <v>185201</v>
      </c>
      <c r="C154" t="s">
        <v>17</v>
      </c>
      <c r="D154">
        <v>1546</v>
      </c>
      <c r="E154">
        <v>2</v>
      </c>
      <c r="F154">
        <v>1</v>
      </c>
      <c r="G154">
        <v>51</v>
      </c>
      <c r="I154">
        <v>1000</v>
      </c>
      <c r="J154" s="1">
        <v>1351870</v>
      </c>
      <c r="K154" s="1">
        <v>199418</v>
      </c>
      <c r="L154" s="1">
        <v>199418</v>
      </c>
      <c r="M154" s="1">
        <v>198518</v>
      </c>
      <c r="N154" s="1">
        <v>198518</v>
      </c>
      <c r="O154" s="1">
        <v>198518</v>
      </c>
      <c r="P154" s="1">
        <v>900</v>
      </c>
      <c r="Q154" s="1">
        <v>0</v>
      </c>
      <c r="R154" s="1">
        <v>0</v>
      </c>
      <c r="S154" s="27">
        <f t="shared" si="2"/>
        <v>900</v>
      </c>
    </row>
    <row r="155" spans="1:19" x14ac:dyDescent="0.25">
      <c r="A155">
        <v>185201</v>
      </c>
      <c r="C155" t="s">
        <v>17</v>
      </c>
      <c r="D155">
        <v>1547</v>
      </c>
      <c r="E155">
        <v>1</v>
      </c>
      <c r="F155">
        <v>1</v>
      </c>
      <c r="G155" t="s">
        <v>16</v>
      </c>
      <c r="I155">
        <v>1000</v>
      </c>
      <c r="J155" s="1">
        <v>562350</v>
      </c>
      <c r="K155" s="1">
        <v>555842.62</v>
      </c>
      <c r="L155" s="1">
        <v>555842.62</v>
      </c>
      <c r="M155" s="1">
        <v>555842.62</v>
      </c>
      <c r="N155" s="1">
        <v>555342.62</v>
      </c>
      <c r="O155" s="1">
        <v>555342.62000000011</v>
      </c>
      <c r="P155" s="1">
        <v>0</v>
      </c>
      <c r="Q155" s="1">
        <v>500</v>
      </c>
      <c r="R155" s="1">
        <v>0</v>
      </c>
      <c r="S155" s="27">
        <f t="shared" si="2"/>
        <v>500</v>
      </c>
    </row>
    <row r="156" spans="1:19" x14ac:dyDescent="0.25">
      <c r="A156">
        <v>185201</v>
      </c>
      <c r="C156" t="s">
        <v>17</v>
      </c>
      <c r="D156">
        <v>1547</v>
      </c>
      <c r="E156">
        <v>1</v>
      </c>
      <c r="F156">
        <v>1</v>
      </c>
      <c r="G156" t="s">
        <v>18</v>
      </c>
      <c r="I156">
        <v>1000</v>
      </c>
      <c r="J156" s="1">
        <v>125630</v>
      </c>
      <c r="K156" s="1">
        <v>89000</v>
      </c>
      <c r="L156" s="1">
        <v>89000</v>
      </c>
      <c r="M156" s="1">
        <v>89000</v>
      </c>
      <c r="N156" s="1">
        <v>88500</v>
      </c>
      <c r="O156" s="1">
        <v>88500</v>
      </c>
      <c r="P156" s="1">
        <v>0</v>
      </c>
      <c r="Q156" s="1">
        <v>500</v>
      </c>
      <c r="R156" s="1">
        <v>0</v>
      </c>
      <c r="S156" s="27">
        <f t="shared" si="2"/>
        <v>500</v>
      </c>
    </row>
    <row r="157" spans="1:19" x14ac:dyDescent="0.25">
      <c r="A157">
        <v>185201</v>
      </c>
      <c r="C157" t="s">
        <v>17</v>
      </c>
      <c r="D157">
        <v>1547</v>
      </c>
      <c r="E157">
        <v>2</v>
      </c>
      <c r="F157">
        <v>1</v>
      </c>
      <c r="G157" t="s">
        <v>16</v>
      </c>
      <c r="I157">
        <v>1000</v>
      </c>
      <c r="J157" s="1">
        <v>103500</v>
      </c>
      <c r="K157" s="1">
        <v>0</v>
      </c>
      <c r="L157" s="1">
        <v>0</v>
      </c>
      <c r="N157" s="1">
        <v>0</v>
      </c>
      <c r="P157" s="1">
        <v>0</v>
      </c>
      <c r="Q157" s="1">
        <v>0</v>
      </c>
      <c r="R157" s="1">
        <v>0</v>
      </c>
      <c r="S157" s="27">
        <f t="shared" si="2"/>
        <v>0</v>
      </c>
    </row>
    <row r="158" spans="1:19" x14ac:dyDescent="0.25">
      <c r="A158">
        <v>185201</v>
      </c>
      <c r="C158" t="s">
        <v>17</v>
      </c>
      <c r="D158">
        <v>1548</v>
      </c>
      <c r="E158">
        <v>1</v>
      </c>
      <c r="F158">
        <v>1</v>
      </c>
      <c r="G158" t="s">
        <v>16</v>
      </c>
      <c r="I158">
        <v>1000</v>
      </c>
      <c r="J158" s="1">
        <v>915890</v>
      </c>
      <c r="K158" s="1">
        <v>834882.45</v>
      </c>
      <c r="L158" s="1">
        <v>834882.45</v>
      </c>
      <c r="M158" s="1">
        <v>834882.45</v>
      </c>
      <c r="N158" s="1">
        <v>809000.34</v>
      </c>
      <c r="O158" s="1">
        <v>809000.33999999985</v>
      </c>
      <c r="P158" s="1">
        <v>0</v>
      </c>
      <c r="Q158" s="1">
        <v>25882.109999999986</v>
      </c>
      <c r="R158" s="1">
        <v>0</v>
      </c>
      <c r="S158" s="27">
        <f t="shared" si="2"/>
        <v>25882.109999999986</v>
      </c>
    </row>
    <row r="159" spans="1:19" x14ac:dyDescent="0.25">
      <c r="A159">
        <v>185201</v>
      </c>
      <c r="C159" t="s">
        <v>17</v>
      </c>
      <c r="D159">
        <v>1548</v>
      </c>
      <c r="E159">
        <v>2</v>
      </c>
      <c r="F159">
        <v>1</v>
      </c>
      <c r="G159" t="s">
        <v>16</v>
      </c>
      <c r="I159">
        <v>1000</v>
      </c>
      <c r="J159" s="1">
        <v>2781900</v>
      </c>
      <c r="K159" s="1">
        <v>1240825</v>
      </c>
      <c r="L159" s="1">
        <v>1240825</v>
      </c>
      <c r="M159" s="1">
        <v>1240825</v>
      </c>
      <c r="N159" s="1">
        <v>1240825</v>
      </c>
      <c r="O159" s="1">
        <v>1240825</v>
      </c>
      <c r="P159" s="1">
        <v>0</v>
      </c>
      <c r="Q159" s="1">
        <v>0</v>
      </c>
      <c r="R159" s="1">
        <v>0</v>
      </c>
      <c r="S159" s="27">
        <f t="shared" si="2"/>
        <v>0</v>
      </c>
    </row>
    <row r="160" spans="1:19" x14ac:dyDescent="0.25">
      <c r="A160">
        <v>185201</v>
      </c>
      <c r="C160" t="s">
        <v>17</v>
      </c>
      <c r="D160">
        <v>1549</v>
      </c>
      <c r="E160">
        <v>1</v>
      </c>
      <c r="F160">
        <v>1</v>
      </c>
      <c r="G160" t="s">
        <v>27</v>
      </c>
      <c r="I160">
        <v>1000</v>
      </c>
      <c r="J160" s="1">
        <v>2303311</v>
      </c>
      <c r="K160" s="1">
        <v>2738321.54</v>
      </c>
      <c r="L160" s="1">
        <v>2738321.54</v>
      </c>
      <c r="M160" s="1">
        <v>2730157.53</v>
      </c>
      <c r="N160" s="1">
        <v>2295146.9900000002</v>
      </c>
      <c r="O160" s="1">
        <v>2295146.9900000002</v>
      </c>
      <c r="P160" s="1">
        <v>8164.0100000002421</v>
      </c>
      <c r="Q160" s="1">
        <v>435010.53999999957</v>
      </c>
      <c r="R160" s="1">
        <v>0</v>
      </c>
      <c r="S160" s="27">
        <f t="shared" si="2"/>
        <v>443174.54999999981</v>
      </c>
    </row>
    <row r="161" spans="1:19" x14ac:dyDescent="0.25">
      <c r="A161">
        <v>185201</v>
      </c>
      <c r="C161" t="s">
        <v>17</v>
      </c>
      <c r="D161">
        <v>1549</v>
      </c>
      <c r="E161">
        <v>2</v>
      </c>
      <c r="F161">
        <v>1</v>
      </c>
      <c r="G161" t="s">
        <v>27</v>
      </c>
      <c r="I161">
        <v>1000</v>
      </c>
      <c r="J161" s="1">
        <v>288629</v>
      </c>
      <c r="K161" s="1">
        <v>152665.69</v>
      </c>
      <c r="L161" s="1">
        <v>152665.69</v>
      </c>
      <c r="M161" s="1">
        <v>152665.69</v>
      </c>
      <c r="N161" s="1">
        <v>0</v>
      </c>
      <c r="P161" s="1">
        <v>0</v>
      </c>
      <c r="Q161" s="1">
        <v>152665.69</v>
      </c>
      <c r="R161" s="1">
        <v>0</v>
      </c>
      <c r="S161" s="27">
        <f t="shared" si="2"/>
        <v>152665.69</v>
      </c>
    </row>
    <row r="162" spans="1:19" x14ac:dyDescent="0.25">
      <c r="A162">
        <v>185201</v>
      </c>
      <c r="C162" t="s">
        <v>17</v>
      </c>
      <c r="D162">
        <v>1551</v>
      </c>
      <c r="E162">
        <v>1</v>
      </c>
      <c r="F162">
        <v>1</v>
      </c>
      <c r="G162" t="s">
        <v>16</v>
      </c>
      <c r="I162">
        <v>1000</v>
      </c>
      <c r="J162" s="1">
        <v>17500</v>
      </c>
      <c r="K162" s="1">
        <v>17500</v>
      </c>
      <c r="L162" s="1">
        <v>17500</v>
      </c>
      <c r="M162" s="1">
        <v>17500</v>
      </c>
      <c r="N162" s="1">
        <v>17500</v>
      </c>
      <c r="O162" s="1">
        <v>17500</v>
      </c>
      <c r="P162" s="1">
        <v>0</v>
      </c>
      <c r="Q162" s="1">
        <v>0</v>
      </c>
      <c r="R162" s="1">
        <v>0</v>
      </c>
      <c r="S162" s="27">
        <f t="shared" si="2"/>
        <v>0</v>
      </c>
    </row>
    <row r="163" spans="1:19" x14ac:dyDescent="0.25">
      <c r="A163">
        <v>185201</v>
      </c>
      <c r="C163" t="s">
        <v>17</v>
      </c>
      <c r="D163">
        <v>1551</v>
      </c>
      <c r="E163">
        <v>2</v>
      </c>
      <c r="F163">
        <v>1</v>
      </c>
      <c r="G163" t="s">
        <v>16</v>
      </c>
      <c r="I163">
        <v>1000</v>
      </c>
      <c r="J163" s="1">
        <v>3605</v>
      </c>
      <c r="K163" s="1">
        <v>500</v>
      </c>
      <c r="L163" s="1">
        <v>500</v>
      </c>
      <c r="M163" s="1">
        <v>500</v>
      </c>
      <c r="N163" s="1">
        <v>500</v>
      </c>
      <c r="O163" s="1">
        <v>500</v>
      </c>
      <c r="P163" s="1">
        <v>0</v>
      </c>
      <c r="Q163" s="1">
        <v>0</v>
      </c>
      <c r="R163" s="1">
        <v>0</v>
      </c>
      <c r="S163" s="27">
        <f t="shared" si="2"/>
        <v>0</v>
      </c>
    </row>
    <row r="164" spans="1:19" x14ac:dyDescent="0.25">
      <c r="A164">
        <v>185201</v>
      </c>
      <c r="C164" t="s">
        <v>17</v>
      </c>
      <c r="D164">
        <v>1591</v>
      </c>
      <c r="E164">
        <v>1</v>
      </c>
      <c r="F164">
        <v>1</v>
      </c>
      <c r="G164" t="s">
        <v>16</v>
      </c>
      <c r="I164">
        <v>1000</v>
      </c>
      <c r="J164" s="1">
        <v>19369348</v>
      </c>
      <c r="K164" s="1">
        <v>13069348</v>
      </c>
      <c r="L164" s="1">
        <v>13069348</v>
      </c>
      <c r="M164" s="1">
        <v>12977576</v>
      </c>
      <c r="N164" s="1">
        <v>12977576</v>
      </c>
      <c r="O164" s="1">
        <v>12977576</v>
      </c>
      <c r="P164" s="1">
        <v>91772</v>
      </c>
      <c r="Q164" s="1">
        <v>0</v>
      </c>
      <c r="R164" s="1">
        <v>0</v>
      </c>
      <c r="S164" s="27">
        <f t="shared" si="2"/>
        <v>91772</v>
      </c>
    </row>
    <row r="165" spans="1:19" x14ac:dyDescent="0.25">
      <c r="A165">
        <v>185201</v>
      </c>
      <c r="C165" t="s">
        <v>17</v>
      </c>
      <c r="D165">
        <v>1591</v>
      </c>
      <c r="E165">
        <v>2</v>
      </c>
      <c r="F165">
        <v>1</v>
      </c>
      <c r="G165" t="s">
        <v>16</v>
      </c>
      <c r="I165">
        <v>1000</v>
      </c>
      <c r="J165" s="1">
        <v>3265900</v>
      </c>
      <c r="K165" s="1">
        <v>716474</v>
      </c>
      <c r="L165" s="1">
        <v>716474</v>
      </c>
      <c r="M165" s="1">
        <v>716474</v>
      </c>
      <c r="N165" s="1">
        <v>716474</v>
      </c>
      <c r="O165" s="1">
        <v>716474</v>
      </c>
      <c r="P165" s="1">
        <v>0</v>
      </c>
      <c r="Q165" s="1">
        <v>0</v>
      </c>
      <c r="R165" s="1">
        <v>0</v>
      </c>
      <c r="S165" s="27">
        <f t="shared" si="2"/>
        <v>0</v>
      </c>
    </row>
    <row r="166" spans="1:19" x14ac:dyDescent="0.25">
      <c r="A166">
        <v>185201</v>
      </c>
      <c r="C166" t="s">
        <v>17</v>
      </c>
      <c r="D166">
        <v>1593</v>
      </c>
      <c r="E166">
        <v>1</v>
      </c>
      <c r="F166">
        <v>1</v>
      </c>
      <c r="G166" t="s">
        <v>16</v>
      </c>
      <c r="I166">
        <v>1000</v>
      </c>
      <c r="J166" s="1">
        <v>1545690</v>
      </c>
      <c r="K166" s="1">
        <v>1715445</v>
      </c>
      <c r="L166" s="1">
        <v>1715445</v>
      </c>
      <c r="M166" s="1">
        <v>1715445</v>
      </c>
      <c r="N166" s="1">
        <v>1715445</v>
      </c>
      <c r="O166" s="1">
        <v>1715445</v>
      </c>
      <c r="P166" s="1">
        <v>0</v>
      </c>
      <c r="Q166" s="1">
        <v>0</v>
      </c>
      <c r="R166" s="1">
        <v>0</v>
      </c>
      <c r="S166" s="27">
        <f t="shared" si="2"/>
        <v>0</v>
      </c>
    </row>
    <row r="167" spans="1:19" x14ac:dyDescent="0.25">
      <c r="A167">
        <v>185201</v>
      </c>
      <c r="C167" t="s">
        <v>17</v>
      </c>
      <c r="D167">
        <v>1594</v>
      </c>
      <c r="E167">
        <v>1</v>
      </c>
      <c r="F167">
        <v>1</v>
      </c>
      <c r="G167" t="s">
        <v>16</v>
      </c>
      <c r="I167">
        <v>1000</v>
      </c>
      <c r="J167" s="1">
        <v>265975</v>
      </c>
      <c r="K167" s="1">
        <v>274375.5</v>
      </c>
      <c r="L167" s="1">
        <v>274375.5</v>
      </c>
      <c r="M167" s="1">
        <v>274375.5</v>
      </c>
      <c r="N167" s="1">
        <v>274375.5</v>
      </c>
      <c r="O167" s="1">
        <v>274375.5</v>
      </c>
      <c r="P167" s="1">
        <v>0</v>
      </c>
      <c r="Q167" s="1">
        <v>0</v>
      </c>
      <c r="R167" s="1">
        <v>0</v>
      </c>
      <c r="S167" s="27">
        <f t="shared" si="2"/>
        <v>0</v>
      </c>
    </row>
    <row r="168" spans="1:19" x14ac:dyDescent="0.25">
      <c r="A168">
        <v>185201</v>
      </c>
      <c r="C168" t="s">
        <v>17</v>
      </c>
      <c r="D168">
        <v>1599</v>
      </c>
      <c r="E168">
        <v>1</v>
      </c>
      <c r="F168">
        <v>1</v>
      </c>
      <c r="G168" t="s">
        <v>16</v>
      </c>
      <c r="I168">
        <v>1000</v>
      </c>
      <c r="J168" s="1">
        <v>1231756</v>
      </c>
      <c r="K168" s="1">
        <v>0</v>
      </c>
      <c r="L168" s="1">
        <v>0</v>
      </c>
      <c r="N168" s="1">
        <v>0</v>
      </c>
      <c r="P168" s="1">
        <v>0</v>
      </c>
      <c r="Q168" s="1">
        <v>0</v>
      </c>
      <c r="R168" s="1">
        <v>0</v>
      </c>
      <c r="S168" s="27">
        <f t="shared" si="2"/>
        <v>0</v>
      </c>
    </row>
    <row r="169" spans="1:19" x14ac:dyDescent="0.25">
      <c r="A169">
        <v>185201</v>
      </c>
      <c r="C169" t="s">
        <v>17</v>
      </c>
      <c r="D169">
        <v>1599</v>
      </c>
      <c r="E169">
        <v>2</v>
      </c>
      <c r="F169">
        <v>1</v>
      </c>
      <c r="G169" t="s">
        <v>16</v>
      </c>
      <c r="I169">
        <v>1000</v>
      </c>
      <c r="J169" s="1">
        <v>178000</v>
      </c>
      <c r="K169" s="1">
        <v>0</v>
      </c>
      <c r="L169" s="1">
        <v>0</v>
      </c>
      <c r="N169" s="1">
        <v>0</v>
      </c>
      <c r="P169" s="1">
        <v>0</v>
      </c>
      <c r="Q169" s="1">
        <v>0</v>
      </c>
      <c r="R169" s="1">
        <v>0</v>
      </c>
      <c r="S169" s="27">
        <f t="shared" si="2"/>
        <v>0</v>
      </c>
    </row>
    <row r="170" spans="1:19" x14ac:dyDescent="0.25">
      <c r="A170">
        <v>185201</v>
      </c>
      <c r="C170" t="s">
        <v>17</v>
      </c>
      <c r="D170">
        <v>1611</v>
      </c>
      <c r="E170">
        <v>1</v>
      </c>
      <c r="F170">
        <v>1</v>
      </c>
      <c r="G170" t="s">
        <v>16</v>
      </c>
      <c r="I170">
        <v>1000</v>
      </c>
      <c r="J170" s="1">
        <v>1000</v>
      </c>
      <c r="K170" s="1">
        <v>0</v>
      </c>
      <c r="L170" s="1">
        <v>0</v>
      </c>
      <c r="N170" s="1">
        <v>0</v>
      </c>
      <c r="P170" s="1">
        <v>0</v>
      </c>
      <c r="Q170" s="1">
        <v>0</v>
      </c>
      <c r="R170" s="1">
        <v>0</v>
      </c>
      <c r="S170" s="27">
        <f t="shared" si="2"/>
        <v>0</v>
      </c>
    </row>
    <row r="171" spans="1:19" x14ac:dyDescent="0.25">
      <c r="A171">
        <v>185201</v>
      </c>
      <c r="C171" t="s">
        <v>17</v>
      </c>
      <c r="D171">
        <v>1711</v>
      </c>
      <c r="E171">
        <v>1</v>
      </c>
      <c r="F171">
        <v>1</v>
      </c>
      <c r="G171" t="s">
        <v>16</v>
      </c>
      <c r="I171">
        <v>1000</v>
      </c>
      <c r="J171" s="1">
        <v>248750</v>
      </c>
      <c r="K171" s="1">
        <v>226446</v>
      </c>
      <c r="L171" s="1">
        <v>226446</v>
      </c>
      <c r="M171" s="1">
        <v>226446</v>
      </c>
      <c r="N171" s="1">
        <v>226446</v>
      </c>
      <c r="O171" s="1">
        <v>226446</v>
      </c>
      <c r="P171" s="1">
        <v>0</v>
      </c>
      <c r="Q171" s="1">
        <v>0</v>
      </c>
      <c r="R171" s="1">
        <v>0</v>
      </c>
      <c r="S171" s="27">
        <f t="shared" si="2"/>
        <v>0</v>
      </c>
    </row>
    <row r="172" spans="1:19" x14ac:dyDescent="0.25">
      <c r="A172">
        <v>185201</v>
      </c>
      <c r="C172" t="s">
        <v>17</v>
      </c>
      <c r="D172">
        <v>1711</v>
      </c>
      <c r="E172">
        <v>2</v>
      </c>
      <c r="F172">
        <v>1</v>
      </c>
      <c r="G172" t="s">
        <v>16</v>
      </c>
      <c r="I172">
        <v>1000</v>
      </c>
      <c r="J172" s="1">
        <v>95711</v>
      </c>
      <c r="K172" s="1">
        <v>0</v>
      </c>
      <c r="L172" s="1">
        <v>0</v>
      </c>
      <c r="N172" s="1">
        <v>0</v>
      </c>
      <c r="P172" s="1">
        <v>0</v>
      </c>
      <c r="Q172" s="1">
        <v>0</v>
      </c>
      <c r="R172" s="1">
        <v>0</v>
      </c>
      <c r="S172" s="27">
        <f t="shared" si="2"/>
        <v>0</v>
      </c>
    </row>
    <row r="173" spans="1:19" x14ac:dyDescent="0.25">
      <c r="A173">
        <v>185201</v>
      </c>
      <c r="C173" t="s">
        <v>17</v>
      </c>
      <c r="D173">
        <v>1713</v>
      </c>
      <c r="E173">
        <v>1</v>
      </c>
      <c r="F173">
        <v>1</v>
      </c>
      <c r="G173" t="s">
        <v>16</v>
      </c>
      <c r="I173">
        <v>1000</v>
      </c>
      <c r="J173" s="1">
        <v>3329950</v>
      </c>
      <c r="K173" s="1">
        <v>4216622</v>
      </c>
      <c r="L173" s="1">
        <v>4216622</v>
      </c>
      <c r="M173" s="1">
        <v>4216622</v>
      </c>
      <c r="N173" s="1">
        <v>3859430</v>
      </c>
      <c r="O173" s="1">
        <v>3859430</v>
      </c>
      <c r="P173" s="1">
        <v>0</v>
      </c>
      <c r="Q173" s="1">
        <v>357192</v>
      </c>
      <c r="R173" s="1">
        <v>0</v>
      </c>
      <c r="S173" s="27">
        <f t="shared" si="2"/>
        <v>357192</v>
      </c>
    </row>
    <row r="174" spans="1:19" x14ac:dyDescent="0.25">
      <c r="A174">
        <v>185201</v>
      </c>
      <c r="C174" t="s">
        <v>17</v>
      </c>
      <c r="D174">
        <v>1714</v>
      </c>
      <c r="E174">
        <v>1</v>
      </c>
      <c r="F174">
        <v>1</v>
      </c>
      <c r="G174" t="s">
        <v>16</v>
      </c>
      <c r="I174">
        <v>1000</v>
      </c>
      <c r="J174" s="1">
        <v>4766937</v>
      </c>
      <c r="K174" s="1">
        <v>4504575.46</v>
      </c>
      <c r="L174" s="1">
        <v>4504575.46</v>
      </c>
      <c r="M174" s="1">
        <v>4504575.46</v>
      </c>
      <c r="N174" s="1">
        <v>4504575.46</v>
      </c>
      <c r="O174" s="1">
        <v>4504575.46</v>
      </c>
      <c r="P174" s="1">
        <v>0</v>
      </c>
      <c r="Q174" s="1">
        <v>0</v>
      </c>
      <c r="R174" s="1">
        <v>0</v>
      </c>
      <c r="S174" s="27">
        <f t="shared" si="2"/>
        <v>0</v>
      </c>
    </row>
    <row r="175" spans="1:19" x14ac:dyDescent="0.25">
      <c r="A175">
        <v>185201</v>
      </c>
      <c r="C175" t="s">
        <v>17</v>
      </c>
      <c r="D175">
        <v>1714</v>
      </c>
      <c r="E175">
        <v>2</v>
      </c>
      <c r="F175">
        <v>1</v>
      </c>
      <c r="G175" t="s">
        <v>16</v>
      </c>
      <c r="I175">
        <v>1000</v>
      </c>
      <c r="J175" s="1">
        <v>1435950</v>
      </c>
      <c r="K175" s="1">
        <v>438212.3</v>
      </c>
      <c r="L175" s="1">
        <v>438212.3</v>
      </c>
      <c r="M175" s="1">
        <v>438212.3</v>
      </c>
      <c r="N175" s="1">
        <v>438212.3</v>
      </c>
      <c r="O175" s="1">
        <v>438212.30000000005</v>
      </c>
      <c r="P175" s="1">
        <v>0</v>
      </c>
      <c r="Q175" s="1">
        <v>0</v>
      </c>
      <c r="R175" s="1">
        <v>0</v>
      </c>
      <c r="S175" s="27">
        <f t="shared" si="2"/>
        <v>0</v>
      </c>
    </row>
    <row r="176" spans="1:19" x14ac:dyDescent="0.25">
      <c r="A176">
        <v>185201</v>
      </c>
      <c r="C176" t="s">
        <v>17</v>
      </c>
      <c r="D176">
        <v>1719</v>
      </c>
      <c r="E176">
        <v>1</v>
      </c>
      <c r="F176">
        <v>1</v>
      </c>
      <c r="G176" t="s">
        <v>27</v>
      </c>
      <c r="I176">
        <v>1000</v>
      </c>
      <c r="J176" s="1">
        <v>48900</v>
      </c>
      <c r="K176" s="1">
        <v>20000</v>
      </c>
      <c r="L176" s="1">
        <v>20000</v>
      </c>
      <c r="M176" s="1">
        <v>20000</v>
      </c>
      <c r="N176" s="1">
        <v>20000</v>
      </c>
      <c r="O176" s="1">
        <v>20000</v>
      </c>
      <c r="P176" s="1">
        <v>0</v>
      </c>
      <c r="Q176" s="1">
        <v>0</v>
      </c>
      <c r="R176" s="1">
        <v>0</v>
      </c>
      <c r="S176" s="27">
        <f t="shared" si="2"/>
        <v>0</v>
      </c>
    </row>
    <row r="177" spans="1:19" x14ac:dyDescent="0.25">
      <c r="A177">
        <v>185201</v>
      </c>
      <c r="C177" t="s">
        <v>17</v>
      </c>
      <c r="D177">
        <v>2111</v>
      </c>
      <c r="E177">
        <v>1</v>
      </c>
      <c r="F177">
        <v>1</v>
      </c>
      <c r="G177" t="s">
        <v>16</v>
      </c>
      <c r="I177">
        <v>2000</v>
      </c>
      <c r="J177" s="1">
        <v>0</v>
      </c>
      <c r="K177" s="1">
        <v>3100526.61</v>
      </c>
      <c r="L177" s="1">
        <v>3100526.61</v>
      </c>
      <c r="M177" s="1">
        <v>3090007.29</v>
      </c>
      <c r="N177" s="1">
        <v>3076380.84</v>
      </c>
      <c r="O177" s="1">
        <v>39490.82</v>
      </c>
      <c r="P177" s="1">
        <v>10519.319999999832</v>
      </c>
      <c r="Q177" s="1">
        <v>13626.450000000186</v>
      </c>
      <c r="R177" s="1">
        <v>3036890.02</v>
      </c>
      <c r="S177" s="27">
        <f t="shared" si="2"/>
        <v>24145.770000000019</v>
      </c>
    </row>
    <row r="178" spans="1:19" x14ac:dyDescent="0.25">
      <c r="A178">
        <v>185201</v>
      </c>
      <c r="C178" t="s">
        <v>17</v>
      </c>
      <c r="D178">
        <v>2111</v>
      </c>
      <c r="E178">
        <v>1</v>
      </c>
      <c r="F178">
        <v>2</v>
      </c>
      <c r="G178" t="s">
        <v>16</v>
      </c>
      <c r="I178">
        <v>2000</v>
      </c>
      <c r="J178" s="1">
        <v>0</v>
      </c>
      <c r="K178" s="1">
        <v>1388023.52</v>
      </c>
      <c r="L178" s="1">
        <v>1388023.52</v>
      </c>
      <c r="M178" s="1">
        <v>1388023.52</v>
      </c>
      <c r="N178" s="1">
        <v>1388023.52</v>
      </c>
      <c r="O178" s="1">
        <v>1388023.52</v>
      </c>
      <c r="P178" s="1">
        <v>0</v>
      </c>
      <c r="Q178" s="1">
        <v>0</v>
      </c>
      <c r="R178" s="1">
        <v>0</v>
      </c>
      <c r="S178" s="27">
        <f t="shared" si="2"/>
        <v>0</v>
      </c>
    </row>
    <row r="179" spans="1:19" x14ac:dyDescent="0.25">
      <c r="A179">
        <v>185201</v>
      </c>
      <c r="C179" t="s">
        <v>17</v>
      </c>
      <c r="D179">
        <v>2141</v>
      </c>
      <c r="E179">
        <v>1</v>
      </c>
      <c r="F179">
        <v>1</v>
      </c>
      <c r="G179" t="s">
        <v>16</v>
      </c>
      <c r="I179">
        <v>2000</v>
      </c>
      <c r="J179" s="1">
        <v>0</v>
      </c>
      <c r="K179" s="1">
        <v>2000000</v>
      </c>
      <c r="L179" s="1">
        <v>2000000</v>
      </c>
      <c r="M179" s="1">
        <v>2000000</v>
      </c>
      <c r="N179" s="1">
        <v>2000000</v>
      </c>
      <c r="P179" s="1">
        <v>0</v>
      </c>
      <c r="Q179" s="1">
        <v>0</v>
      </c>
      <c r="R179" s="1">
        <v>2000000</v>
      </c>
      <c r="S179" s="27">
        <f t="shared" si="2"/>
        <v>0</v>
      </c>
    </row>
    <row r="180" spans="1:19" x14ac:dyDescent="0.25">
      <c r="A180">
        <v>185201</v>
      </c>
      <c r="C180" t="s">
        <v>17</v>
      </c>
      <c r="D180">
        <v>2151</v>
      </c>
      <c r="E180">
        <v>1</v>
      </c>
      <c r="F180">
        <v>1</v>
      </c>
      <c r="G180" t="s">
        <v>16</v>
      </c>
      <c r="I180">
        <v>2000</v>
      </c>
      <c r="J180" s="1">
        <v>0</v>
      </c>
      <c r="K180" s="1">
        <v>459331</v>
      </c>
      <c r="L180" s="1">
        <v>459331</v>
      </c>
      <c r="M180" s="1">
        <v>459319.4</v>
      </c>
      <c r="N180" s="1">
        <v>459319.4</v>
      </c>
      <c r="O180" s="1">
        <v>459319.4</v>
      </c>
      <c r="P180" s="1">
        <v>11.599999999976717</v>
      </c>
      <c r="Q180" s="1">
        <v>0</v>
      </c>
      <c r="R180" s="1">
        <v>0</v>
      </c>
      <c r="S180" s="27">
        <f t="shared" si="2"/>
        <v>11.599999999976717</v>
      </c>
    </row>
    <row r="181" spans="1:19" x14ac:dyDescent="0.25">
      <c r="A181">
        <v>185201</v>
      </c>
      <c r="C181" t="s">
        <v>17</v>
      </c>
      <c r="D181">
        <v>2161</v>
      </c>
      <c r="E181">
        <v>1</v>
      </c>
      <c r="F181">
        <v>1</v>
      </c>
      <c r="G181" t="s">
        <v>16</v>
      </c>
      <c r="I181">
        <v>2000</v>
      </c>
      <c r="J181" s="1">
        <v>0</v>
      </c>
      <c r="K181" s="1">
        <v>3844360</v>
      </c>
      <c r="L181" s="1">
        <v>3844360</v>
      </c>
      <c r="M181" s="1">
        <v>3844028.05</v>
      </c>
      <c r="N181" s="1">
        <v>3819668.05</v>
      </c>
      <c r="P181" s="1">
        <v>331.95000000018626</v>
      </c>
      <c r="Q181" s="1">
        <v>24360</v>
      </c>
      <c r="R181" s="1">
        <v>3819668.05</v>
      </c>
      <c r="S181" s="27">
        <f t="shared" si="2"/>
        <v>24691.950000000186</v>
      </c>
    </row>
    <row r="182" spans="1:19" x14ac:dyDescent="0.25">
      <c r="A182">
        <v>185201</v>
      </c>
      <c r="C182" t="s">
        <v>17</v>
      </c>
      <c r="D182">
        <v>2211</v>
      </c>
      <c r="E182">
        <v>1</v>
      </c>
      <c r="F182">
        <v>1</v>
      </c>
      <c r="G182" t="s">
        <v>16</v>
      </c>
      <c r="I182">
        <v>2000</v>
      </c>
      <c r="J182" s="1">
        <v>0</v>
      </c>
      <c r="K182" s="1">
        <v>3900000</v>
      </c>
      <c r="L182" s="1">
        <v>3900000</v>
      </c>
      <c r="M182" s="1">
        <v>3899894.62</v>
      </c>
      <c r="N182" s="1">
        <v>3899070.34</v>
      </c>
      <c r="O182" s="1">
        <v>112371.47</v>
      </c>
      <c r="P182" s="1">
        <v>105.37999999988824</v>
      </c>
      <c r="Q182" s="1">
        <v>824.28000000026077</v>
      </c>
      <c r="R182" s="1">
        <v>3786698.8699999996</v>
      </c>
      <c r="S182" s="27">
        <f t="shared" si="2"/>
        <v>929.66000000014901</v>
      </c>
    </row>
    <row r="183" spans="1:19" x14ac:dyDescent="0.25">
      <c r="A183">
        <v>185201</v>
      </c>
      <c r="C183" t="s">
        <v>17</v>
      </c>
      <c r="D183">
        <v>2441</v>
      </c>
      <c r="E183">
        <v>1</v>
      </c>
      <c r="F183">
        <v>1</v>
      </c>
      <c r="G183" t="s">
        <v>16</v>
      </c>
      <c r="I183">
        <v>2000</v>
      </c>
      <c r="J183" s="1">
        <v>0</v>
      </c>
      <c r="K183" s="1">
        <v>200000</v>
      </c>
      <c r="L183" s="1">
        <v>200000</v>
      </c>
      <c r="M183" s="1">
        <v>200000</v>
      </c>
      <c r="N183" s="1">
        <v>199558.28</v>
      </c>
      <c r="P183" s="1">
        <v>0</v>
      </c>
      <c r="Q183" s="1">
        <v>441.72000000000116</v>
      </c>
      <c r="R183" s="1">
        <v>199558.28</v>
      </c>
      <c r="S183" s="27">
        <f t="shared" si="2"/>
        <v>441.72000000000116</v>
      </c>
    </row>
    <row r="184" spans="1:19" x14ac:dyDescent="0.25">
      <c r="A184">
        <v>185201</v>
      </c>
      <c r="C184" t="s">
        <v>17</v>
      </c>
      <c r="D184">
        <v>2461</v>
      </c>
      <c r="E184">
        <v>1</v>
      </c>
      <c r="F184">
        <v>1</v>
      </c>
      <c r="G184" t="s">
        <v>16</v>
      </c>
      <c r="I184">
        <v>2000</v>
      </c>
      <c r="J184" s="1">
        <v>255875</v>
      </c>
      <c r="K184" s="1">
        <v>355875</v>
      </c>
      <c r="L184" s="1">
        <v>355875</v>
      </c>
      <c r="M184" s="1">
        <v>292315.71000000002</v>
      </c>
      <c r="N184" s="1">
        <v>292314.03999999998</v>
      </c>
      <c r="O184" s="1">
        <v>9098.2000000000007</v>
      </c>
      <c r="P184" s="1">
        <v>63559.289999999979</v>
      </c>
      <c r="Q184" s="1">
        <v>1.6700000000419095</v>
      </c>
      <c r="R184" s="1">
        <v>283215.83999999997</v>
      </c>
      <c r="S184" s="27">
        <f t="shared" si="2"/>
        <v>63560.960000000021</v>
      </c>
    </row>
    <row r="185" spans="1:19" x14ac:dyDescent="0.25">
      <c r="A185">
        <v>185201</v>
      </c>
      <c r="C185" t="s">
        <v>17</v>
      </c>
      <c r="D185">
        <v>2541</v>
      </c>
      <c r="E185">
        <v>1</v>
      </c>
      <c r="F185">
        <v>1</v>
      </c>
      <c r="G185" t="s">
        <v>16</v>
      </c>
      <c r="I185">
        <v>2000</v>
      </c>
      <c r="J185" s="1">
        <v>0</v>
      </c>
      <c r="K185" s="1">
        <v>6000</v>
      </c>
      <c r="L185" s="1">
        <v>6000</v>
      </c>
      <c r="M185" s="1">
        <v>3000</v>
      </c>
      <c r="N185" s="1">
        <v>0</v>
      </c>
      <c r="P185" s="1">
        <v>3000</v>
      </c>
      <c r="Q185" s="1">
        <v>3000</v>
      </c>
      <c r="R185" s="1">
        <v>0</v>
      </c>
      <c r="S185" s="27">
        <f t="shared" si="2"/>
        <v>6000</v>
      </c>
    </row>
    <row r="186" spans="1:19" x14ac:dyDescent="0.25">
      <c r="A186">
        <v>185201</v>
      </c>
      <c r="C186" t="s">
        <v>17</v>
      </c>
      <c r="D186">
        <v>2561</v>
      </c>
      <c r="E186">
        <v>1</v>
      </c>
      <c r="F186">
        <v>1</v>
      </c>
      <c r="G186" t="s">
        <v>16</v>
      </c>
      <c r="I186">
        <v>2000</v>
      </c>
      <c r="J186" s="1">
        <v>580704</v>
      </c>
      <c r="K186" s="1">
        <v>580704</v>
      </c>
      <c r="L186" s="1">
        <v>580704</v>
      </c>
      <c r="M186" s="1">
        <v>376790</v>
      </c>
      <c r="N186" s="1">
        <v>16290</v>
      </c>
      <c r="O186" s="1">
        <v>50</v>
      </c>
      <c r="P186" s="1">
        <v>203914</v>
      </c>
      <c r="Q186" s="1">
        <v>360500</v>
      </c>
      <c r="R186" s="1">
        <v>16240</v>
      </c>
      <c r="S186" s="27">
        <f t="shared" si="2"/>
        <v>564414</v>
      </c>
    </row>
    <row r="187" spans="1:19" x14ac:dyDescent="0.25">
      <c r="A187">
        <v>185201</v>
      </c>
      <c r="C187" t="s">
        <v>17</v>
      </c>
      <c r="D187">
        <v>2611</v>
      </c>
      <c r="E187">
        <v>1</v>
      </c>
      <c r="F187">
        <v>2</v>
      </c>
      <c r="G187" t="s">
        <v>16</v>
      </c>
      <c r="I187">
        <v>2000</v>
      </c>
      <c r="J187" s="1">
        <v>27250000</v>
      </c>
      <c r="K187" s="1">
        <v>29204116.920000002</v>
      </c>
      <c r="L187" s="1">
        <v>29204116.920000002</v>
      </c>
      <c r="M187" s="1">
        <v>29204116.920000002</v>
      </c>
      <c r="N187" s="1">
        <v>29204116.920000002</v>
      </c>
      <c r="O187" s="1">
        <v>29204116.920000002</v>
      </c>
      <c r="P187" s="1">
        <v>0</v>
      </c>
      <c r="Q187" s="1">
        <v>0</v>
      </c>
      <c r="R187" s="1">
        <v>0</v>
      </c>
      <c r="S187" s="27">
        <f t="shared" si="2"/>
        <v>0</v>
      </c>
    </row>
    <row r="188" spans="1:19" x14ac:dyDescent="0.25">
      <c r="A188">
        <v>185201</v>
      </c>
      <c r="C188" t="s">
        <v>17</v>
      </c>
      <c r="D188">
        <v>2711</v>
      </c>
      <c r="E188">
        <v>1</v>
      </c>
      <c r="F188">
        <v>1</v>
      </c>
      <c r="G188" t="s">
        <v>16</v>
      </c>
      <c r="I188">
        <v>2000</v>
      </c>
      <c r="J188" s="1">
        <v>0</v>
      </c>
      <c r="K188" s="1">
        <v>229480.64</v>
      </c>
      <c r="L188" s="1">
        <v>229480.64</v>
      </c>
      <c r="M188" s="1">
        <v>127150</v>
      </c>
      <c r="N188" s="1">
        <v>127149.08</v>
      </c>
      <c r="O188" s="1">
        <v>71349.08</v>
      </c>
      <c r="P188" s="1">
        <v>102330.64000000001</v>
      </c>
      <c r="Q188" s="1">
        <v>0.91999999999825377</v>
      </c>
      <c r="R188" s="1">
        <v>55800</v>
      </c>
      <c r="S188" s="27">
        <f t="shared" si="2"/>
        <v>102331.56000000001</v>
      </c>
    </row>
    <row r="189" spans="1:19" x14ac:dyDescent="0.25">
      <c r="A189">
        <v>185201</v>
      </c>
      <c r="C189" t="s">
        <v>17</v>
      </c>
      <c r="D189">
        <v>2711</v>
      </c>
      <c r="E189">
        <v>1</v>
      </c>
      <c r="F189">
        <v>2</v>
      </c>
      <c r="G189" t="s">
        <v>16</v>
      </c>
      <c r="I189">
        <v>2000</v>
      </c>
      <c r="J189" s="1">
        <v>6461000</v>
      </c>
      <c r="K189" s="1">
        <v>0</v>
      </c>
      <c r="L189" s="1">
        <v>0</v>
      </c>
      <c r="M189" s="1">
        <v>0</v>
      </c>
      <c r="N189" s="1">
        <v>0</v>
      </c>
      <c r="P189" s="1">
        <v>0</v>
      </c>
      <c r="Q189" s="1">
        <v>0</v>
      </c>
      <c r="R189" s="1">
        <v>0</v>
      </c>
      <c r="S189" s="27">
        <f t="shared" si="2"/>
        <v>0</v>
      </c>
    </row>
    <row r="190" spans="1:19" x14ac:dyDescent="0.25">
      <c r="A190">
        <v>185201</v>
      </c>
      <c r="C190" t="s">
        <v>17</v>
      </c>
      <c r="D190">
        <v>2721</v>
      </c>
      <c r="E190">
        <v>1</v>
      </c>
      <c r="F190">
        <v>1</v>
      </c>
      <c r="G190" t="s">
        <v>16</v>
      </c>
      <c r="I190">
        <v>2000</v>
      </c>
      <c r="J190" s="1">
        <v>0</v>
      </c>
      <c r="K190" s="1">
        <v>48720</v>
      </c>
      <c r="L190" s="1">
        <v>48720</v>
      </c>
      <c r="N190" s="1">
        <v>0</v>
      </c>
      <c r="P190" s="1">
        <v>48720</v>
      </c>
      <c r="Q190" s="1">
        <v>0</v>
      </c>
      <c r="R190" s="1">
        <v>0</v>
      </c>
      <c r="S190" s="27">
        <f t="shared" si="2"/>
        <v>48720</v>
      </c>
    </row>
    <row r="191" spans="1:19" x14ac:dyDescent="0.25">
      <c r="A191">
        <v>185201</v>
      </c>
      <c r="C191" t="s">
        <v>17</v>
      </c>
      <c r="D191">
        <v>2721</v>
      </c>
      <c r="E191">
        <v>1</v>
      </c>
      <c r="F191">
        <v>2</v>
      </c>
      <c r="G191" t="s">
        <v>16</v>
      </c>
      <c r="I191">
        <v>2000</v>
      </c>
      <c r="J191" s="1">
        <v>9262200</v>
      </c>
      <c r="K191" s="1">
        <v>0</v>
      </c>
      <c r="L191" s="1">
        <v>0</v>
      </c>
      <c r="M191" s="1">
        <v>0</v>
      </c>
      <c r="N191" s="1">
        <v>0</v>
      </c>
      <c r="P191" s="1">
        <v>0</v>
      </c>
      <c r="Q191" s="1">
        <v>0</v>
      </c>
      <c r="R191" s="1">
        <v>0</v>
      </c>
      <c r="S191" s="27">
        <f t="shared" si="2"/>
        <v>0</v>
      </c>
    </row>
    <row r="192" spans="1:19" x14ac:dyDescent="0.25">
      <c r="A192">
        <v>185201</v>
      </c>
      <c r="C192" t="s">
        <v>17</v>
      </c>
      <c r="D192">
        <v>2911</v>
      </c>
      <c r="E192">
        <v>1</v>
      </c>
      <c r="F192">
        <v>1</v>
      </c>
      <c r="G192" t="s">
        <v>16</v>
      </c>
      <c r="I192">
        <v>2000</v>
      </c>
      <c r="J192" s="1">
        <v>0</v>
      </c>
      <c r="K192" s="1">
        <v>65000</v>
      </c>
      <c r="L192" s="1">
        <v>65000</v>
      </c>
      <c r="N192" s="1">
        <v>0</v>
      </c>
      <c r="P192" s="1">
        <v>65000</v>
      </c>
      <c r="Q192" s="1">
        <v>0</v>
      </c>
      <c r="R192" s="1">
        <v>0</v>
      </c>
      <c r="S192" s="27">
        <f t="shared" si="2"/>
        <v>65000</v>
      </c>
    </row>
    <row r="193" spans="1:19" x14ac:dyDescent="0.25">
      <c r="A193">
        <v>185201</v>
      </c>
      <c r="C193" t="s">
        <v>17</v>
      </c>
      <c r="D193">
        <v>3112</v>
      </c>
      <c r="E193">
        <v>1</v>
      </c>
      <c r="F193">
        <v>2</v>
      </c>
      <c r="G193" t="s">
        <v>16</v>
      </c>
      <c r="I193">
        <v>3000</v>
      </c>
      <c r="J193" s="1">
        <v>0</v>
      </c>
      <c r="K193" s="1">
        <v>90921.02</v>
      </c>
      <c r="L193" s="1">
        <v>90921.02</v>
      </c>
      <c r="M193" s="1">
        <v>90921.02</v>
      </c>
      <c r="N193" s="1">
        <v>90921.02</v>
      </c>
      <c r="O193" s="1">
        <v>90921.02</v>
      </c>
      <c r="P193" s="1">
        <v>0</v>
      </c>
      <c r="Q193" s="1">
        <v>0</v>
      </c>
      <c r="R193" s="1">
        <v>0</v>
      </c>
      <c r="S193" s="27">
        <f t="shared" si="2"/>
        <v>0</v>
      </c>
    </row>
    <row r="194" spans="1:19" x14ac:dyDescent="0.25">
      <c r="A194">
        <v>185201</v>
      </c>
      <c r="C194" t="s">
        <v>17</v>
      </c>
      <c r="D194">
        <v>3121</v>
      </c>
      <c r="E194">
        <v>1</v>
      </c>
      <c r="F194">
        <v>1</v>
      </c>
      <c r="G194" t="s">
        <v>16</v>
      </c>
      <c r="I194">
        <v>3000</v>
      </c>
      <c r="J194" s="1">
        <v>351718</v>
      </c>
      <c r="K194" s="1">
        <v>785941.32</v>
      </c>
      <c r="L194" s="1">
        <v>785941.32</v>
      </c>
      <c r="M194" s="1">
        <v>427121.32</v>
      </c>
      <c r="N194" s="1">
        <v>427121.32</v>
      </c>
      <c r="P194" s="1">
        <v>358819.99999999994</v>
      </c>
      <c r="Q194" s="1">
        <v>0</v>
      </c>
      <c r="R194" s="1">
        <v>427121.32</v>
      </c>
      <c r="S194" s="27">
        <f t="shared" si="2"/>
        <v>358819.99999999994</v>
      </c>
    </row>
    <row r="195" spans="1:19" x14ac:dyDescent="0.25">
      <c r="A195">
        <v>185201</v>
      </c>
      <c r="C195" t="s">
        <v>17</v>
      </c>
      <c r="D195">
        <v>3131</v>
      </c>
      <c r="E195">
        <v>1</v>
      </c>
      <c r="F195">
        <v>2</v>
      </c>
      <c r="G195" t="s">
        <v>16</v>
      </c>
      <c r="I195">
        <v>3000</v>
      </c>
      <c r="J195" s="1">
        <v>6674427</v>
      </c>
      <c r="K195" s="1">
        <v>6490251</v>
      </c>
      <c r="L195" s="1">
        <v>6490251</v>
      </c>
      <c r="M195" s="1">
        <v>6490251</v>
      </c>
      <c r="N195" s="1">
        <v>6490251</v>
      </c>
      <c r="O195" s="1">
        <v>6490251</v>
      </c>
      <c r="P195" s="1">
        <v>0</v>
      </c>
      <c r="Q195" s="1">
        <v>0</v>
      </c>
      <c r="R195" s="1">
        <v>0</v>
      </c>
      <c r="S195" s="27">
        <f t="shared" ref="S195:S258" si="3">P195+Q195</f>
        <v>0</v>
      </c>
    </row>
    <row r="196" spans="1:19" x14ac:dyDescent="0.25">
      <c r="A196">
        <v>185201</v>
      </c>
      <c r="C196" t="s">
        <v>17</v>
      </c>
      <c r="D196">
        <v>3141</v>
      </c>
      <c r="E196">
        <v>1</v>
      </c>
      <c r="F196">
        <v>1</v>
      </c>
      <c r="G196" t="s">
        <v>16</v>
      </c>
      <c r="I196">
        <v>3000</v>
      </c>
      <c r="J196" s="1">
        <v>3430000</v>
      </c>
      <c r="K196" s="1">
        <v>2273189.2599999998</v>
      </c>
      <c r="L196" s="1">
        <v>2273189.2599999998</v>
      </c>
      <c r="M196" s="1">
        <v>2273189.2599999998</v>
      </c>
      <c r="N196" s="1">
        <v>2251805.06</v>
      </c>
      <c r="O196" s="1">
        <v>261139.39</v>
      </c>
      <c r="P196" s="1">
        <v>0</v>
      </c>
      <c r="Q196" s="1">
        <v>21384.199999999721</v>
      </c>
      <c r="R196" s="1">
        <v>1990665.67</v>
      </c>
      <c r="S196" s="27">
        <f t="shared" si="3"/>
        <v>21384.199999999721</v>
      </c>
    </row>
    <row r="197" spans="1:19" x14ac:dyDescent="0.25">
      <c r="A197">
        <v>185201</v>
      </c>
      <c r="C197" t="s">
        <v>17</v>
      </c>
      <c r="D197">
        <v>3161</v>
      </c>
      <c r="E197">
        <v>1</v>
      </c>
      <c r="F197">
        <v>1</v>
      </c>
      <c r="G197" t="s">
        <v>16</v>
      </c>
      <c r="I197">
        <v>3000</v>
      </c>
      <c r="J197" s="1">
        <v>0</v>
      </c>
      <c r="K197" s="1">
        <v>600000</v>
      </c>
      <c r="L197" s="1">
        <v>600000</v>
      </c>
      <c r="N197" s="1">
        <v>0</v>
      </c>
      <c r="P197" s="1">
        <v>600000</v>
      </c>
      <c r="Q197" s="1">
        <v>0</v>
      </c>
      <c r="R197" s="1">
        <v>0</v>
      </c>
      <c r="S197" s="27">
        <f t="shared" si="3"/>
        <v>600000</v>
      </c>
    </row>
    <row r="198" spans="1:19" x14ac:dyDescent="0.25">
      <c r="A198">
        <v>185201</v>
      </c>
      <c r="C198" t="s">
        <v>17</v>
      </c>
      <c r="D198">
        <v>3221</v>
      </c>
      <c r="E198">
        <v>1</v>
      </c>
      <c r="F198">
        <v>1</v>
      </c>
      <c r="G198" t="s">
        <v>16</v>
      </c>
      <c r="I198">
        <v>3000</v>
      </c>
      <c r="J198" s="1">
        <v>3077535</v>
      </c>
      <c r="K198" s="1">
        <v>3077535</v>
      </c>
      <c r="L198" s="1">
        <v>3077535</v>
      </c>
      <c r="M198" s="1">
        <v>3077535</v>
      </c>
      <c r="N198" s="1">
        <v>3077535</v>
      </c>
      <c r="O198" s="1">
        <v>110107.20000000001</v>
      </c>
      <c r="P198" s="1">
        <v>0</v>
      </c>
      <c r="Q198" s="1">
        <v>0</v>
      </c>
      <c r="R198" s="1">
        <v>2967427.8</v>
      </c>
      <c r="S198" s="27">
        <f t="shared" si="3"/>
        <v>0</v>
      </c>
    </row>
    <row r="199" spans="1:19" x14ac:dyDescent="0.25">
      <c r="A199">
        <v>185201</v>
      </c>
      <c r="C199" t="s">
        <v>17</v>
      </c>
      <c r="D199">
        <v>3291</v>
      </c>
      <c r="E199">
        <v>1</v>
      </c>
      <c r="F199">
        <v>1</v>
      </c>
      <c r="G199" t="s">
        <v>16</v>
      </c>
      <c r="I199">
        <v>3000</v>
      </c>
      <c r="J199" s="1">
        <v>0</v>
      </c>
      <c r="K199" s="1">
        <v>5798538</v>
      </c>
      <c r="L199" s="1">
        <v>5798538</v>
      </c>
      <c r="M199" s="1">
        <v>5796110.1500000004</v>
      </c>
      <c r="N199" s="1">
        <v>5796110.1500000004</v>
      </c>
      <c r="P199" s="1">
        <v>2427.8499999996275</v>
      </c>
      <c r="Q199" s="1">
        <v>0</v>
      </c>
      <c r="R199" s="1">
        <v>5796110.1500000004</v>
      </c>
      <c r="S199" s="27">
        <f t="shared" si="3"/>
        <v>2427.8499999996275</v>
      </c>
    </row>
    <row r="200" spans="1:19" x14ac:dyDescent="0.25">
      <c r="A200">
        <v>185201</v>
      </c>
      <c r="C200" t="s">
        <v>17</v>
      </c>
      <c r="D200">
        <v>3361</v>
      </c>
      <c r="E200">
        <v>1</v>
      </c>
      <c r="F200">
        <v>2</v>
      </c>
      <c r="G200" t="s">
        <v>16</v>
      </c>
      <c r="I200">
        <v>3000</v>
      </c>
      <c r="J200" s="1">
        <v>1991290</v>
      </c>
      <c r="K200" s="1">
        <v>990080.81</v>
      </c>
      <c r="L200" s="1">
        <v>990080.81</v>
      </c>
      <c r="M200" s="1">
        <v>990080.81</v>
      </c>
      <c r="N200" s="1">
        <v>990080.81</v>
      </c>
      <c r="O200" s="1">
        <v>990080.81</v>
      </c>
      <c r="P200" s="1">
        <v>0</v>
      </c>
      <c r="Q200" s="1">
        <v>0</v>
      </c>
      <c r="R200" s="1">
        <v>0</v>
      </c>
      <c r="S200" s="27">
        <f t="shared" si="3"/>
        <v>0</v>
      </c>
    </row>
    <row r="201" spans="1:19" x14ac:dyDescent="0.25">
      <c r="A201">
        <v>185201</v>
      </c>
      <c r="C201" t="s">
        <v>17</v>
      </c>
      <c r="D201">
        <v>3361</v>
      </c>
      <c r="E201">
        <v>1</v>
      </c>
      <c r="F201">
        <v>2</v>
      </c>
      <c r="G201">
        <v>60</v>
      </c>
      <c r="I201">
        <v>3000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P201" s="1">
        <v>0</v>
      </c>
      <c r="Q201" s="1">
        <v>0</v>
      </c>
      <c r="R201" s="1">
        <v>0</v>
      </c>
      <c r="S201" s="27">
        <f t="shared" si="3"/>
        <v>0</v>
      </c>
    </row>
    <row r="202" spans="1:19" x14ac:dyDescent="0.25">
      <c r="A202">
        <v>185201</v>
      </c>
      <c r="C202" t="s">
        <v>17</v>
      </c>
      <c r="D202">
        <v>3362</v>
      </c>
      <c r="E202">
        <v>1</v>
      </c>
      <c r="F202">
        <v>1</v>
      </c>
      <c r="G202" t="s">
        <v>16</v>
      </c>
      <c r="I202">
        <v>3000</v>
      </c>
      <c r="J202" s="1">
        <v>0</v>
      </c>
      <c r="K202" s="1">
        <v>1112500</v>
      </c>
      <c r="L202" s="1">
        <v>1112500</v>
      </c>
      <c r="M202" s="1">
        <v>1112022.76</v>
      </c>
      <c r="N202" s="1">
        <v>1111902.76</v>
      </c>
      <c r="P202" s="1">
        <v>477.23999999999069</v>
      </c>
      <c r="Q202" s="1">
        <v>120</v>
      </c>
      <c r="R202" s="1">
        <v>1111902.76</v>
      </c>
      <c r="S202" s="27">
        <f t="shared" si="3"/>
        <v>597.23999999999069</v>
      </c>
    </row>
    <row r="203" spans="1:19" x14ac:dyDescent="0.25">
      <c r="A203">
        <v>185201</v>
      </c>
      <c r="C203" t="s">
        <v>17</v>
      </c>
      <c r="D203">
        <v>3391</v>
      </c>
      <c r="E203">
        <v>1</v>
      </c>
      <c r="F203">
        <v>1</v>
      </c>
      <c r="G203" t="s">
        <v>16</v>
      </c>
      <c r="I203">
        <v>3000</v>
      </c>
      <c r="J203" s="1">
        <v>0</v>
      </c>
      <c r="K203" s="1">
        <v>676049.42</v>
      </c>
      <c r="L203" s="1">
        <v>676049.42</v>
      </c>
      <c r="M203" s="1">
        <v>519668.8</v>
      </c>
      <c r="N203" s="1">
        <v>519668.8</v>
      </c>
      <c r="O203" s="1">
        <v>19674</v>
      </c>
      <c r="P203" s="1">
        <v>156380.62000000005</v>
      </c>
      <c r="Q203" s="1">
        <v>0</v>
      </c>
      <c r="R203" s="1">
        <v>499994.8</v>
      </c>
      <c r="S203" s="27">
        <f t="shared" si="3"/>
        <v>156380.62000000005</v>
      </c>
    </row>
    <row r="204" spans="1:19" x14ac:dyDescent="0.25">
      <c r="A204">
        <v>185201</v>
      </c>
      <c r="C204" t="s">
        <v>17</v>
      </c>
      <c r="D204">
        <v>3451</v>
      </c>
      <c r="E204">
        <v>1</v>
      </c>
      <c r="F204">
        <v>1</v>
      </c>
      <c r="G204" t="s">
        <v>16</v>
      </c>
      <c r="I204">
        <v>3000</v>
      </c>
      <c r="J204" s="1">
        <v>0</v>
      </c>
      <c r="K204" s="1">
        <v>200000</v>
      </c>
      <c r="L204" s="1">
        <v>200000</v>
      </c>
      <c r="N204" s="1">
        <v>0</v>
      </c>
      <c r="P204" s="1">
        <v>200000</v>
      </c>
      <c r="Q204" s="1">
        <v>0</v>
      </c>
      <c r="R204" s="1">
        <v>0</v>
      </c>
      <c r="S204" s="27">
        <f t="shared" si="3"/>
        <v>200000</v>
      </c>
    </row>
    <row r="205" spans="1:19" x14ac:dyDescent="0.25">
      <c r="A205">
        <v>185201</v>
      </c>
      <c r="C205" t="s">
        <v>17</v>
      </c>
      <c r="D205">
        <v>3451</v>
      </c>
      <c r="E205">
        <v>1</v>
      </c>
      <c r="F205">
        <v>2</v>
      </c>
      <c r="G205" t="s">
        <v>16</v>
      </c>
      <c r="I205">
        <v>3000</v>
      </c>
      <c r="J205" s="1">
        <v>24829049</v>
      </c>
      <c r="K205" s="1">
        <v>14991022.66</v>
      </c>
      <c r="L205" s="1">
        <v>14991022.66</v>
      </c>
      <c r="M205" s="1">
        <v>14991022.66</v>
      </c>
      <c r="N205" s="1">
        <v>14991022.66</v>
      </c>
      <c r="O205" s="1">
        <v>14991022.660000002</v>
      </c>
      <c r="P205" s="1">
        <v>0</v>
      </c>
      <c r="Q205" s="1">
        <v>0</v>
      </c>
      <c r="R205" s="1">
        <v>0</v>
      </c>
      <c r="S205" s="27">
        <f t="shared" si="3"/>
        <v>0</v>
      </c>
    </row>
    <row r="206" spans="1:19" x14ac:dyDescent="0.25">
      <c r="A206">
        <v>185201</v>
      </c>
      <c r="C206" t="s">
        <v>17</v>
      </c>
      <c r="D206">
        <v>3511</v>
      </c>
      <c r="E206">
        <v>1</v>
      </c>
      <c r="F206">
        <v>1</v>
      </c>
      <c r="G206" t="s">
        <v>16</v>
      </c>
      <c r="I206">
        <v>3000</v>
      </c>
      <c r="J206" s="1">
        <v>4906470</v>
      </c>
      <c r="K206" s="1">
        <v>338682.34</v>
      </c>
      <c r="L206" s="1">
        <v>338682.34</v>
      </c>
      <c r="M206" s="1">
        <v>300414.78999999998</v>
      </c>
      <c r="N206" s="1">
        <v>300414.78999999998</v>
      </c>
      <c r="O206" s="1">
        <v>614.79999999999995</v>
      </c>
      <c r="P206" s="1">
        <v>38267.550000000047</v>
      </c>
      <c r="Q206" s="1">
        <v>0</v>
      </c>
      <c r="R206" s="1">
        <v>299799.99</v>
      </c>
      <c r="S206" s="27">
        <f t="shared" si="3"/>
        <v>38267.550000000047</v>
      </c>
    </row>
    <row r="207" spans="1:19" x14ac:dyDescent="0.25">
      <c r="A207">
        <v>185201</v>
      </c>
      <c r="C207" t="s">
        <v>17</v>
      </c>
      <c r="D207">
        <v>3521</v>
      </c>
      <c r="E207">
        <v>1</v>
      </c>
      <c r="F207">
        <v>1</v>
      </c>
      <c r="G207" t="s">
        <v>16</v>
      </c>
      <c r="I207">
        <v>3000</v>
      </c>
      <c r="J207" s="1">
        <v>0</v>
      </c>
      <c r="K207" s="1">
        <v>2075000</v>
      </c>
      <c r="L207" s="1">
        <v>2075000</v>
      </c>
      <c r="M207" s="1">
        <v>1999915.68</v>
      </c>
      <c r="N207" s="1">
        <v>1999915.68</v>
      </c>
      <c r="P207" s="1">
        <v>75084.320000000065</v>
      </c>
      <c r="Q207" s="1">
        <v>0</v>
      </c>
      <c r="R207" s="1">
        <v>1999915.68</v>
      </c>
      <c r="S207" s="27">
        <f t="shared" si="3"/>
        <v>75084.320000000065</v>
      </c>
    </row>
    <row r="208" spans="1:19" x14ac:dyDescent="0.25">
      <c r="A208">
        <v>185201</v>
      </c>
      <c r="C208" t="s">
        <v>17</v>
      </c>
      <c r="D208">
        <v>3552</v>
      </c>
      <c r="E208">
        <v>1</v>
      </c>
      <c r="F208">
        <v>1</v>
      </c>
      <c r="G208" t="s">
        <v>16</v>
      </c>
      <c r="I208">
        <v>3000</v>
      </c>
      <c r="J208" s="1">
        <v>4396478</v>
      </c>
      <c r="K208" s="1">
        <v>4801478</v>
      </c>
      <c r="L208" s="1">
        <v>4801478</v>
      </c>
      <c r="M208" s="1">
        <v>4788409.2300000004</v>
      </c>
      <c r="N208" s="1">
        <v>4788409.2300000004</v>
      </c>
      <c r="O208" s="1">
        <v>16110.79</v>
      </c>
      <c r="P208" s="1">
        <v>13068.769999999553</v>
      </c>
      <c r="Q208" s="1">
        <v>0</v>
      </c>
      <c r="R208" s="1">
        <v>4772298.4400000004</v>
      </c>
      <c r="S208" s="27">
        <f t="shared" si="3"/>
        <v>13068.769999999553</v>
      </c>
    </row>
    <row r="209" spans="1:19" x14ac:dyDescent="0.25">
      <c r="A209">
        <v>185201</v>
      </c>
      <c r="C209" t="s">
        <v>17</v>
      </c>
      <c r="D209">
        <v>3553</v>
      </c>
      <c r="E209">
        <v>1</v>
      </c>
      <c r="F209">
        <v>1</v>
      </c>
      <c r="G209" t="s">
        <v>16</v>
      </c>
      <c r="I209">
        <v>3000</v>
      </c>
      <c r="J209" s="1">
        <v>0</v>
      </c>
      <c r="K209" s="1">
        <v>2879978</v>
      </c>
      <c r="L209" s="1">
        <v>2879978</v>
      </c>
      <c r="M209" s="1">
        <v>2873184.57</v>
      </c>
      <c r="N209" s="1">
        <v>2873184.57</v>
      </c>
      <c r="O209" s="1">
        <v>38780.19</v>
      </c>
      <c r="P209" s="1">
        <v>6793.4300000001676</v>
      </c>
      <c r="Q209" s="1">
        <v>0</v>
      </c>
      <c r="R209" s="1">
        <v>2834404.38</v>
      </c>
      <c r="S209" s="27">
        <f t="shared" si="3"/>
        <v>6793.4300000001676</v>
      </c>
    </row>
    <row r="210" spans="1:19" x14ac:dyDescent="0.25">
      <c r="A210">
        <v>185201</v>
      </c>
      <c r="C210" t="s">
        <v>17</v>
      </c>
      <c r="D210">
        <v>3571</v>
      </c>
      <c r="E210">
        <v>1</v>
      </c>
      <c r="F210">
        <v>1</v>
      </c>
      <c r="G210" t="s">
        <v>16</v>
      </c>
      <c r="I210">
        <v>3000</v>
      </c>
      <c r="J210" s="1">
        <v>0</v>
      </c>
      <c r="K210" s="1">
        <v>7045379.7599999998</v>
      </c>
      <c r="L210" s="1">
        <v>7045379.7599999998</v>
      </c>
      <c r="M210" s="1">
        <v>7045268.4299999997</v>
      </c>
      <c r="N210" s="1">
        <v>7045268.4299999997</v>
      </c>
      <c r="P210" s="1">
        <v>111.33000000007451</v>
      </c>
      <c r="Q210" s="1">
        <v>0</v>
      </c>
      <c r="R210" s="1">
        <v>7045268.4299999997</v>
      </c>
      <c r="S210" s="27">
        <f t="shared" si="3"/>
        <v>111.33000000007451</v>
      </c>
    </row>
    <row r="211" spans="1:19" x14ac:dyDescent="0.25">
      <c r="A211">
        <v>185201</v>
      </c>
      <c r="C211" t="s">
        <v>17</v>
      </c>
      <c r="D211">
        <v>3581</v>
      </c>
      <c r="E211">
        <v>1</v>
      </c>
      <c r="F211">
        <v>1</v>
      </c>
      <c r="G211" t="s">
        <v>16</v>
      </c>
      <c r="I211">
        <v>3000</v>
      </c>
      <c r="J211" s="1">
        <v>0</v>
      </c>
      <c r="K211" s="1">
        <v>2777646.23</v>
      </c>
      <c r="L211" s="1">
        <v>2777646.23</v>
      </c>
      <c r="M211" s="1">
        <v>2517438.69</v>
      </c>
      <c r="N211" s="1">
        <v>2517438.69</v>
      </c>
      <c r="O211" s="1">
        <v>4216.17</v>
      </c>
      <c r="P211" s="1">
        <v>260207.54000000004</v>
      </c>
      <c r="Q211" s="1">
        <v>0</v>
      </c>
      <c r="R211" s="1">
        <v>2513222.52</v>
      </c>
      <c r="S211" s="27">
        <f t="shared" si="3"/>
        <v>260207.54000000004</v>
      </c>
    </row>
    <row r="212" spans="1:19" x14ac:dyDescent="0.25">
      <c r="A212">
        <v>185201</v>
      </c>
      <c r="C212" t="s">
        <v>17</v>
      </c>
      <c r="D212">
        <v>3611</v>
      </c>
      <c r="E212">
        <v>1</v>
      </c>
      <c r="F212">
        <v>1</v>
      </c>
      <c r="G212" t="s">
        <v>16</v>
      </c>
      <c r="I212">
        <v>3000</v>
      </c>
      <c r="J212" s="1">
        <v>0</v>
      </c>
      <c r="K212" s="1">
        <v>2290140.7200000002</v>
      </c>
      <c r="L212" s="1">
        <v>2290140.7200000002</v>
      </c>
      <c r="M212" s="1">
        <v>2004085.36</v>
      </c>
      <c r="N212" s="1">
        <v>2004085.36</v>
      </c>
      <c r="O212" s="1">
        <v>951659.12</v>
      </c>
      <c r="P212" s="1">
        <v>286055.3600000001</v>
      </c>
      <c r="Q212" s="1">
        <v>0</v>
      </c>
      <c r="R212" s="1">
        <v>1052426.2400000002</v>
      </c>
      <c r="S212" s="27">
        <f t="shared" si="3"/>
        <v>286055.3600000001</v>
      </c>
    </row>
    <row r="213" spans="1:19" x14ac:dyDescent="0.25">
      <c r="A213">
        <v>185201</v>
      </c>
      <c r="C213" t="s">
        <v>17</v>
      </c>
      <c r="D213">
        <v>3722</v>
      </c>
      <c r="E213">
        <v>1</v>
      </c>
      <c r="F213">
        <v>1</v>
      </c>
      <c r="G213" t="s">
        <v>16</v>
      </c>
      <c r="I213">
        <v>3000</v>
      </c>
      <c r="J213" s="1">
        <v>1859572</v>
      </c>
      <c r="K213" s="1">
        <v>1919572</v>
      </c>
      <c r="L213" s="1">
        <v>1919572</v>
      </c>
      <c r="M213" s="1">
        <v>1919569.44</v>
      </c>
      <c r="N213" s="1">
        <v>1919569.44</v>
      </c>
      <c r="O213" s="1">
        <v>155350.46</v>
      </c>
      <c r="P213" s="1">
        <v>2.5600000000558794</v>
      </c>
      <c r="Q213" s="1">
        <v>0</v>
      </c>
      <c r="R213" s="1">
        <v>1764218.98</v>
      </c>
      <c r="S213" s="27">
        <f t="shared" si="3"/>
        <v>2.5600000000558794</v>
      </c>
    </row>
    <row r="214" spans="1:19" x14ac:dyDescent="0.25">
      <c r="A214">
        <v>185201</v>
      </c>
      <c r="C214" t="s">
        <v>17</v>
      </c>
      <c r="D214">
        <v>3921</v>
      </c>
      <c r="E214">
        <v>1</v>
      </c>
      <c r="F214">
        <v>1</v>
      </c>
      <c r="G214" t="s">
        <v>16</v>
      </c>
      <c r="I214">
        <v>3000</v>
      </c>
      <c r="J214" s="1">
        <v>0</v>
      </c>
      <c r="K214" s="1">
        <v>1067787.6599999999</v>
      </c>
      <c r="L214" s="1">
        <v>1067787.6599999999</v>
      </c>
      <c r="M214" s="1">
        <v>1067787.6599999999</v>
      </c>
      <c r="N214" s="1">
        <v>1067787.6599999999</v>
      </c>
      <c r="O214" s="1">
        <v>1067787.6599999999</v>
      </c>
      <c r="P214" s="1">
        <v>0</v>
      </c>
      <c r="Q214" s="1">
        <v>0</v>
      </c>
      <c r="R214" s="1">
        <v>0</v>
      </c>
      <c r="S214" s="27">
        <f t="shared" si="3"/>
        <v>0</v>
      </c>
    </row>
    <row r="215" spans="1:19" x14ac:dyDescent="0.25">
      <c r="A215">
        <v>185201</v>
      </c>
      <c r="C215" t="s">
        <v>17</v>
      </c>
      <c r="D215">
        <v>3941</v>
      </c>
      <c r="E215">
        <v>1</v>
      </c>
      <c r="F215">
        <v>1</v>
      </c>
      <c r="G215" t="s">
        <v>16</v>
      </c>
      <c r="I215">
        <v>3000</v>
      </c>
      <c r="J215" s="1">
        <v>1055155</v>
      </c>
      <c r="K215" s="1">
        <v>1055155</v>
      </c>
      <c r="L215" s="1">
        <v>1055155</v>
      </c>
      <c r="M215" s="1">
        <v>1055155</v>
      </c>
      <c r="N215" s="1">
        <v>1055155</v>
      </c>
      <c r="P215" s="1">
        <v>0</v>
      </c>
      <c r="Q215" s="1">
        <v>0</v>
      </c>
      <c r="R215" s="1">
        <v>1055155</v>
      </c>
      <c r="S215" s="27">
        <f t="shared" si="3"/>
        <v>0</v>
      </c>
    </row>
    <row r="216" spans="1:19" x14ac:dyDescent="0.25">
      <c r="A216">
        <v>185201</v>
      </c>
      <c r="C216" t="s">
        <v>17</v>
      </c>
      <c r="D216">
        <v>3969</v>
      </c>
      <c r="E216">
        <v>1</v>
      </c>
      <c r="F216">
        <v>2</v>
      </c>
      <c r="G216" t="s">
        <v>16</v>
      </c>
      <c r="I216">
        <v>3000</v>
      </c>
      <c r="J216" s="1">
        <v>2200000</v>
      </c>
      <c r="K216" s="1">
        <v>0</v>
      </c>
      <c r="L216" s="1">
        <v>0</v>
      </c>
      <c r="M216" s="1">
        <v>0</v>
      </c>
      <c r="N216" s="1">
        <v>0</v>
      </c>
      <c r="P216" s="1">
        <v>0</v>
      </c>
      <c r="Q216" s="1">
        <v>0</v>
      </c>
      <c r="R216" s="1">
        <v>0</v>
      </c>
      <c r="S216" s="27">
        <f t="shared" si="3"/>
        <v>0</v>
      </c>
    </row>
    <row r="217" spans="1:19" x14ac:dyDescent="0.25">
      <c r="A217">
        <v>185201</v>
      </c>
      <c r="C217" t="s">
        <v>17</v>
      </c>
      <c r="D217">
        <v>3969</v>
      </c>
      <c r="E217">
        <v>1</v>
      </c>
      <c r="F217">
        <v>2</v>
      </c>
      <c r="G217">
        <v>25</v>
      </c>
      <c r="I217">
        <v>3000</v>
      </c>
      <c r="J217" s="1">
        <v>0</v>
      </c>
      <c r="K217" s="1">
        <v>150654.76999999999</v>
      </c>
      <c r="L217" s="1">
        <v>150654.76999999999</v>
      </c>
      <c r="M217" s="1">
        <v>150654.76999999999</v>
      </c>
      <c r="N217" s="1">
        <v>150654.76999999999</v>
      </c>
      <c r="O217" s="1">
        <v>150654.76999999999</v>
      </c>
      <c r="P217" s="1">
        <v>0</v>
      </c>
      <c r="Q217" s="1">
        <v>0</v>
      </c>
      <c r="R217" s="1">
        <v>0</v>
      </c>
      <c r="S217" s="27">
        <f t="shared" si="3"/>
        <v>0</v>
      </c>
    </row>
    <row r="218" spans="1:19" x14ac:dyDescent="0.25">
      <c r="A218">
        <v>185201</v>
      </c>
      <c r="C218" t="s">
        <v>17</v>
      </c>
      <c r="D218">
        <v>3981</v>
      </c>
      <c r="E218">
        <v>1</v>
      </c>
      <c r="F218">
        <v>2</v>
      </c>
      <c r="G218" t="s">
        <v>16</v>
      </c>
      <c r="I218">
        <v>3000</v>
      </c>
      <c r="J218" s="1">
        <v>6552761</v>
      </c>
      <c r="K218" s="1">
        <v>7929992</v>
      </c>
      <c r="L218" s="1">
        <v>7929992</v>
      </c>
      <c r="M218" s="1">
        <v>7929992</v>
      </c>
      <c r="N218" s="1">
        <v>7929992</v>
      </c>
      <c r="O218" s="1">
        <v>7929992</v>
      </c>
      <c r="P218" s="1">
        <v>0</v>
      </c>
      <c r="Q218" s="1">
        <v>0</v>
      </c>
      <c r="R218" s="1">
        <v>0</v>
      </c>
      <c r="S218" s="27">
        <f t="shared" si="3"/>
        <v>0</v>
      </c>
    </row>
    <row r="219" spans="1:19" x14ac:dyDescent="0.25">
      <c r="A219">
        <v>185201</v>
      </c>
      <c r="C219" t="s">
        <v>17</v>
      </c>
      <c r="D219">
        <v>3981</v>
      </c>
      <c r="E219">
        <v>1</v>
      </c>
      <c r="F219">
        <v>2</v>
      </c>
      <c r="G219" t="s">
        <v>18</v>
      </c>
      <c r="I219">
        <v>3000</v>
      </c>
      <c r="J219" s="1">
        <v>311209</v>
      </c>
      <c r="K219" s="1">
        <v>640335</v>
      </c>
      <c r="L219" s="1">
        <v>640335</v>
      </c>
      <c r="M219" s="1">
        <v>640335</v>
      </c>
      <c r="N219" s="1">
        <v>640335</v>
      </c>
      <c r="O219" s="1">
        <v>640335</v>
      </c>
      <c r="P219" s="1">
        <v>0</v>
      </c>
      <c r="Q219" s="1">
        <v>0</v>
      </c>
      <c r="R219" s="1">
        <v>0</v>
      </c>
      <c r="S219" s="27">
        <f t="shared" si="3"/>
        <v>0</v>
      </c>
    </row>
    <row r="220" spans="1:19" x14ac:dyDescent="0.25">
      <c r="A220">
        <v>185201</v>
      </c>
      <c r="C220" t="s">
        <v>17</v>
      </c>
      <c r="D220">
        <v>3982</v>
      </c>
      <c r="E220">
        <v>1</v>
      </c>
      <c r="F220">
        <v>1</v>
      </c>
      <c r="G220" t="s">
        <v>16</v>
      </c>
      <c r="I220">
        <v>3000</v>
      </c>
      <c r="J220" s="1">
        <v>3997613</v>
      </c>
      <c r="K220" s="1">
        <v>4243886.7699999996</v>
      </c>
      <c r="L220" s="1">
        <v>4243886.7699999996</v>
      </c>
      <c r="M220" s="1">
        <v>4242417.12</v>
      </c>
      <c r="N220" s="1">
        <v>4242417.12</v>
      </c>
      <c r="O220" s="1">
        <v>4242417.12</v>
      </c>
      <c r="P220" s="1">
        <v>1469.6499999994412</v>
      </c>
      <c r="Q220" s="1">
        <v>0</v>
      </c>
      <c r="R220" s="1">
        <v>0</v>
      </c>
      <c r="S220" s="27">
        <f t="shared" si="3"/>
        <v>1469.6499999994412</v>
      </c>
    </row>
    <row r="221" spans="1:19" x14ac:dyDescent="0.25">
      <c r="A221">
        <v>185201</v>
      </c>
      <c r="C221" t="s">
        <v>17</v>
      </c>
      <c r="D221">
        <v>3982</v>
      </c>
      <c r="E221">
        <v>1</v>
      </c>
      <c r="F221">
        <v>1</v>
      </c>
      <c r="G221" t="s">
        <v>18</v>
      </c>
      <c r="I221">
        <v>3000</v>
      </c>
      <c r="J221" s="1">
        <v>203370</v>
      </c>
      <c r="K221" s="1">
        <v>203370</v>
      </c>
      <c r="L221" s="1">
        <v>203370</v>
      </c>
      <c r="M221" s="1">
        <v>203230.82</v>
      </c>
      <c r="N221" s="1">
        <v>203230.82</v>
      </c>
      <c r="O221" s="1">
        <v>203230.82</v>
      </c>
      <c r="P221" s="1">
        <v>139.17999999999302</v>
      </c>
      <c r="Q221" s="1">
        <v>0</v>
      </c>
      <c r="R221" s="1">
        <v>0</v>
      </c>
      <c r="S221" s="27">
        <f t="shared" si="3"/>
        <v>139.17999999999302</v>
      </c>
    </row>
    <row r="222" spans="1:19" x14ac:dyDescent="0.25">
      <c r="A222">
        <v>185201</v>
      </c>
      <c r="C222" t="s">
        <v>19</v>
      </c>
      <c r="D222">
        <v>2111</v>
      </c>
      <c r="E222">
        <v>1</v>
      </c>
      <c r="F222">
        <v>1</v>
      </c>
      <c r="G222" t="s">
        <v>16</v>
      </c>
      <c r="I222">
        <v>2000</v>
      </c>
      <c r="J222" s="1">
        <v>0</v>
      </c>
      <c r="K222" s="1">
        <v>59317</v>
      </c>
      <c r="L222" s="1">
        <v>59317</v>
      </c>
      <c r="M222" s="1">
        <v>59317</v>
      </c>
      <c r="N222" s="1">
        <v>45173.3</v>
      </c>
      <c r="O222" s="1">
        <v>45173.3</v>
      </c>
      <c r="P222" s="1">
        <v>0</v>
      </c>
      <c r="Q222" s="1">
        <v>14143.699999999997</v>
      </c>
      <c r="R222" s="1">
        <v>0</v>
      </c>
      <c r="S222" s="27">
        <f t="shared" si="3"/>
        <v>14143.699999999997</v>
      </c>
    </row>
    <row r="223" spans="1:19" x14ac:dyDescent="0.25">
      <c r="A223">
        <v>185201</v>
      </c>
      <c r="C223" t="s">
        <v>19</v>
      </c>
      <c r="D223">
        <v>2141</v>
      </c>
      <c r="E223">
        <v>1</v>
      </c>
      <c r="F223">
        <v>1</v>
      </c>
      <c r="G223" t="s">
        <v>16</v>
      </c>
      <c r="I223">
        <v>2000</v>
      </c>
      <c r="J223" s="1">
        <v>0</v>
      </c>
      <c r="K223" s="1">
        <v>1300000</v>
      </c>
      <c r="L223" s="1">
        <v>1300000</v>
      </c>
      <c r="M223" s="1">
        <v>1300000</v>
      </c>
      <c r="N223" s="1">
        <v>1299366.45</v>
      </c>
      <c r="O223" s="1">
        <v>324366.44</v>
      </c>
      <c r="P223" s="1">
        <v>0</v>
      </c>
      <c r="Q223" s="1">
        <v>633.55000000004657</v>
      </c>
      <c r="R223" s="1">
        <v>975000.01</v>
      </c>
      <c r="S223" s="27">
        <f t="shared" si="3"/>
        <v>633.55000000004657</v>
      </c>
    </row>
    <row r="224" spans="1:19" x14ac:dyDescent="0.25">
      <c r="A224">
        <v>185201</v>
      </c>
      <c r="C224" t="s">
        <v>19</v>
      </c>
      <c r="D224">
        <v>2461</v>
      </c>
      <c r="E224">
        <v>1</v>
      </c>
      <c r="F224">
        <v>1</v>
      </c>
      <c r="G224" t="s">
        <v>16</v>
      </c>
      <c r="I224">
        <v>2000</v>
      </c>
      <c r="J224" s="1">
        <v>0</v>
      </c>
      <c r="K224" s="1">
        <v>256235.54</v>
      </c>
      <c r="L224" s="1">
        <v>256235.54</v>
      </c>
      <c r="M224" s="1">
        <v>256235.54</v>
      </c>
      <c r="N224" s="1">
        <v>256235.54</v>
      </c>
      <c r="O224" s="1">
        <v>256235.54</v>
      </c>
      <c r="P224" s="1">
        <v>0</v>
      </c>
      <c r="Q224" s="1">
        <v>0</v>
      </c>
      <c r="R224" s="1">
        <v>0</v>
      </c>
      <c r="S224" s="27">
        <f t="shared" si="3"/>
        <v>0</v>
      </c>
    </row>
    <row r="225" spans="1:19" x14ac:dyDescent="0.25">
      <c r="A225">
        <v>185201</v>
      </c>
      <c r="C225" t="s">
        <v>19</v>
      </c>
      <c r="D225">
        <v>2491</v>
      </c>
      <c r="E225">
        <v>2</v>
      </c>
      <c r="F225">
        <v>1</v>
      </c>
      <c r="G225" t="s">
        <v>16</v>
      </c>
      <c r="I225">
        <v>2000</v>
      </c>
      <c r="J225" s="1">
        <v>0</v>
      </c>
      <c r="K225" s="1">
        <v>300000</v>
      </c>
      <c r="L225" s="1">
        <v>300000</v>
      </c>
      <c r="M225" s="1">
        <v>299949.84000000003</v>
      </c>
      <c r="N225" s="1">
        <v>299949.84000000003</v>
      </c>
      <c r="O225" s="1">
        <v>299949.83999999997</v>
      </c>
      <c r="P225" s="1">
        <v>50.159999999974389</v>
      </c>
      <c r="Q225" s="1">
        <v>0</v>
      </c>
      <c r="R225" s="1">
        <v>0</v>
      </c>
      <c r="S225" s="27">
        <f t="shared" si="3"/>
        <v>50.159999999974389</v>
      </c>
    </row>
    <row r="226" spans="1:19" x14ac:dyDescent="0.25">
      <c r="A226">
        <v>185201</v>
      </c>
      <c r="C226" t="s">
        <v>19</v>
      </c>
      <c r="D226">
        <v>2531</v>
      </c>
      <c r="E226">
        <v>1</v>
      </c>
      <c r="F226">
        <v>1</v>
      </c>
      <c r="G226" t="s">
        <v>16</v>
      </c>
      <c r="I226">
        <v>2000</v>
      </c>
      <c r="J226" s="1">
        <v>0</v>
      </c>
      <c r="K226" s="1">
        <v>20690</v>
      </c>
      <c r="L226" s="1">
        <v>20690</v>
      </c>
      <c r="M226" s="1">
        <v>20690</v>
      </c>
      <c r="N226" s="1">
        <v>0</v>
      </c>
      <c r="P226" s="1">
        <v>0</v>
      </c>
      <c r="Q226" s="1">
        <v>20690</v>
      </c>
      <c r="R226" s="1">
        <v>0</v>
      </c>
      <c r="S226" s="27">
        <f t="shared" si="3"/>
        <v>20690</v>
      </c>
    </row>
    <row r="227" spans="1:19" x14ac:dyDescent="0.25">
      <c r="A227">
        <v>185201</v>
      </c>
      <c r="C227" t="s">
        <v>19</v>
      </c>
      <c r="D227">
        <v>2541</v>
      </c>
      <c r="E227">
        <v>1</v>
      </c>
      <c r="F227">
        <v>1</v>
      </c>
      <c r="G227" t="s">
        <v>16</v>
      </c>
      <c r="I227">
        <v>2000</v>
      </c>
      <c r="J227" s="1">
        <v>0</v>
      </c>
      <c r="K227" s="1">
        <v>549550</v>
      </c>
      <c r="L227" s="1">
        <v>549550</v>
      </c>
      <c r="M227" s="1">
        <v>112742.22</v>
      </c>
      <c r="N227" s="1">
        <v>104608.64</v>
      </c>
      <c r="O227" s="1">
        <v>3863.22</v>
      </c>
      <c r="P227" s="1">
        <v>436807.78</v>
      </c>
      <c r="Q227" s="1">
        <v>8133.5800000000017</v>
      </c>
      <c r="R227" s="1">
        <v>100745.42</v>
      </c>
      <c r="S227" s="27">
        <f t="shared" si="3"/>
        <v>444941.36000000004</v>
      </c>
    </row>
    <row r="228" spans="1:19" x14ac:dyDescent="0.25">
      <c r="A228">
        <v>185201</v>
      </c>
      <c r="C228" t="s">
        <v>19</v>
      </c>
      <c r="D228">
        <v>2711</v>
      </c>
      <c r="E228">
        <v>1</v>
      </c>
      <c r="F228">
        <v>1</v>
      </c>
      <c r="G228" t="s">
        <v>16</v>
      </c>
      <c r="I228">
        <v>2000</v>
      </c>
      <c r="J228" s="1">
        <v>0</v>
      </c>
      <c r="K228" s="1">
        <v>9628066.8499999996</v>
      </c>
      <c r="L228" s="1">
        <v>9628066.8499999996</v>
      </c>
      <c r="M228" s="1">
        <v>9561771.5899999999</v>
      </c>
      <c r="N228" s="1">
        <v>9561771.5899999999</v>
      </c>
      <c r="O228" s="1">
        <v>9553455.8399999999</v>
      </c>
      <c r="P228" s="1">
        <v>66295.259999999776</v>
      </c>
      <c r="Q228" s="1">
        <v>0</v>
      </c>
      <c r="R228" s="1">
        <v>8315.75</v>
      </c>
      <c r="S228" s="27">
        <f t="shared" si="3"/>
        <v>66295.259999999776</v>
      </c>
    </row>
    <row r="229" spans="1:19" x14ac:dyDescent="0.25">
      <c r="A229">
        <v>185201</v>
      </c>
      <c r="C229" t="s">
        <v>19</v>
      </c>
      <c r="D229">
        <v>2711</v>
      </c>
      <c r="E229">
        <v>1</v>
      </c>
      <c r="F229">
        <v>2</v>
      </c>
      <c r="G229" t="s">
        <v>16</v>
      </c>
      <c r="I229">
        <v>2000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P229" s="1">
        <v>0</v>
      </c>
      <c r="Q229" s="1">
        <v>0</v>
      </c>
      <c r="R229" s="1">
        <v>0</v>
      </c>
      <c r="S229" s="27">
        <f t="shared" si="3"/>
        <v>0</v>
      </c>
    </row>
    <row r="230" spans="1:19" x14ac:dyDescent="0.25">
      <c r="A230">
        <v>185201</v>
      </c>
      <c r="C230" t="s">
        <v>19</v>
      </c>
      <c r="D230">
        <v>2721</v>
      </c>
      <c r="E230">
        <v>1</v>
      </c>
      <c r="F230">
        <v>1</v>
      </c>
      <c r="G230" t="s">
        <v>16</v>
      </c>
      <c r="I230">
        <v>2000</v>
      </c>
      <c r="J230" s="1">
        <v>0</v>
      </c>
      <c r="K230" s="1">
        <v>0</v>
      </c>
      <c r="L230" s="1">
        <v>0</v>
      </c>
      <c r="N230" s="1">
        <v>0</v>
      </c>
      <c r="P230" s="1">
        <v>0</v>
      </c>
      <c r="Q230" s="1">
        <v>0</v>
      </c>
      <c r="R230" s="1">
        <v>0</v>
      </c>
      <c r="S230" s="27">
        <f t="shared" si="3"/>
        <v>0</v>
      </c>
    </row>
    <row r="231" spans="1:19" x14ac:dyDescent="0.25">
      <c r="A231">
        <v>185201</v>
      </c>
      <c r="C231" t="s">
        <v>19</v>
      </c>
      <c r="D231">
        <v>2751</v>
      </c>
      <c r="E231">
        <v>1</v>
      </c>
      <c r="F231">
        <v>1</v>
      </c>
      <c r="G231" t="s">
        <v>16</v>
      </c>
      <c r="I231">
        <v>2000</v>
      </c>
      <c r="J231" s="1">
        <v>0</v>
      </c>
      <c r="K231" s="1">
        <v>6235</v>
      </c>
      <c r="L231" s="1">
        <v>6235</v>
      </c>
      <c r="N231" s="1">
        <v>0</v>
      </c>
      <c r="P231" s="1">
        <v>6235</v>
      </c>
      <c r="Q231" s="1">
        <v>0</v>
      </c>
      <c r="R231" s="1">
        <v>0</v>
      </c>
      <c r="S231" s="27">
        <f t="shared" si="3"/>
        <v>6235</v>
      </c>
    </row>
    <row r="232" spans="1:19" x14ac:dyDescent="0.25">
      <c r="A232">
        <v>185201</v>
      </c>
      <c r="C232" t="s">
        <v>19</v>
      </c>
      <c r="D232">
        <v>2911</v>
      </c>
      <c r="E232">
        <v>2</v>
      </c>
      <c r="F232">
        <v>1</v>
      </c>
      <c r="G232" t="s">
        <v>16</v>
      </c>
      <c r="I232">
        <v>2000</v>
      </c>
      <c r="J232" s="1">
        <v>0</v>
      </c>
      <c r="K232" s="1">
        <v>341410</v>
      </c>
      <c r="L232" s="1">
        <v>341410</v>
      </c>
      <c r="M232" s="1">
        <v>341392.2</v>
      </c>
      <c r="N232" s="1">
        <v>341392.2</v>
      </c>
      <c r="O232" s="1">
        <v>299982.95999999996</v>
      </c>
      <c r="P232" s="1">
        <v>17.799999999988358</v>
      </c>
      <c r="Q232" s="1">
        <v>0</v>
      </c>
      <c r="R232" s="1">
        <v>41409.240000000049</v>
      </c>
      <c r="S232" s="27">
        <f t="shared" si="3"/>
        <v>17.799999999988358</v>
      </c>
    </row>
    <row r="233" spans="1:19" x14ac:dyDescent="0.25">
      <c r="A233">
        <v>185201</v>
      </c>
      <c r="C233" t="s">
        <v>19</v>
      </c>
      <c r="D233">
        <v>2941</v>
      </c>
      <c r="E233">
        <v>1</v>
      </c>
      <c r="F233">
        <v>1</v>
      </c>
      <c r="G233" t="s">
        <v>16</v>
      </c>
      <c r="I233">
        <v>2000</v>
      </c>
      <c r="J233" s="1">
        <v>0</v>
      </c>
      <c r="K233" s="1">
        <v>2020000</v>
      </c>
      <c r="L233" s="1">
        <v>2020000</v>
      </c>
      <c r="M233" s="1">
        <v>2020000</v>
      </c>
      <c r="N233" s="1">
        <v>1967145.91</v>
      </c>
      <c r="O233" s="1">
        <v>1092689.3999999999</v>
      </c>
      <c r="P233" s="1">
        <v>0</v>
      </c>
      <c r="Q233" s="1">
        <v>52854.090000000084</v>
      </c>
      <c r="R233" s="1">
        <v>874456.51</v>
      </c>
      <c r="S233" s="27">
        <f t="shared" si="3"/>
        <v>52854.090000000084</v>
      </c>
    </row>
    <row r="234" spans="1:19" x14ac:dyDescent="0.25">
      <c r="A234">
        <v>185201</v>
      </c>
      <c r="C234" t="s">
        <v>19</v>
      </c>
      <c r="D234">
        <v>2961</v>
      </c>
      <c r="E234">
        <v>1</v>
      </c>
      <c r="F234">
        <v>1</v>
      </c>
      <c r="G234" t="s">
        <v>16</v>
      </c>
      <c r="I234">
        <v>2000</v>
      </c>
      <c r="J234" s="1">
        <v>0</v>
      </c>
      <c r="K234" s="1">
        <v>7400000</v>
      </c>
      <c r="L234" s="1">
        <v>7400000</v>
      </c>
      <c r="M234" s="1">
        <v>7395907.6600000001</v>
      </c>
      <c r="N234" s="1">
        <v>7395899.7800000003</v>
      </c>
      <c r="O234" s="1">
        <v>1850000.01</v>
      </c>
      <c r="P234" s="1">
        <v>4092.339999999851</v>
      </c>
      <c r="Q234" s="1">
        <v>7.8799999998882413</v>
      </c>
      <c r="R234" s="1">
        <v>5545899.7700000005</v>
      </c>
      <c r="S234" s="27">
        <f t="shared" si="3"/>
        <v>4100.2199999997392</v>
      </c>
    </row>
    <row r="235" spans="1:19" x14ac:dyDescent="0.25">
      <c r="A235">
        <v>185201</v>
      </c>
      <c r="C235" t="s">
        <v>19</v>
      </c>
      <c r="D235">
        <v>3221</v>
      </c>
      <c r="E235">
        <v>1</v>
      </c>
      <c r="F235">
        <v>1</v>
      </c>
      <c r="G235" t="s">
        <v>16</v>
      </c>
      <c r="I235">
        <v>3000</v>
      </c>
      <c r="J235" s="1">
        <v>0</v>
      </c>
      <c r="K235" s="1">
        <v>1227877.7</v>
      </c>
      <c r="L235" s="1">
        <v>1227877.7</v>
      </c>
      <c r="M235" s="1">
        <v>1227877.7</v>
      </c>
      <c r="N235" s="1">
        <v>1227877.7</v>
      </c>
      <c r="P235" s="1">
        <v>0</v>
      </c>
      <c r="Q235" s="1">
        <v>0</v>
      </c>
      <c r="R235" s="1">
        <v>1227877.7</v>
      </c>
      <c r="S235" s="27">
        <f t="shared" si="3"/>
        <v>0</v>
      </c>
    </row>
    <row r="236" spans="1:19" x14ac:dyDescent="0.25">
      <c r="A236">
        <v>185201</v>
      </c>
      <c r="C236" t="s">
        <v>19</v>
      </c>
      <c r="D236">
        <v>3291</v>
      </c>
      <c r="E236">
        <v>1</v>
      </c>
      <c r="F236">
        <v>1</v>
      </c>
      <c r="G236" t="s">
        <v>16</v>
      </c>
      <c r="I236">
        <v>3000</v>
      </c>
      <c r="J236" s="1">
        <v>0</v>
      </c>
      <c r="K236" s="1">
        <v>6170317.0599999996</v>
      </c>
      <c r="L236" s="1">
        <v>6170317.0599999996</v>
      </c>
      <c r="M236" s="1">
        <v>6092323.0800000001</v>
      </c>
      <c r="N236" s="1">
        <v>6092323.0800000001</v>
      </c>
      <c r="P236" s="1">
        <v>77993.979999999516</v>
      </c>
      <c r="Q236" s="1">
        <v>0</v>
      </c>
      <c r="R236" s="1">
        <v>6092323.0800000001</v>
      </c>
      <c r="S236" s="27">
        <f t="shared" si="3"/>
        <v>77993.979999999516</v>
      </c>
    </row>
    <row r="237" spans="1:19" x14ac:dyDescent="0.25">
      <c r="A237">
        <v>185201</v>
      </c>
      <c r="C237" t="s">
        <v>19</v>
      </c>
      <c r="D237">
        <v>3331</v>
      </c>
      <c r="E237">
        <v>1</v>
      </c>
      <c r="F237">
        <v>1</v>
      </c>
      <c r="G237" t="s">
        <v>16</v>
      </c>
      <c r="I237">
        <v>3000</v>
      </c>
      <c r="J237" s="1">
        <v>0</v>
      </c>
      <c r="K237" s="1">
        <v>59700</v>
      </c>
      <c r="L237" s="1">
        <v>59700</v>
      </c>
      <c r="M237" s="1">
        <v>59700</v>
      </c>
      <c r="N237" s="1">
        <v>59700</v>
      </c>
      <c r="P237" s="1">
        <v>0</v>
      </c>
      <c r="Q237" s="1">
        <v>0</v>
      </c>
      <c r="R237" s="1">
        <v>59700</v>
      </c>
      <c r="S237" s="27">
        <f t="shared" si="3"/>
        <v>0</v>
      </c>
    </row>
    <row r="238" spans="1:19" x14ac:dyDescent="0.25">
      <c r="A238">
        <v>185201</v>
      </c>
      <c r="C238" t="s">
        <v>19</v>
      </c>
      <c r="D238">
        <v>3362</v>
      </c>
      <c r="E238">
        <v>1</v>
      </c>
      <c r="F238">
        <v>1</v>
      </c>
      <c r="G238" t="s">
        <v>16</v>
      </c>
      <c r="I238">
        <v>3000</v>
      </c>
      <c r="J238" s="1">
        <v>0</v>
      </c>
      <c r="K238" s="1">
        <v>3448866.2</v>
      </c>
      <c r="L238" s="1">
        <v>3448866.2</v>
      </c>
      <c r="M238" s="1">
        <v>3265522.5</v>
      </c>
      <c r="N238" s="1">
        <v>3194370.5</v>
      </c>
      <c r="P238" s="1">
        <v>183343.70000000019</v>
      </c>
      <c r="Q238" s="1">
        <v>71152</v>
      </c>
      <c r="R238" s="1">
        <v>3194370.5</v>
      </c>
      <c r="S238" s="27">
        <f t="shared" si="3"/>
        <v>254495.70000000019</v>
      </c>
    </row>
    <row r="239" spans="1:19" x14ac:dyDescent="0.25">
      <c r="A239">
        <v>185201</v>
      </c>
      <c r="C239" t="s">
        <v>19</v>
      </c>
      <c r="D239">
        <v>3411</v>
      </c>
      <c r="E239">
        <v>1</v>
      </c>
      <c r="F239">
        <v>1</v>
      </c>
      <c r="G239" t="s">
        <v>16</v>
      </c>
      <c r="I239">
        <v>3000</v>
      </c>
      <c r="J239" s="1">
        <v>0</v>
      </c>
      <c r="K239" s="1">
        <v>185663.15</v>
      </c>
      <c r="L239" s="1">
        <v>185663.15</v>
      </c>
      <c r="M239" s="1">
        <v>36021.040000000001</v>
      </c>
      <c r="N239" s="1">
        <v>36021.040000000001</v>
      </c>
      <c r="P239" s="1">
        <v>149642.10999999999</v>
      </c>
      <c r="Q239" s="1">
        <v>0</v>
      </c>
      <c r="R239" s="1">
        <v>36021.040000000001</v>
      </c>
      <c r="S239" s="27">
        <f t="shared" si="3"/>
        <v>149642.10999999999</v>
      </c>
    </row>
    <row r="240" spans="1:19" x14ac:dyDescent="0.25">
      <c r="A240">
        <v>185201</v>
      </c>
      <c r="C240" t="s">
        <v>19</v>
      </c>
      <c r="D240">
        <v>3552</v>
      </c>
      <c r="E240">
        <v>1</v>
      </c>
      <c r="F240">
        <v>1</v>
      </c>
      <c r="G240" t="s">
        <v>16</v>
      </c>
      <c r="I240">
        <v>3000</v>
      </c>
      <c r="J240" s="1">
        <v>0</v>
      </c>
      <c r="K240" s="1">
        <v>8599408</v>
      </c>
      <c r="L240" s="1">
        <v>8599408</v>
      </c>
      <c r="M240" s="1">
        <v>8598631.4700000007</v>
      </c>
      <c r="N240" s="1">
        <v>8598631.4700000007</v>
      </c>
      <c r="O240" s="1">
        <v>33593.699999999997</v>
      </c>
      <c r="P240" s="1">
        <v>776.52999999932945</v>
      </c>
      <c r="Q240" s="1">
        <v>0</v>
      </c>
      <c r="R240" s="1">
        <v>8565037.7700000014</v>
      </c>
      <c r="S240" s="27">
        <f t="shared" si="3"/>
        <v>776.52999999932945</v>
      </c>
    </row>
    <row r="241" spans="1:19" x14ac:dyDescent="0.25">
      <c r="A241">
        <v>185201</v>
      </c>
      <c r="C241" t="s">
        <v>19</v>
      </c>
      <c r="D241">
        <v>3571</v>
      </c>
      <c r="E241">
        <v>1</v>
      </c>
      <c r="F241">
        <v>1</v>
      </c>
      <c r="G241" t="s">
        <v>16</v>
      </c>
      <c r="I241">
        <v>3000</v>
      </c>
      <c r="J241" s="1">
        <v>0</v>
      </c>
      <c r="K241" s="1">
        <v>3617182</v>
      </c>
      <c r="L241" s="1">
        <v>3617182</v>
      </c>
      <c r="M241" s="1">
        <v>3589720.98</v>
      </c>
      <c r="N241" s="1">
        <v>3589720.98</v>
      </c>
      <c r="P241" s="1">
        <v>27461.020000000019</v>
      </c>
      <c r="Q241" s="1">
        <v>0</v>
      </c>
      <c r="R241" s="1">
        <v>3589720.98</v>
      </c>
      <c r="S241" s="27">
        <f t="shared" si="3"/>
        <v>27461.020000000019</v>
      </c>
    </row>
    <row r="242" spans="1:19" x14ac:dyDescent="0.25">
      <c r="A242">
        <v>185201</v>
      </c>
      <c r="C242" t="s">
        <v>19</v>
      </c>
      <c r="D242">
        <v>3581</v>
      </c>
      <c r="E242">
        <v>1</v>
      </c>
      <c r="F242">
        <v>1</v>
      </c>
      <c r="G242" t="s">
        <v>16</v>
      </c>
      <c r="I242">
        <v>3000</v>
      </c>
      <c r="J242" s="1">
        <v>0</v>
      </c>
      <c r="K242" s="1">
        <v>1700000</v>
      </c>
      <c r="L242" s="1">
        <v>1700000</v>
      </c>
      <c r="M242" s="1">
        <v>1591833.65</v>
      </c>
      <c r="N242" s="1">
        <v>1591833.65</v>
      </c>
      <c r="O242" s="1">
        <v>181805.53999999998</v>
      </c>
      <c r="P242" s="1">
        <v>108166.35000000009</v>
      </c>
      <c r="Q242" s="1">
        <v>0</v>
      </c>
      <c r="R242" s="1">
        <v>1410028.1099999999</v>
      </c>
      <c r="S242" s="27">
        <f t="shared" si="3"/>
        <v>108166.35000000009</v>
      </c>
    </row>
    <row r="243" spans="1:19" x14ac:dyDescent="0.25">
      <c r="A243">
        <v>185201</v>
      </c>
      <c r="C243" t="s">
        <v>19</v>
      </c>
      <c r="D243">
        <v>3591</v>
      </c>
      <c r="E243">
        <v>1</v>
      </c>
      <c r="F243">
        <v>1</v>
      </c>
      <c r="G243" t="s">
        <v>16</v>
      </c>
      <c r="I243">
        <v>3000</v>
      </c>
      <c r="J243" s="1">
        <v>0</v>
      </c>
      <c r="K243" s="1">
        <v>420000</v>
      </c>
      <c r="L243" s="1">
        <v>420000</v>
      </c>
      <c r="M243" s="1">
        <v>419982.2</v>
      </c>
      <c r="N243" s="1">
        <v>419982.2</v>
      </c>
      <c r="P243" s="1">
        <v>17.799999999988358</v>
      </c>
      <c r="Q243" s="1">
        <v>0</v>
      </c>
      <c r="R243" s="1">
        <v>419982.2</v>
      </c>
      <c r="S243" s="27">
        <f t="shared" si="3"/>
        <v>17.799999999988358</v>
      </c>
    </row>
    <row r="244" spans="1:19" x14ac:dyDescent="0.25">
      <c r="A244">
        <v>185201</v>
      </c>
      <c r="C244" t="s">
        <v>19</v>
      </c>
      <c r="D244">
        <v>3611</v>
      </c>
      <c r="E244">
        <v>1</v>
      </c>
      <c r="F244">
        <v>1</v>
      </c>
      <c r="G244" t="s">
        <v>16</v>
      </c>
      <c r="I244">
        <v>3000</v>
      </c>
      <c r="J244" s="1">
        <v>0</v>
      </c>
      <c r="K244" s="1">
        <v>297649</v>
      </c>
      <c r="L244" s="1">
        <v>297649</v>
      </c>
      <c r="M244" s="1">
        <v>261464</v>
      </c>
      <c r="N244" s="1">
        <v>261464</v>
      </c>
      <c r="O244" s="1">
        <v>217964</v>
      </c>
      <c r="P244" s="1">
        <v>36185</v>
      </c>
      <c r="Q244" s="1">
        <v>0</v>
      </c>
      <c r="R244" s="1">
        <v>43500</v>
      </c>
      <c r="S244" s="27">
        <f t="shared" si="3"/>
        <v>36185</v>
      </c>
    </row>
    <row r="245" spans="1:19" x14ac:dyDescent="0.25">
      <c r="A245">
        <v>185201</v>
      </c>
      <c r="C245" t="s">
        <v>19</v>
      </c>
      <c r="D245">
        <v>3722</v>
      </c>
      <c r="E245">
        <v>1</v>
      </c>
      <c r="F245">
        <v>1</v>
      </c>
      <c r="G245" t="s">
        <v>16</v>
      </c>
      <c r="I245">
        <v>3000</v>
      </c>
      <c r="J245" s="1">
        <v>0</v>
      </c>
      <c r="K245" s="1">
        <v>1009907.65</v>
      </c>
      <c r="L245" s="1">
        <v>1009907.65</v>
      </c>
      <c r="M245" s="1">
        <v>1009907.65</v>
      </c>
      <c r="N245" s="1">
        <v>1009907.65</v>
      </c>
      <c r="P245" s="1">
        <v>0</v>
      </c>
      <c r="Q245" s="1">
        <v>0</v>
      </c>
      <c r="R245" s="1">
        <v>1009907.65</v>
      </c>
      <c r="S245" s="27">
        <f t="shared" si="3"/>
        <v>0</v>
      </c>
    </row>
    <row r="246" spans="1:19" x14ac:dyDescent="0.25">
      <c r="A246">
        <v>185201</v>
      </c>
      <c r="C246" t="s">
        <v>19</v>
      </c>
      <c r="D246">
        <v>3911</v>
      </c>
      <c r="E246">
        <v>1</v>
      </c>
      <c r="F246">
        <v>1</v>
      </c>
      <c r="G246" t="s">
        <v>16</v>
      </c>
      <c r="I246">
        <v>3000</v>
      </c>
      <c r="J246" s="1">
        <v>0</v>
      </c>
      <c r="K246" s="1">
        <v>1160000</v>
      </c>
      <c r="L246" s="1">
        <v>1160000</v>
      </c>
      <c r="M246" s="1">
        <v>1160000</v>
      </c>
      <c r="N246" s="1">
        <v>1078533.8799999999</v>
      </c>
      <c r="O246" s="1">
        <v>259206.66</v>
      </c>
      <c r="P246" s="1">
        <v>0</v>
      </c>
      <c r="Q246" s="1">
        <v>81466.120000000112</v>
      </c>
      <c r="R246" s="1">
        <v>819327.21999999986</v>
      </c>
      <c r="S246" s="27">
        <f t="shared" si="3"/>
        <v>81466.120000000112</v>
      </c>
    </row>
    <row r="247" spans="1:19" x14ac:dyDescent="0.25">
      <c r="A247">
        <v>185201</v>
      </c>
      <c r="C247" t="s">
        <v>19</v>
      </c>
      <c r="D247">
        <v>3921</v>
      </c>
      <c r="E247">
        <v>1</v>
      </c>
      <c r="F247">
        <v>1</v>
      </c>
      <c r="G247" t="s">
        <v>16</v>
      </c>
      <c r="I247">
        <v>3000</v>
      </c>
      <c r="J247" s="1">
        <v>0</v>
      </c>
      <c r="K247" s="1">
        <v>170460.07</v>
      </c>
      <c r="L247" s="1">
        <v>170460.07</v>
      </c>
      <c r="M247" s="1">
        <v>168782.07</v>
      </c>
      <c r="N247" s="1">
        <v>168782.07</v>
      </c>
      <c r="P247" s="1">
        <v>1678</v>
      </c>
      <c r="Q247" s="1">
        <v>0</v>
      </c>
      <c r="R247" s="1">
        <v>168782.07</v>
      </c>
      <c r="S247" s="27">
        <f t="shared" si="3"/>
        <v>1678</v>
      </c>
    </row>
    <row r="248" spans="1:19" x14ac:dyDescent="0.25">
      <c r="A248">
        <v>185201</v>
      </c>
      <c r="C248" t="s">
        <v>19</v>
      </c>
      <c r="D248">
        <v>3941</v>
      </c>
      <c r="E248">
        <v>1</v>
      </c>
      <c r="F248">
        <v>1</v>
      </c>
      <c r="G248">
        <v>42</v>
      </c>
      <c r="I248">
        <v>3000</v>
      </c>
      <c r="J248" s="1">
        <v>0</v>
      </c>
      <c r="K248" s="1">
        <v>55847075.600000001</v>
      </c>
      <c r="L248" s="1">
        <v>55847075.600000001</v>
      </c>
      <c r="M248" s="1">
        <v>55847075.600000001</v>
      </c>
      <c r="N248" s="1">
        <v>55847075.600000001</v>
      </c>
      <c r="P248" s="1">
        <v>0</v>
      </c>
      <c r="Q248" s="1">
        <v>0</v>
      </c>
      <c r="R248" s="1">
        <v>55847075.600000001</v>
      </c>
      <c r="S248" s="27">
        <f t="shared" si="3"/>
        <v>0</v>
      </c>
    </row>
    <row r="249" spans="1:19" x14ac:dyDescent="0.25">
      <c r="A249">
        <v>185201</v>
      </c>
      <c r="C249" t="s">
        <v>19</v>
      </c>
      <c r="D249">
        <v>3969</v>
      </c>
      <c r="E249">
        <v>1</v>
      </c>
      <c r="F249">
        <v>2</v>
      </c>
      <c r="G249">
        <v>25</v>
      </c>
      <c r="I249">
        <v>3000</v>
      </c>
      <c r="J249" s="1">
        <v>0</v>
      </c>
      <c r="K249" s="1">
        <v>1790385.44</v>
      </c>
      <c r="L249" s="1">
        <v>1790385.44</v>
      </c>
      <c r="M249" s="1">
        <v>1790385.44</v>
      </c>
      <c r="N249" s="1">
        <v>1790385.44</v>
      </c>
      <c r="O249" s="1">
        <v>1790385.4400000002</v>
      </c>
      <c r="P249" s="1">
        <v>0</v>
      </c>
      <c r="Q249" s="1">
        <v>0</v>
      </c>
      <c r="R249" s="1">
        <v>0</v>
      </c>
      <c r="S249" s="27">
        <f t="shared" si="3"/>
        <v>0</v>
      </c>
    </row>
    <row r="250" spans="1:19" x14ac:dyDescent="0.25">
      <c r="A250">
        <v>185201</v>
      </c>
      <c r="C250" t="s">
        <v>19</v>
      </c>
      <c r="D250">
        <v>5151</v>
      </c>
      <c r="E250">
        <v>2</v>
      </c>
      <c r="F250">
        <v>1</v>
      </c>
      <c r="G250" t="s">
        <v>16</v>
      </c>
      <c r="H250" t="s">
        <v>31</v>
      </c>
      <c r="I250">
        <v>5000</v>
      </c>
      <c r="J250" s="1">
        <v>10000000</v>
      </c>
      <c r="K250" s="1">
        <v>0</v>
      </c>
      <c r="L250" s="1">
        <v>0</v>
      </c>
      <c r="N250" s="1">
        <v>0</v>
      </c>
      <c r="P250" s="1">
        <v>0</v>
      </c>
      <c r="Q250" s="1">
        <v>0</v>
      </c>
      <c r="R250" s="1">
        <v>0</v>
      </c>
      <c r="S250" s="27">
        <f t="shared" si="3"/>
        <v>0</v>
      </c>
    </row>
    <row r="251" spans="1:19" x14ac:dyDescent="0.25">
      <c r="A251">
        <v>185201</v>
      </c>
      <c r="C251" t="s">
        <v>19</v>
      </c>
      <c r="D251">
        <v>5151</v>
      </c>
      <c r="E251">
        <v>2</v>
      </c>
      <c r="F251">
        <v>1</v>
      </c>
      <c r="G251" t="s">
        <v>16</v>
      </c>
      <c r="H251" t="s">
        <v>32</v>
      </c>
      <c r="I251">
        <v>5000</v>
      </c>
      <c r="J251" s="1">
        <v>15000</v>
      </c>
      <c r="K251" s="1">
        <v>0</v>
      </c>
      <c r="L251" s="1">
        <v>0</v>
      </c>
      <c r="N251" s="1">
        <v>0</v>
      </c>
      <c r="P251" s="1">
        <v>0</v>
      </c>
      <c r="Q251" s="1">
        <v>0</v>
      </c>
      <c r="R251" s="1">
        <v>0</v>
      </c>
      <c r="S251" s="27">
        <f t="shared" si="3"/>
        <v>0</v>
      </c>
    </row>
    <row r="252" spans="1:19" x14ac:dyDescent="0.25">
      <c r="A252">
        <v>185201</v>
      </c>
      <c r="C252" t="s">
        <v>19</v>
      </c>
      <c r="D252">
        <v>5151</v>
      </c>
      <c r="E252">
        <v>2</v>
      </c>
      <c r="F252">
        <v>1</v>
      </c>
      <c r="G252" t="s">
        <v>16</v>
      </c>
      <c r="H252" t="s">
        <v>33</v>
      </c>
      <c r="I252">
        <v>5000</v>
      </c>
      <c r="J252" s="1">
        <v>0</v>
      </c>
      <c r="K252" s="1">
        <v>12531327</v>
      </c>
      <c r="L252" s="1">
        <v>12531327</v>
      </c>
      <c r="M252" s="1">
        <v>12433196.130000001</v>
      </c>
      <c r="N252" s="1">
        <v>12388557.5</v>
      </c>
      <c r="O252" s="1">
        <v>3014284.3000000003</v>
      </c>
      <c r="P252" s="1">
        <v>98130.86999999918</v>
      </c>
      <c r="Q252" s="1">
        <v>44638.63000000082</v>
      </c>
      <c r="R252" s="1">
        <v>9374273.1999999993</v>
      </c>
      <c r="S252" s="27">
        <f t="shared" si="3"/>
        <v>142769.5</v>
      </c>
    </row>
    <row r="253" spans="1:19" x14ac:dyDescent="0.25">
      <c r="A253">
        <v>185201</v>
      </c>
      <c r="C253" t="s">
        <v>19</v>
      </c>
      <c r="D253">
        <v>5231</v>
      </c>
      <c r="E253">
        <v>2</v>
      </c>
      <c r="F253">
        <v>1</v>
      </c>
      <c r="G253" t="s">
        <v>16</v>
      </c>
      <c r="H253" t="s">
        <v>32</v>
      </c>
      <c r="I253">
        <v>5000</v>
      </c>
      <c r="J253" s="1">
        <v>66898</v>
      </c>
      <c r="K253" s="1">
        <v>0</v>
      </c>
      <c r="L253" s="1">
        <v>0</v>
      </c>
      <c r="N253" s="1">
        <v>0</v>
      </c>
      <c r="P253" s="1">
        <v>0</v>
      </c>
      <c r="Q253" s="1">
        <v>0</v>
      </c>
      <c r="R253" s="1">
        <v>0</v>
      </c>
      <c r="S253" s="27">
        <f t="shared" si="3"/>
        <v>0</v>
      </c>
    </row>
    <row r="254" spans="1:19" x14ac:dyDescent="0.25">
      <c r="A254">
        <v>185201</v>
      </c>
      <c r="C254" t="s">
        <v>19</v>
      </c>
      <c r="D254">
        <v>5231</v>
      </c>
      <c r="E254">
        <v>2</v>
      </c>
      <c r="F254">
        <v>1</v>
      </c>
      <c r="G254" t="s">
        <v>16</v>
      </c>
      <c r="H254" t="s">
        <v>34</v>
      </c>
      <c r="I254">
        <v>5000</v>
      </c>
      <c r="J254" s="1">
        <v>0</v>
      </c>
      <c r="K254" s="1">
        <v>88998</v>
      </c>
      <c r="L254" s="1">
        <v>88998</v>
      </c>
      <c r="N254" s="1">
        <v>0</v>
      </c>
      <c r="P254" s="1">
        <v>88998</v>
      </c>
      <c r="Q254" s="1">
        <v>0</v>
      </c>
      <c r="R254" s="1">
        <v>0</v>
      </c>
      <c r="S254" s="27">
        <f t="shared" si="3"/>
        <v>88998</v>
      </c>
    </row>
    <row r="255" spans="1:19" x14ac:dyDescent="0.25">
      <c r="A255">
        <v>185201</v>
      </c>
      <c r="C255" t="s">
        <v>19</v>
      </c>
      <c r="D255">
        <v>5661</v>
      </c>
      <c r="E255">
        <v>2</v>
      </c>
      <c r="F255">
        <v>1</v>
      </c>
      <c r="G255" t="s">
        <v>16</v>
      </c>
      <c r="H255" t="s">
        <v>32</v>
      </c>
      <c r="I255">
        <v>5000</v>
      </c>
      <c r="J255" s="1">
        <v>7100</v>
      </c>
      <c r="K255" s="1">
        <v>0</v>
      </c>
      <c r="L255" s="1">
        <v>0</v>
      </c>
      <c r="N255" s="1">
        <v>0</v>
      </c>
      <c r="P255" s="1">
        <v>0</v>
      </c>
      <c r="Q255" s="1">
        <v>0</v>
      </c>
      <c r="R255" s="1">
        <v>0</v>
      </c>
      <c r="S255" s="27">
        <f t="shared" si="3"/>
        <v>0</v>
      </c>
    </row>
    <row r="256" spans="1:19" x14ac:dyDescent="0.25">
      <c r="A256">
        <v>185201</v>
      </c>
      <c r="C256" t="s">
        <v>19</v>
      </c>
      <c r="D256">
        <v>5911</v>
      </c>
      <c r="E256">
        <v>2</v>
      </c>
      <c r="F256">
        <v>1</v>
      </c>
      <c r="G256" t="s">
        <v>16</v>
      </c>
      <c r="H256" t="s">
        <v>31</v>
      </c>
      <c r="I256">
        <v>5000</v>
      </c>
      <c r="J256" s="1">
        <v>1031327</v>
      </c>
      <c r="K256" s="1">
        <v>0</v>
      </c>
      <c r="L256" s="1">
        <v>0</v>
      </c>
      <c r="N256" s="1">
        <v>0</v>
      </c>
      <c r="P256" s="1">
        <v>0</v>
      </c>
      <c r="Q256" s="1">
        <v>0</v>
      </c>
      <c r="R256" s="1">
        <v>0</v>
      </c>
      <c r="S256" s="27">
        <f t="shared" si="3"/>
        <v>0</v>
      </c>
    </row>
    <row r="257" spans="1:19" x14ac:dyDescent="0.25">
      <c r="A257">
        <v>185201</v>
      </c>
      <c r="C257" t="s">
        <v>19</v>
      </c>
      <c r="D257">
        <v>6141</v>
      </c>
      <c r="E257">
        <v>2</v>
      </c>
      <c r="F257">
        <v>1</v>
      </c>
      <c r="G257" t="s">
        <v>16</v>
      </c>
      <c r="H257" t="s">
        <v>35</v>
      </c>
      <c r="I257">
        <v>6000</v>
      </c>
      <c r="J257" s="1">
        <v>91190489</v>
      </c>
      <c r="K257" s="1">
        <v>31123.81</v>
      </c>
      <c r="L257" s="1">
        <v>31123.81</v>
      </c>
      <c r="N257" s="1">
        <v>0</v>
      </c>
      <c r="P257" s="1">
        <v>31123.81</v>
      </c>
      <c r="Q257" s="1">
        <v>0</v>
      </c>
      <c r="R257" s="1">
        <v>0</v>
      </c>
      <c r="S257" s="27">
        <f t="shared" si="3"/>
        <v>31123.81</v>
      </c>
    </row>
    <row r="258" spans="1:19" x14ac:dyDescent="0.25">
      <c r="A258">
        <v>185201</v>
      </c>
      <c r="C258" t="s">
        <v>20</v>
      </c>
      <c r="D258">
        <v>6141</v>
      </c>
      <c r="E258">
        <v>2</v>
      </c>
      <c r="F258">
        <v>1</v>
      </c>
      <c r="G258" t="s">
        <v>16</v>
      </c>
      <c r="H258" t="s">
        <v>36</v>
      </c>
      <c r="I258">
        <v>6000</v>
      </c>
      <c r="J258" s="1">
        <v>8285971</v>
      </c>
      <c r="K258" s="1">
        <v>0</v>
      </c>
      <c r="L258" s="1">
        <v>0</v>
      </c>
      <c r="N258" s="1">
        <v>0</v>
      </c>
      <c r="P258" s="1">
        <v>0</v>
      </c>
      <c r="Q258" s="1">
        <v>0</v>
      </c>
      <c r="R258" s="1">
        <v>0</v>
      </c>
      <c r="S258" s="27">
        <f t="shared" si="3"/>
        <v>0</v>
      </c>
    </row>
    <row r="259" spans="1:19" x14ac:dyDescent="0.25">
      <c r="A259">
        <v>185201</v>
      </c>
      <c r="C259" t="s">
        <v>37</v>
      </c>
      <c r="D259">
        <v>6141</v>
      </c>
      <c r="E259">
        <v>2</v>
      </c>
      <c r="F259">
        <v>1</v>
      </c>
      <c r="G259" t="s">
        <v>16</v>
      </c>
      <c r="H259" t="s">
        <v>38</v>
      </c>
      <c r="I259">
        <v>6000</v>
      </c>
      <c r="J259" s="1">
        <v>73990995</v>
      </c>
      <c r="K259" s="1">
        <v>0</v>
      </c>
      <c r="L259" s="1">
        <v>0</v>
      </c>
      <c r="N259" s="1">
        <v>0</v>
      </c>
      <c r="P259" s="1">
        <v>0</v>
      </c>
      <c r="Q259" s="1">
        <v>0</v>
      </c>
      <c r="R259" s="1">
        <v>0</v>
      </c>
      <c r="S259" s="27">
        <f t="shared" ref="S259:S322" si="4">P259+Q259</f>
        <v>0</v>
      </c>
    </row>
    <row r="260" spans="1:19" x14ac:dyDescent="0.25">
      <c r="A260">
        <v>185201</v>
      </c>
      <c r="C260" t="s">
        <v>39</v>
      </c>
      <c r="D260">
        <v>3831</v>
      </c>
      <c r="E260">
        <v>1</v>
      </c>
      <c r="F260">
        <v>1</v>
      </c>
      <c r="G260" t="s">
        <v>16</v>
      </c>
      <c r="I260">
        <v>3000</v>
      </c>
      <c r="J260" s="1">
        <v>0</v>
      </c>
      <c r="K260" s="1">
        <v>4860000</v>
      </c>
      <c r="L260" s="1">
        <v>4860000</v>
      </c>
      <c r="M260" s="1">
        <v>4859530</v>
      </c>
      <c r="N260" s="1">
        <v>4859530</v>
      </c>
      <c r="O260" s="1">
        <v>4859530</v>
      </c>
      <c r="P260" s="1">
        <v>470</v>
      </c>
      <c r="Q260" s="1">
        <v>0</v>
      </c>
      <c r="R260" s="1">
        <v>0</v>
      </c>
      <c r="S260" s="27">
        <f t="shared" si="4"/>
        <v>470</v>
      </c>
    </row>
    <row r="261" spans="1:19" x14ac:dyDescent="0.25">
      <c r="A261">
        <v>185201</v>
      </c>
      <c r="C261" t="s">
        <v>24</v>
      </c>
      <c r="D261">
        <v>3112</v>
      </c>
      <c r="E261">
        <v>1</v>
      </c>
      <c r="F261">
        <v>2</v>
      </c>
      <c r="G261" t="s">
        <v>16</v>
      </c>
      <c r="I261">
        <v>3000</v>
      </c>
      <c r="J261" s="1">
        <v>210533490</v>
      </c>
      <c r="K261" s="1">
        <v>167512941.47</v>
      </c>
      <c r="L261" s="1">
        <v>167512941.47</v>
      </c>
      <c r="M261" s="1">
        <v>167512941.47</v>
      </c>
      <c r="N261" s="1">
        <v>167512941.47</v>
      </c>
      <c r="O261" s="1">
        <v>167512941.46999997</v>
      </c>
      <c r="P261" s="1">
        <v>0</v>
      </c>
      <c r="Q261" s="1">
        <v>0</v>
      </c>
      <c r="R261" s="1">
        <v>0</v>
      </c>
      <c r="S261" s="27">
        <f t="shared" si="4"/>
        <v>0</v>
      </c>
    </row>
    <row r="262" spans="1:19" x14ac:dyDescent="0.25">
      <c r="A262">
        <v>185201</v>
      </c>
      <c r="C262" t="s">
        <v>24</v>
      </c>
      <c r="D262">
        <v>3221</v>
      </c>
      <c r="E262">
        <v>1</v>
      </c>
      <c r="F262">
        <v>1</v>
      </c>
      <c r="G262" t="s">
        <v>16</v>
      </c>
      <c r="I262">
        <v>3000</v>
      </c>
      <c r="J262" s="1">
        <v>0</v>
      </c>
      <c r="K262" s="1">
        <v>3200668.9</v>
      </c>
      <c r="L262" s="1">
        <v>3200668.9</v>
      </c>
      <c r="M262" s="1">
        <v>3200668.9</v>
      </c>
      <c r="N262" s="1">
        <v>3200668.9</v>
      </c>
      <c r="O262" s="1">
        <v>3200668.9</v>
      </c>
      <c r="P262" s="1">
        <v>0</v>
      </c>
      <c r="Q262" s="1">
        <v>0</v>
      </c>
      <c r="R262" s="1">
        <v>0</v>
      </c>
      <c r="S262" s="27">
        <f t="shared" si="4"/>
        <v>0</v>
      </c>
    </row>
    <row r="263" spans="1:19" x14ac:dyDescent="0.25">
      <c r="A263">
        <v>185201</v>
      </c>
      <c r="C263" t="s">
        <v>24</v>
      </c>
      <c r="D263">
        <v>3252</v>
      </c>
      <c r="E263">
        <v>1</v>
      </c>
      <c r="F263">
        <v>1</v>
      </c>
      <c r="G263" t="s">
        <v>16</v>
      </c>
      <c r="I263">
        <v>3000</v>
      </c>
      <c r="J263" s="1">
        <v>17194157</v>
      </c>
      <c r="K263" s="1">
        <v>2086611.02</v>
      </c>
      <c r="L263" s="1">
        <v>2086611.02</v>
      </c>
      <c r="M263" s="1">
        <v>2086611.02</v>
      </c>
      <c r="N263" s="1">
        <v>2086611.02</v>
      </c>
      <c r="O263" s="1">
        <v>2086611.02</v>
      </c>
      <c r="P263" s="1">
        <v>0</v>
      </c>
      <c r="Q263" s="1">
        <v>0</v>
      </c>
      <c r="R263" s="1">
        <v>0</v>
      </c>
      <c r="S263" s="27">
        <f t="shared" si="4"/>
        <v>0</v>
      </c>
    </row>
    <row r="264" spans="1:19" x14ac:dyDescent="0.25">
      <c r="A264">
        <v>185201</v>
      </c>
      <c r="C264" t="s">
        <v>24</v>
      </c>
      <c r="D264">
        <v>3552</v>
      </c>
      <c r="E264">
        <v>1</v>
      </c>
      <c r="F264">
        <v>1</v>
      </c>
      <c r="G264" t="s">
        <v>16</v>
      </c>
      <c r="I264">
        <v>3000</v>
      </c>
      <c r="J264" s="1">
        <v>0</v>
      </c>
      <c r="K264" s="1">
        <v>999667.95</v>
      </c>
      <c r="L264" s="1">
        <v>999667.95</v>
      </c>
      <c r="M264" s="1">
        <v>999667.95</v>
      </c>
      <c r="N264" s="1">
        <v>999667.95</v>
      </c>
      <c r="O264" s="1">
        <v>999667.95</v>
      </c>
      <c r="P264" s="1">
        <v>0</v>
      </c>
      <c r="Q264" s="1">
        <v>0</v>
      </c>
      <c r="R264" s="1">
        <v>0</v>
      </c>
      <c r="S264" s="27">
        <f t="shared" si="4"/>
        <v>0</v>
      </c>
    </row>
    <row r="265" spans="1:19" x14ac:dyDescent="0.25">
      <c r="A265">
        <v>185201</v>
      </c>
      <c r="C265" t="s">
        <v>24</v>
      </c>
      <c r="D265">
        <v>6121</v>
      </c>
      <c r="E265">
        <v>2</v>
      </c>
      <c r="F265">
        <v>1</v>
      </c>
      <c r="G265" t="s">
        <v>16</v>
      </c>
      <c r="H265" t="s">
        <v>40</v>
      </c>
      <c r="I265">
        <v>6000</v>
      </c>
      <c r="J265" s="1">
        <v>52223471</v>
      </c>
      <c r="K265" s="1">
        <v>0</v>
      </c>
      <c r="L265" s="1">
        <v>0</v>
      </c>
      <c r="N265" s="1">
        <v>0</v>
      </c>
      <c r="P265" s="1">
        <v>0</v>
      </c>
      <c r="Q265" s="1">
        <v>0</v>
      </c>
      <c r="R265" s="1">
        <v>0</v>
      </c>
      <c r="S265" s="27">
        <f t="shared" si="4"/>
        <v>0</v>
      </c>
    </row>
    <row r="266" spans="1:19" x14ac:dyDescent="0.25">
      <c r="A266">
        <v>185201</v>
      </c>
      <c r="C266" t="s">
        <v>41</v>
      </c>
      <c r="D266">
        <v>3112</v>
      </c>
      <c r="E266">
        <v>1</v>
      </c>
      <c r="F266">
        <v>2</v>
      </c>
      <c r="G266" t="s">
        <v>16</v>
      </c>
      <c r="I266">
        <v>3000</v>
      </c>
      <c r="J266" s="1">
        <v>0</v>
      </c>
      <c r="K266" s="1">
        <v>301254.96999999997</v>
      </c>
      <c r="L266" s="1">
        <v>301254.96999999997</v>
      </c>
      <c r="M266" s="1">
        <v>301254.96999999997</v>
      </c>
      <c r="N266" s="1">
        <v>301254.96999999997</v>
      </c>
      <c r="O266" s="1">
        <v>301254.96999999997</v>
      </c>
      <c r="P266" s="1">
        <v>0</v>
      </c>
      <c r="Q266" s="1">
        <v>0</v>
      </c>
      <c r="R266" s="1">
        <v>0</v>
      </c>
      <c r="S266" s="27">
        <f t="shared" si="4"/>
        <v>0</v>
      </c>
    </row>
    <row r="267" spans="1:19" x14ac:dyDescent="0.25">
      <c r="A267">
        <v>185201</v>
      </c>
      <c r="C267" t="s">
        <v>41</v>
      </c>
      <c r="D267">
        <v>3131</v>
      </c>
      <c r="E267">
        <v>1</v>
      </c>
      <c r="F267">
        <v>2</v>
      </c>
      <c r="G267" t="s">
        <v>16</v>
      </c>
      <c r="I267">
        <v>3000</v>
      </c>
      <c r="J267" s="1">
        <v>0</v>
      </c>
      <c r="K267" s="1">
        <v>1283353</v>
      </c>
      <c r="L267" s="1">
        <v>1283353</v>
      </c>
      <c r="M267" s="1">
        <v>1283352</v>
      </c>
      <c r="N267" s="1">
        <v>1283352</v>
      </c>
      <c r="O267" s="1">
        <v>1283352</v>
      </c>
      <c r="P267" s="1">
        <v>1</v>
      </c>
      <c r="Q267" s="1">
        <v>0</v>
      </c>
      <c r="R267" s="1">
        <v>0</v>
      </c>
      <c r="S267" s="27">
        <f t="shared" si="4"/>
        <v>1</v>
      </c>
    </row>
    <row r="268" spans="1:19" x14ac:dyDescent="0.25">
      <c r="A268">
        <v>185201</v>
      </c>
      <c r="C268" t="s">
        <v>42</v>
      </c>
      <c r="D268">
        <v>2611</v>
      </c>
      <c r="E268">
        <v>1</v>
      </c>
      <c r="F268">
        <v>2</v>
      </c>
      <c r="G268" t="s">
        <v>16</v>
      </c>
      <c r="I268">
        <v>2000</v>
      </c>
      <c r="J268" s="1">
        <v>0</v>
      </c>
      <c r="K268" s="1">
        <v>4561507.87</v>
      </c>
      <c r="L268" s="1">
        <v>4561507.87</v>
      </c>
      <c r="M268" s="1">
        <v>4561507.87</v>
      </c>
      <c r="N268" s="1">
        <v>4561507.87</v>
      </c>
      <c r="O268" s="1">
        <v>4561507.87</v>
      </c>
      <c r="P268" s="1">
        <v>0</v>
      </c>
      <c r="Q268" s="1">
        <v>0</v>
      </c>
      <c r="R268" s="1">
        <v>0</v>
      </c>
      <c r="S268" s="27">
        <f t="shared" si="4"/>
        <v>0</v>
      </c>
    </row>
    <row r="269" spans="1:19" x14ac:dyDescent="0.25">
      <c r="A269">
        <v>185201</v>
      </c>
      <c r="C269" t="s">
        <v>42</v>
      </c>
      <c r="D269">
        <v>3112</v>
      </c>
      <c r="E269">
        <v>1</v>
      </c>
      <c r="F269">
        <v>2</v>
      </c>
      <c r="G269" t="s">
        <v>16</v>
      </c>
      <c r="I269">
        <v>3000</v>
      </c>
      <c r="J269" s="1">
        <v>0</v>
      </c>
      <c r="K269" s="1">
        <v>1264679</v>
      </c>
      <c r="L269" s="1">
        <v>1264679</v>
      </c>
      <c r="M269" s="1">
        <v>1264679</v>
      </c>
      <c r="N269" s="1">
        <v>1264679</v>
      </c>
      <c r="O269" s="1">
        <v>1264679</v>
      </c>
      <c r="P269" s="1">
        <v>0</v>
      </c>
      <c r="Q269" s="1">
        <v>0</v>
      </c>
      <c r="R269" s="1">
        <v>0</v>
      </c>
      <c r="S269" s="27">
        <f t="shared" si="4"/>
        <v>0</v>
      </c>
    </row>
    <row r="270" spans="1:19" x14ac:dyDescent="0.25">
      <c r="A270">
        <v>185203</v>
      </c>
      <c r="C270">
        <v>111190</v>
      </c>
      <c r="D270">
        <v>3341</v>
      </c>
      <c r="E270">
        <v>1</v>
      </c>
      <c r="F270">
        <v>1</v>
      </c>
      <c r="G270" t="s">
        <v>16</v>
      </c>
      <c r="I270">
        <v>3000</v>
      </c>
      <c r="J270" s="1">
        <v>392470</v>
      </c>
      <c r="K270" s="1">
        <v>392470</v>
      </c>
      <c r="L270" s="1">
        <v>392470</v>
      </c>
      <c r="M270" s="1">
        <v>329240</v>
      </c>
      <c r="N270" s="1">
        <v>326240</v>
      </c>
      <c r="O270" s="1">
        <v>84000</v>
      </c>
      <c r="P270" s="1">
        <v>63230</v>
      </c>
      <c r="Q270" s="1">
        <v>3000</v>
      </c>
      <c r="R270" s="1">
        <v>242240</v>
      </c>
      <c r="S270" s="27">
        <f t="shared" si="4"/>
        <v>66230</v>
      </c>
    </row>
    <row r="271" spans="1:19" x14ac:dyDescent="0.25">
      <c r="A271">
        <v>185203</v>
      </c>
      <c r="C271" t="s">
        <v>19</v>
      </c>
      <c r="D271">
        <v>3341</v>
      </c>
      <c r="E271">
        <v>1</v>
      </c>
      <c r="F271">
        <v>1</v>
      </c>
      <c r="G271" t="s">
        <v>16</v>
      </c>
      <c r="I271">
        <v>3000</v>
      </c>
      <c r="J271" s="1">
        <v>0</v>
      </c>
      <c r="K271" s="1">
        <v>722590</v>
      </c>
      <c r="L271" s="1">
        <v>722590</v>
      </c>
      <c r="M271" s="1">
        <v>484280</v>
      </c>
      <c r="N271" s="1">
        <v>484280</v>
      </c>
      <c r="O271" s="1">
        <v>96000</v>
      </c>
      <c r="P271" s="1">
        <v>238310</v>
      </c>
      <c r="Q271" s="1">
        <v>0</v>
      </c>
      <c r="R271" s="1">
        <v>388280</v>
      </c>
      <c r="S271" s="27">
        <f t="shared" si="4"/>
        <v>238310</v>
      </c>
    </row>
    <row r="272" spans="1:19" x14ac:dyDescent="0.25">
      <c r="A272">
        <v>211203</v>
      </c>
      <c r="C272">
        <v>111190</v>
      </c>
      <c r="D272">
        <v>3552</v>
      </c>
      <c r="E272">
        <v>1</v>
      </c>
      <c r="F272">
        <v>1</v>
      </c>
      <c r="G272" t="s">
        <v>16</v>
      </c>
      <c r="I272">
        <v>3000</v>
      </c>
      <c r="J272" s="1">
        <v>4114</v>
      </c>
      <c r="K272" s="1">
        <v>0</v>
      </c>
      <c r="L272" s="1">
        <v>0</v>
      </c>
      <c r="N272" s="1">
        <v>0</v>
      </c>
      <c r="P272" s="1">
        <v>0</v>
      </c>
      <c r="Q272" s="1">
        <v>0</v>
      </c>
      <c r="R272" s="1">
        <v>0</v>
      </c>
      <c r="S272" s="27">
        <f t="shared" si="4"/>
        <v>0</v>
      </c>
    </row>
    <row r="273" spans="1:19" x14ac:dyDescent="0.25">
      <c r="A273">
        <v>211203</v>
      </c>
      <c r="C273">
        <v>111190</v>
      </c>
      <c r="D273">
        <v>3722</v>
      </c>
      <c r="E273">
        <v>1</v>
      </c>
      <c r="F273">
        <v>1</v>
      </c>
      <c r="G273" t="s">
        <v>16</v>
      </c>
      <c r="I273">
        <v>3000</v>
      </c>
      <c r="J273" s="1">
        <v>105060</v>
      </c>
      <c r="K273" s="1">
        <v>105060</v>
      </c>
      <c r="L273" s="1">
        <v>105060</v>
      </c>
      <c r="M273" s="1">
        <v>105060</v>
      </c>
      <c r="N273" s="1">
        <v>105060</v>
      </c>
      <c r="P273" s="1">
        <v>0</v>
      </c>
      <c r="Q273" s="1">
        <v>0</v>
      </c>
      <c r="R273" s="1">
        <v>105060</v>
      </c>
      <c r="S273" s="27">
        <f t="shared" si="4"/>
        <v>0</v>
      </c>
    </row>
    <row r="274" spans="1:19" x14ac:dyDescent="0.25">
      <c r="A274">
        <v>211203</v>
      </c>
      <c r="C274">
        <v>111190</v>
      </c>
      <c r="D274">
        <v>3921</v>
      </c>
      <c r="E274">
        <v>1</v>
      </c>
      <c r="F274">
        <v>1</v>
      </c>
      <c r="G274" t="s">
        <v>16</v>
      </c>
      <c r="I274">
        <v>3000</v>
      </c>
      <c r="J274" s="1">
        <v>5210</v>
      </c>
      <c r="K274" s="1">
        <v>0</v>
      </c>
      <c r="L274" s="1">
        <v>0</v>
      </c>
      <c r="N274" s="1">
        <v>0</v>
      </c>
      <c r="P274" s="1">
        <v>0</v>
      </c>
      <c r="Q274" s="1">
        <v>0</v>
      </c>
      <c r="R274" s="1">
        <v>0</v>
      </c>
      <c r="S274" s="27">
        <f t="shared" si="4"/>
        <v>0</v>
      </c>
    </row>
    <row r="275" spans="1:19" x14ac:dyDescent="0.25">
      <c r="A275">
        <v>211203</v>
      </c>
      <c r="C275" t="s">
        <v>17</v>
      </c>
      <c r="D275">
        <v>1221</v>
      </c>
      <c r="E275">
        <v>2</v>
      </c>
      <c r="F275">
        <v>1</v>
      </c>
      <c r="G275" t="s">
        <v>18</v>
      </c>
      <c r="I275">
        <v>1000</v>
      </c>
      <c r="J275" s="1">
        <v>1482100</v>
      </c>
      <c r="K275" s="1">
        <v>1401549.5</v>
      </c>
      <c r="L275" s="1">
        <v>1401549.5</v>
      </c>
      <c r="M275" s="1">
        <v>1401549.5</v>
      </c>
      <c r="N275" s="1">
        <v>1401549.5</v>
      </c>
      <c r="O275" s="1">
        <v>1401549.5</v>
      </c>
      <c r="P275" s="1">
        <v>0</v>
      </c>
      <c r="Q275" s="1">
        <v>0</v>
      </c>
      <c r="R275" s="1">
        <v>0</v>
      </c>
      <c r="S275" s="27">
        <f t="shared" si="4"/>
        <v>0</v>
      </c>
    </row>
    <row r="276" spans="1:19" x14ac:dyDescent="0.25">
      <c r="A276">
        <v>211203</v>
      </c>
      <c r="C276" t="s">
        <v>17</v>
      </c>
      <c r="D276">
        <v>1323</v>
      </c>
      <c r="E276">
        <v>2</v>
      </c>
      <c r="F276">
        <v>1</v>
      </c>
      <c r="G276" t="s">
        <v>18</v>
      </c>
      <c r="I276">
        <v>1000</v>
      </c>
      <c r="J276" s="1">
        <v>165100</v>
      </c>
      <c r="K276" s="1">
        <v>165100</v>
      </c>
      <c r="L276" s="1">
        <v>165100</v>
      </c>
      <c r="M276" s="1">
        <v>165100</v>
      </c>
      <c r="N276" s="1">
        <v>165100</v>
      </c>
      <c r="O276" s="1">
        <v>165100</v>
      </c>
      <c r="P276" s="1">
        <v>0</v>
      </c>
      <c r="Q276" s="1">
        <v>0</v>
      </c>
      <c r="R276" s="1">
        <v>0</v>
      </c>
      <c r="S276" s="27">
        <f t="shared" si="4"/>
        <v>0</v>
      </c>
    </row>
    <row r="277" spans="1:19" x14ac:dyDescent="0.25">
      <c r="A277">
        <v>211203</v>
      </c>
      <c r="C277" t="s">
        <v>17</v>
      </c>
      <c r="D277">
        <v>1411</v>
      </c>
      <c r="E277">
        <v>2</v>
      </c>
      <c r="F277">
        <v>2</v>
      </c>
      <c r="G277" t="s">
        <v>18</v>
      </c>
      <c r="I277">
        <v>1000</v>
      </c>
      <c r="J277" s="1">
        <v>154784</v>
      </c>
      <c r="K277" s="1">
        <v>154784</v>
      </c>
      <c r="L277" s="1">
        <v>154784</v>
      </c>
      <c r="M277" s="1">
        <v>154784</v>
      </c>
      <c r="N277" s="1">
        <v>154784</v>
      </c>
      <c r="O277" s="1">
        <v>154783.99999999994</v>
      </c>
      <c r="P277" s="1">
        <v>0</v>
      </c>
      <c r="Q277" s="1">
        <v>0</v>
      </c>
      <c r="R277" s="1">
        <v>0</v>
      </c>
      <c r="S277" s="27">
        <f t="shared" si="4"/>
        <v>0</v>
      </c>
    </row>
    <row r="278" spans="1:19" x14ac:dyDescent="0.25">
      <c r="A278">
        <v>211203</v>
      </c>
      <c r="C278" t="s">
        <v>17</v>
      </c>
      <c r="D278">
        <v>1541</v>
      </c>
      <c r="E278">
        <v>2</v>
      </c>
      <c r="F278">
        <v>2</v>
      </c>
      <c r="G278" t="s">
        <v>18</v>
      </c>
      <c r="I278">
        <v>1000</v>
      </c>
      <c r="J278" s="1">
        <v>480875</v>
      </c>
      <c r="K278" s="1">
        <v>480875</v>
      </c>
      <c r="L278" s="1">
        <v>480875</v>
      </c>
      <c r="M278" s="1">
        <v>480875</v>
      </c>
      <c r="N278" s="1">
        <v>480875</v>
      </c>
      <c r="O278" s="1">
        <v>480875</v>
      </c>
      <c r="P278" s="1">
        <v>0</v>
      </c>
      <c r="Q278" s="1">
        <v>0</v>
      </c>
      <c r="R278" s="1">
        <v>0</v>
      </c>
      <c r="S278" s="27">
        <f t="shared" si="4"/>
        <v>0</v>
      </c>
    </row>
    <row r="279" spans="1:19" x14ac:dyDescent="0.25">
      <c r="A279">
        <v>211203</v>
      </c>
      <c r="C279" t="s">
        <v>17</v>
      </c>
      <c r="D279">
        <v>1545</v>
      </c>
      <c r="E279">
        <v>2</v>
      </c>
      <c r="F279">
        <v>1</v>
      </c>
      <c r="G279" t="s">
        <v>18</v>
      </c>
      <c r="I279">
        <v>1000</v>
      </c>
      <c r="J279" s="1">
        <v>60477</v>
      </c>
      <c r="K279" s="1">
        <v>51655.16</v>
      </c>
      <c r="L279" s="1">
        <v>51655.16</v>
      </c>
      <c r="M279" s="1">
        <v>51567.86</v>
      </c>
      <c r="N279" s="1">
        <v>51567.86</v>
      </c>
      <c r="O279" s="1">
        <v>51567.86</v>
      </c>
      <c r="P279" s="1">
        <v>87.30000000000291</v>
      </c>
      <c r="Q279" s="1">
        <v>0</v>
      </c>
      <c r="R279" s="1">
        <v>0</v>
      </c>
      <c r="S279" s="27">
        <f t="shared" si="4"/>
        <v>87.30000000000291</v>
      </c>
    </row>
    <row r="280" spans="1:19" x14ac:dyDescent="0.25">
      <c r="A280">
        <v>211203</v>
      </c>
      <c r="C280" t="s">
        <v>17</v>
      </c>
      <c r="D280">
        <v>1547</v>
      </c>
      <c r="E280">
        <v>1</v>
      </c>
      <c r="F280">
        <v>1</v>
      </c>
      <c r="G280" t="s">
        <v>18</v>
      </c>
      <c r="I280">
        <v>1000</v>
      </c>
      <c r="J280" s="1">
        <v>5982</v>
      </c>
      <c r="K280" s="1">
        <v>0</v>
      </c>
      <c r="L280" s="1">
        <v>0</v>
      </c>
      <c r="N280" s="1">
        <v>0</v>
      </c>
      <c r="P280" s="1">
        <v>0</v>
      </c>
      <c r="Q280" s="1">
        <v>0</v>
      </c>
      <c r="R280" s="1">
        <v>0</v>
      </c>
      <c r="S280" s="27">
        <f t="shared" si="4"/>
        <v>0</v>
      </c>
    </row>
    <row r="281" spans="1:19" x14ac:dyDescent="0.25">
      <c r="A281">
        <v>211203</v>
      </c>
      <c r="C281" t="s">
        <v>17</v>
      </c>
      <c r="D281">
        <v>2311</v>
      </c>
      <c r="E281">
        <v>1</v>
      </c>
      <c r="F281">
        <v>1</v>
      </c>
      <c r="G281" t="s">
        <v>16</v>
      </c>
      <c r="I281">
        <v>2000</v>
      </c>
      <c r="J281" s="1">
        <v>3132196</v>
      </c>
      <c r="K281" s="1">
        <v>3132196</v>
      </c>
      <c r="L281" s="1">
        <v>3132196</v>
      </c>
      <c r="M281" s="1">
        <v>1815113.5</v>
      </c>
      <c r="N281" s="1">
        <v>1215136</v>
      </c>
      <c r="O281" s="1">
        <v>228646</v>
      </c>
      <c r="P281" s="1">
        <v>1317082.5</v>
      </c>
      <c r="Q281" s="1">
        <v>599977.5</v>
      </c>
      <c r="R281" s="1">
        <v>986490</v>
      </c>
      <c r="S281" s="27">
        <f t="shared" si="4"/>
        <v>1917060</v>
      </c>
    </row>
    <row r="282" spans="1:19" x14ac:dyDescent="0.25">
      <c r="A282">
        <v>211203</v>
      </c>
      <c r="C282" t="s">
        <v>17</v>
      </c>
      <c r="D282">
        <v>2561</v>
      </c>
      <c r="E282">
        <v>1</v>
      </c>
      <c r="F282">
        <v>1</v>
      </c>
      <c r="G282" t="s">
        <v>16</v>
      </c>
      <c r="I282">
        <v>2000</v>
      </c>
      <c r="J282" s="1">
        <v>145176</v>
      </c>
      <c r="K282" s="1">
        <v>145176</v>
      </c>
      <c r="L282" s="1">
        <v>145176</v>
      </c>
      <c r="M282" s="1">
        <v>97150.85</v>
      </c>
      <c r="N282" s="1">
        <v>97076.69</v>
      </c>
      <c r="O282" s="1">
        <v>32101.84</v>
      </c>
      <c r="P282" s="1">
        <v>48025.149999999994</v>
      </c>
      <c r="Q282" s="1">
        <v>74.160000000003492</v>
      </c>
      <c r="R282" s="1">
        <v>64974.850000000006</v>
      </c>
      <c r="S282" s="27">
        <f t="shared" si="4"/>
        <v>48099.31</v>
      </c>
    </row>
    <row r="283" spans="1:19" x14ac:dyDescent="0.25">
      <c r="A283">
        <v>211203</v>
      </c>
      <c r="C283" t="s">
        <v>17</v>
      </c>
      <c r="D283">
        <v>2611</v>
      </c>
      <c r="E283">
        <v>1</v>
      </c>
      <c r="F283">
        <v>2</v>
      </c>
      <c r="G283" t="s">
        <v>16</v>
      </c>
      <c r="I283">
        <v>2000</v>
      </c>
      <c r="J283" s="1">
        <v>42052545</v>
      </c>
      <c r="K283" s="1">
        <v>39433447.289999999</v>
      </c>
      <c r="L283" s="1">
        <v>39433447.289999999</v>
      </c>
      <c r="M283" s="1">
        <v>39433447.289999999</v>
      </c>
      <c r="N283" s="1">
        <v>39433447.289999999</v>
      </c>
      <c r="O283" s="1">
        <v>39433447.289999999</v>
      </c>
      <c r="P283" s="1">
        <v>0</v>
      </c>
      <c r="Q283" s="1">
        <v>0</v>
      </c>
      <c r="R283" s="1">
        <v>0</v>
      </c>
      <c r="S283" s="27">
        <f t="shared" si="4"/>
        <v>0</v>
      </c>
    </row>
    <row r="284" spans="1:19" x14ac:dyDescent="0.25">
      <c r="A284">
        <v>211203</v>
      </c>
      <c r="C284" t="s">
        <v>17</v>
      </c>
      <c r="D284">
        <v>2911</v>
      </c>
      <c r="E284">
        <v>1</v>
      </c>
      <c r="F284">
        <v>1</v>
      </c>
      <c r="G284" t="s">
        <v>16</v>
      </c>
      <c r="I284">
        <v>2000</v>
      </c>
      <c r="J284" s="1">
        <v>0</v>
      </c>
      <c r="K284" s="1">
        <v>765870</v>
      </c>
      <c r="L284" s="1">
        <v>765870</v>
      </c>
      <c r="M284" s="1">
        <v>378870</v>
      </c>
      <c r="N284" s="1">
        <v>378870</v>
      </c>
      <c r="O284" s="1">
        <v>378870</v>
      </c>
      <c r="P284" s="1">
        <v>387000</v>
      </c>
      <c r="Q284" s="1">
        <v>0</v>
      </c>
      <c r="R284" s="1">
        <v>0</v>
      </c>
      <c r="S284" s="27">
        <f t="shared" si="4"/>
        <v>387000</v>
      </c>
    </row>
    <row r="285" spans="1:19" x14ac:dyDescent="0.25">
      <c r="A285">
        <v>211203</v>
      </c>
      <c r="C285" t="s">
        <v>17</v>
      </c>
      <c r="D285">
        <v>3981</v>
      </c>
      <c r="E285">
        <v>1</v>
      </c>
      <c r="F285">
        <v>2</v>
      </c>
      <c r="G285" t="s">
        <v>18</v>
      </c>
      <c r="I285">
        <v>3000</v>
      </c>
      <c r="J285" s="1">
        <v>49107</v>
      </c>
      <c r="K285" s="1">
        <v>54392</v>
      </c>
      <c r="L285" s="1">
        <v>54392</v>
      </c>
      <c r="M285" s="1">
        <v>54392</v>
      </c>
      <c r="N285" s="1">
        <v>54392</v>
      </c>
      <c r="O285" s="1">
        <v>54392</v>
      </c>
      <c r="P285" s="1">
        <v>0</v>
      </c>
      <c r="Q285" s="1">
        <v>0</v>
      </c>
      <c r="R285" s="1">
        <v>0</v>
      </c>
      <c r="S285" s="27">
        <f t="shared" si="4"/>
        <v>0</v>
      </c>
    </row>
    <row r="286" spans="1:19" x14ac:dyDescent="0.25">
      <c r="A286">
        <v>211203</v>
      </c>
      <c r="C286" t="s">
        <v>17</v>
      </c>
      <c r="D286">
        <v>3982</v>
      </c>
      <c r="E286">
        <v>1</v>
      </c>
      <c r="F286">
        <v>1</v>
      </c>
      <c r="G286" t="s">
        <v>18</v>
      </c>
      <c r="I286">
        <v>3000</v>
      </c>
      <c r="J286" s="1">
        <v>3264</v>
      </c>
      <c r="K286" s="1">
        <v>0</v>
      </c>
      <c r="L286" s="1">
        <v>0</v>
      </c>
      <c r="N286" s="1">
        <v>0</v>
      </c>
      <c r="P286" s="1">
        <v>0</v>
      </c>
      <c r="Q286" s="1">
        <v>0</v>
      </c>
      <c r="R286" s="1">
        <v>0</v>
      </c>
      <c r="S286" s="27">
        <f t="shared" si="4"/>
        <v>0</v>
      </c>
    </row>
    <row r="287" spans="1:19" x14ac:dyDescent="0.25">
      <c r="A287">
        <v>211203</v>
      </c>
      <c r="C287" t="s">
        <v>19</v>
      </c>
      <c r="D287">
        <v>3722</v>
      </c>
      <c r="E287">
        <v>1</v>
      </c>
      <c r="F287">
        <v>1</v>
      </c>
      <c r="G287" t="s">
        <v>16</v>
      </c>
      <c r="I287">
        <v>3000</v>
      </c>
      <c r="J287" s="1">
        <v>0</v>
      </c>
      <c r="K287" s="1">
        <v>38917.1</v>
      </c>
      <c r="L287" s="1">
        <v>38917.1</v>
      </c>
      <c r="M287" s="1">
        <v>38917.1</v>
      </c>
      <c r="N287" s="1">
        <v>38917.1</v>
      </c>
      <c r="P287" s="1">
        <v>0</v>
      </c>
      <c r="Q287" s="1">
        <v>0</v>
      </c>
      <c r="R287" s="1">
        <v>38917.1</v>
      </c>
      <c r="S287" s="27">
        <f t="shared" si="4"/>
        <v>0</v>
      </c>
    </row>
    <row r="288" spans="1:19" x14ac:dyDescent="0.25">
      <c r="A288">
        <v>211203</v>
      </c>
      <c r="C288" t="s">
        <v>19</v>
      </c>
      <c r="D288">
        <v>5412</v>
      </c>
      <c r="E288">
        <v>2</v>
      </c>
      <c r="F288">
        <v>1</v>
      </c>
      <c r="G288" t="s">
        <v>16</v>
      </c>
      <c r="H288" t="s">
        <v>43</v>
      </c>
      <c r="I288">
        <v>5000</v>
      </c>
      <c r="J288" s="1">
        <v>0</v>
      </c>
      <c r="K288" s="1">
        <v>28159904.469999999</v>
      </c>
      <c r="L288" s="1">
        <v>28159904.469999999</v>
      </c>
      <c r="M288" s="1">
        <v>28159904.469999999</v>
      </c>
      <c r="N288" s="1">
        <v>27712838.77</v>
      </c>
      <c r="O288" s="1">
        <v>547750.30999999994</v>
      </c>
      <c r="P288" s="1">
        <v>0</v>
      </c>
      <c r="Q288" s="1">
        <v>447065.69999999925</v>
      </c>
      <c r="R288" s="1">
        <v>27165088.460000001</v>
      </c>
      <c r="S288" s="27">
        <f t="shared" si="4"/>
        <v>447065.69999999925</v>
      </c>
    </row>
    <row r="289" spans="1:19" x14ac:dyDescent="0.25">
      <c r="A289">
        <v>211203</v>
      </c>
      <c r="C289" t="s">
        <v>19</v>
      </c>
      <c r="D289">
        <v>5412</v>
      </c>
      <c r="E289">
        <v>2</v>
      </c>
      <c r="F289">
        <v>2</v>
      </c>
      <c r="G289" t="s">
        <v>16</v>
      </c>
      <c r="H289" t="s">
        <v>43</v>
      </c>
      <c r="I289">
        <v>5000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P289" s="1">
        <v>0</v>
      </c>
      <c r="Q289" s="1">
        <v>0</v>
      </c>
      <c r="R289" s="1">
        <v>0</v>
      </c>
      <c r="S289" s="27">
        <f t="shared" si="4"/>
        <v>0</v>
      </c>
    </row>
    <row r="290" spans="1:19" x14ac:dyDescent="0.25">
      <c r="A290">
        <v>211203</v>
      </c>
      <c r="C290" t="s">
        <v>37</v>
      </c>
      <c r="D290">
        <v>5412</v>
      </c>
      <c r="E290">
        <v>2</v>
      </c>
      <c r="F290">
        <v>1</v>
      </c>
      <c r="G290" t="s">
        <v>16</v>
      </c>
      <c r="H290" t="s">
        <v>43</v>
      </c>
      <c r="I290">
        <v>5000</v>
      </c>
      <c r="J290" s="1">
        <v>0</v>
      </c>
      <c r="K290" s="1">
        <v>7747089.5899999999</v>
      </c>
      <c r="L290" s="1">
        <v>7747089.5899999999</v>
      </c>
      <c r="M290" s="1">
        <v>7747089.5899999999</v>
      </c>
      <c r="N290" s="1">
        <v>7747089.5899999999</v>
      </c>
      <c r="O290" s="1">
        <v>7747089.5899999999</v>
      </c>
      <c r="P290" s="1">
        <v>0</v>
      </c>
      <c r="Q290" s="1">
        <v>0</v>
      </c>
      <c r="R290" s="1">
        <v>0</v>
      </c>
      <c r="S290" s="27">
        <f t="shared" si="4"/>
        <v>0</v>
      </c>
    </row>
    <row r="291" spans="1:19" x14ac:dyDescent="0.25">
      <c r="A291">
        <v>211203</v>
      </c>
      <c r="C291" t="s">
        <v>37</v>
      </c>
      <c r="D291">
        <v>5412</v>
      </c>
      <c r="E291">
        <v>2</v>
      </c>
      <c r="F291">
        <v>2</v>
      </c>
      <c r="G291" t="s">
        <v>16</v>
      </c>
      <c r="H291" t="s">
        <v>43</v>
      </c>
      <c r="I291">
        <v>5000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P291" s="1">
        <v>0</v>
      </c>
      <c r="Q291" s="1">
        <v>0</v>
      </c>
      <c r="R291" s="1">
        <v>0</v>
      </c>
      <c r="S291" s="27">
        <f t="shared" si="4"/>
        <v>0</v>
      </c>
    </row>
    <row r="292" spans="1:19" x14ac:dyDescent="0.25">
      <c r="A292">
        <v>211203</v>
      </c>
      <c r="C292" t="s">
        <v>44</v>
      </c>
      <c r="D292">
        <v>2981</v>
      </c>
      <c r="E292">
        <v>1</v>
      </c>
      <c r="F292">
        <v>1</v>
      </c>
      <c r="G292" t="s">
        <v>16</v>
      </c>
      <c r="I292">
        <v>2000</v>
      </c>
      <c r="J292" s="1">
        <v>0</v>
      </c>
      <c r="K292" s="1">
        <v>500000</v>
      </c>
      <c r="L292" s="1">
        <v>500000</v>
      </c>
      <c r="M292" s="1">
        <v>429000</v>
      </c>
      <c r="N292" s="1">
        <v>429000</v>
      </c>
      <c r="P292" s="1">
        <v>71000</v>
      </c>
      <c r="Q292" s="1">
        <v>0</v>
      </c>
      <c r="R292" s="1">
        <v>429000</v>
      </c>
      <c r="S292" s="27">
        <f t="shared" si="4"/>
        <v>71000</v>
      </c>
    </row>
    <row r="293" spans="1:19" x14ac:dyDescent="0.25">
      <c r="A293">
        <v>211203</v>
      </c>
      <c r="C293" t="s">
        <v>44</v>
      </c>
      <c r="D293">
        <v>5412</v>
      </c>
      <c r="E293">
        <v>2</v>
      </c>
      <c r="F293">
        <v>1</v>
      </c>
      <c r="G293" t="s">
        <v>16</v>
      </c>
      <c r="H293" t="s">
        <v>43</v>
      </c>
      <c r="I293">
        <v>5000</v>
      </c>
      <c r="J293" s="1">
        <v>0</v>
      </c>
      <c r="K293" s="1">
        <v>2532513</v>
      </c>
      <c r="L293" s="1">
        <v>2532513</v>
      </c>
      <c r="M293" s="1">
        <v>2532513</v>
      </c>
      <c r="N293" s="1">
        <v>2532512.94</v>
      </c>
      <c r="O293" s="1">
        <v>2532512.94</v>
      </c>
      <c r="P293" s="1">
        <v>0</v>
      </c>
      <c r="Q293" s="1">
        <v>6.0000000055879354E-2</v>
      </c>
      <c r="R293" s="1">
        <v>0</v>
      </c>
      <c r="S293" s="27">
        <f t="shared" si="4"/>
        <v>6.0000000055879354E-2</v>
      </c>
    </row>
    <row r="294" spans="1:19" x14ac:dyDescent="0.25">
      <c r="A294">
        <v>211203</v>
      </c>
      <c r="C294" t="s">
        <v>44</v>
      </c>
      <c r="D294">
        <v>5412</v>
      </c>
      <c r="E294">
        <v>2</v>
      </c>
      <c r="F294">
        <v>2</v>
      </c>
      <c r="G294" t="s">
        <v>16</v>
      </c>
      <c r="H294" t="s">
        <v>43</v>
      </c>
      <c r="I294">
        <v>5000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P294" s="1">
        <v>0</v>
      </c>
      <c r="Q294" s="1">
        <v>0</v>
      </c>
      <c r="R294" s="1">
        <v>0</v>
      </c>
      <c r="S294" s="27">
        <f t="shared" si="4"/>
        <v>0</v>
      </c>
    </row>
    <row r="295" spans="1:19" x14ac:dyDescent="0.25">
      <c r="A295">
        <v>211203</v>
      </c>
      <c r="C295" t="s">
        <v>22</v>
      </c>
      <c r="D295">
        <v>3581</v>
      </c>
      <c r="E295">
        <v>1</v>
      </c>
      <c r="F295">
        <v>1</v>
      </c>
      <c r="G295">
        <v>65</v>
      </c>
      <c r="I295">
        <v>3000</v>
      </c>
      <c r="J295" s="1">
        <v>0</v>
      </c>
      <c r="K295" s="1">
        <v>453961.38</v>
      </c>
      <c r="L295" s="1">
        <v>453961.38</v>
      </c>
      <c r="M295" s="1">
        <v>429000.94</v>
      </c>
      <c r="N295" s="1">
        <v>429000.94</v>
      </c>
      <c r="O295" s="1">
        <v>429000.94</v>
      </c>
      <c r="P295" s="1">
        <v>24960.440000000002</v>
      </c>
      <c r="Q295" s="1">
        <v>0</v>
      </c>
      <c r="R295" s="1">
        <v>0</v>
      </c>
      <c r="S295" s="27">
        <f t="shared" si="4"/>
        <v>24960.440000000002</v>
      </c>
    </row>
    <row r="296" spans="1:19" x14ac:dyDescent="0.25">
      <c r="A296">
        <v>211203</v>
      </c>
      <c r="C296" t="s">
        <v>23</v>
      </c>
      <c r="D296">
        <v>2911</v>
      </c>
      <c r="E296">
        <v>1</v>
      </c>
      <c r="F296">
        <v>1</v>
      </c>
      <c r="G296" t="s">
        <v>16</v>
      </c>
      <c r="I296">
        <v>2000</v>
      </c>
      <c r="J296" s="1">
        <v>0</v>
      </c>
      <c r="K296" s="1">
        <v>599694</v>
      </c>
      <c r="L296" s="1">
        <v>599694</v>
      </c>
      <c r="M296" s="1">
        <v>599694</v>
      </c>
      <c r="N296" s="1">
        <v>599693.52</v>
      </c>
      <c r="O296" s="1">
        <v>599693.52</v>
      </c>
      <c r="P296" s="1">
        <v>0</v>
      </c>
      <c r="Q296" s="1">
        <v>0.47999999998137355</v>
      </c>
      <c r="R296" s="1">
        <v>0</v>
      </c>
      <c r="S296" s="27">
        <f t="shared" si="4"/>
        <v>0.47999999998137355</v>
      </c>
    </row>
    <row r="297" spans="1:19" x14ac:dyDescent="0.25">
      <c r="A297">
        <v>211203</v>
      </c>
      <c r="C297" t="s">
        <v>24</v>
      </c>
      <c r="D297">
        <v>2471</v>
      </c>
      <c r="E297">
        <v>1</v>
      </c>
      <c r="F297">
        <v>1</v>
      </c>
      <c r="G297" t="s">
        <v>16</v>
      </c>
      <c r="I297">
        <v>2000</v>
      </c>
      <c r="J297" s="1">
        <v>0</v>
      </c>
      <c r="K297" s="1">
        <v>71599.98</v>
      </c>
      <c r="L297" s="1">
        <v>71599.98</v>
      </c>
      <c r="M297" s="1">
        <v>71599.98</v>
      </c>
      <c r="N297" s="1">
        <v>71599.98</v>
      </c>
      <c r="O297" s="1">
        <v>71599.98000000001</v>
      </c>
      <c r="P297" s="1">
        <v>0</v>
      </c>
      <c r="Q297" s="1">
        <v>0</v>
      </c>
      <c r="R297" s="1">
        <v>0</v>
      </c>
      <c r="S297" s="27">
        <f t="shared" si="4"/>
        <v>0</v>
      </c>
    </row>
    <row r="298" spans="1:19" x14ac:dyDescent="0.25">
      <c r="A298">
        <v>211203</v>
      </c>
      <c r="C298" t="s">
        <v>24</v>
      </c>
      <c r="D298">
        <v>2911</v>
      </c>
      <c r="E298">
        <v>1</v>
      </c>
      <c r="F298">
        <v>1</v>
      </c>
      <c r="G298" t="s">
        <v>16</v>
      </c>
      <c r="I298">
        <v>2000</v>
      </c>
      <c r="J298" s="1">
        <v>0</v>
      </c>
      <c r="K298" s="1">
        <v>306</v>
      </c>
      <c r="L298" s="1">
        <v>306</v>
      </c>
      <c r="M298" s="1">
        <v>306</v>
      </c>
      <c r="N298" s="1">
        <v>306</v>
      </c>
      <c r="O298" s="1">
        <v>306</v>
      </c>
      <c r="P298" s="1">
        <v>0</v>
      </c>
      <c r="Q298" s="1">
        <v>0</v>
      </c>
      <c r="R298" s="1">
        <v>0</v>
      </c>
      <c r="S298" s="27">
        <f t="shared" si="4"/>
        <v>0</v>
      </c>
    </row>
    <row r="299" spans="1:19" x14ac:dyDescent="0.25">
      <c r="A299">
        <v>213204</v>
      </c>
      <c r="C299" t="s">
        <v>24</v>
      </c>
      <c r="D299">
        <v>6141</v>
      </c>
      <c r="E299">
        <v>2</v>
      </c>
      <c r="F299">
        <v>1</v>
      </c>
      <c r="G299" t="s">
        <v>16</v>
      </c>
      <c r="H299" t="s">
        <v>45</v>
      </c>
      <c r="I299">
        <v>6000</v>
      </c>
      <c r="J299" s="1">
        <v>0</v>
      </c>
      <c r="K299" s="1">
        <v>1508260.44</v>
      </c>
      <c r="L299" s="1">
        <v>1508260.44</v>
      </c>
      <c r="M299" s="1">
        <v>1508260.44</v>
      </c>
      <c r="N299" s="1">
        <v>1508260.44</v>
      </c>
      <c r="O299" s="1">
        <v>1508260.44</v>
      </c>
      <c r="P299" s="1">
        <v>0</v>
      </c>
      <c r="Q299" s="1">
        <v>0</v>
      </c>
      <c r="R299" s="1">
        <v>0</v>
      </c>
      <c r="S299" s="27">
        <f t="shared" si="4"/>
        <v>0</v>
      </c>
    </row>
    <row r="300" spans="1:19" x14ac:dyDescent="0.25">
      <c r="A300">
        <v>213204</v>
      </c>
      <c r="C300" t="s">
        <v>46</v>
      </c>
      <c r="D300">
        <v>3391</v>
      </c>
      <c r="E300">
        <v>1</v>
      </c>
      <c r="F300">
        <v>1</v>
      </c>
      <c r="G300" t="s">
        <v>16</v>
      </c>
      <c r="I300">
        <v>3000</v>
      </c>
      <c r="J300" s="1">
        <v>3238938</v>
      </c>
      <c r="K300" s="1">
        <v>2647047.96</v>
      </c>
      <c r="L300" s="1">
        <v>2647047.96</v>
      </c>
      <c r="M300" s="1">
        <v>2290173.5099999998</v>
      </c>
      <c r="N300" s="1">
        <v>2290173.5099999998</v>
      </c>
      <c r="O300" s="1">
        <v>2290173.5100000002</v>
      </c>
      <c r="P300" s="1">
        <v>356874.45000000019</v>
      </c>
      <c r="Q300" s="1">
        <v>0</v>
      </c>
      <c r="R300" s="1">
        <v>0</v>
      </c>
      <c r="S300" s="27">
        <f t="shared" si="4"/>
        <v>356874.45000000019</v>
      </c>
    </row>
    <row r="301" spans="1:19" x14ac:dyDescent="0.25">
      <c r="A301">
        <v>213204</v>
      </c>
      <c r="C301" t="s">
        <v>46</v>
      </c>
      <c r="D301">
        <v>6141</v>
      </c>
      <c r="E301">
        <v>2</v>
      </c>
      <c r="F301">
        <v>1</v>
      </c>
      <c r="G301" t="s">
        <v>16</v>
      </c>
      <c r="H301" t="s">
        <v>47</v>
      </c>
      <c r="I301">
        <v>6000</v>
      </c>
      <c r="J301" s="1">
        <v>14270867</v>
      </c>
      <c r="K301" s="1">
        <v>0</v>
      </c>
      <c r="L301" s="1">
        <v>0</v>
      </c>
      <c r="N301" s="1">
        <v>0</v>
      </c>
      <c r="P301" s="1">
        <v>0</v>
      </c>
      <c r="Q301" s="1">
        <v>0</v>
      </c>
      <c r="R301" s="1">
        <v>0</v>
      </c>
      <c r="S301" s="27">
        <f t="shared" si="4"/>
        <v>0</v>
      </c>
    </row>
    <row r="302" spans="1:19" x14ac:dyDescent="0.25">
      <c r="A302">
        <v>213204</v>
      </c>
      <c r="C302" t="s">
        <v>46</v>
      </c>
      <c r="D302">
        <v>6141</v>
      </c>
      <c r="E302">
        <v>2</v>
      </c>
      <c r="F302">
        <v>1</v>
      </c>
      <c r="G302" t="s">
        <v>16</v>
      </c>
      <c r="H302" t="s">
        <v>48</v>
      </c>
      <c r="I302">
        <v>6000</v>
      </c>
      <c r="J302" s="1">
        <v>0</v>
      </c>
      <c r="K302" s="1">
        <v>32931450.440000001</v>
      </c>
      <c r="L302" s="1">
        <v>32931450.440000001</v>
      </c>
      <c r="M302" s="1">
        <v>31958599.879999999</v>
      </c>
      <c r="N302" s="1">
        <v>31958599.879999999</v>
      </c>
      <c r="O302" s="1">
        <v>31958599.880000003</v>
      </c>
      <c r="P302" s="1">
        <v>972850.56000000238</v>
      </c>
      <c r="Q302" s="1">
        <v>0</v>
      </c>
      <c r="R302" s="1">
        <v>0</v>
      </c>
      <c r="S302" s="27">
        <f t="shared" si="4"/>
        <v>972850.56000000238</v>
      </c>
    </row>
    <row r="303" spans="1:19" x14ac:dyDescent="0.25">
      <c r="A303">
        <v>213204</v>
      </c>
      <c r="C303" t="s">
        <v>49</v>
      </c>
      <c r="D303">
        <v>3391</v>
      </c>
      <c r="E303">
        <v>1</v>
      </c>
      <c r="F303">
        <v>1</v>
      </c>
      <c r="G303" t="s">
        <v>16</v>
      </c>
      <c r="I303">
        <v>3000</v>
      </c>
      <c r="J303" s="1">
        <v>0</v>
      </c>
      <c r="K303" s="1">
        <v>912656</v>
      </c>
      <c r="L303" s="1">
        <v>912656</v>
      </c>
      <c r="N303" s="1">
        <v>0</v>
      </c>
      <c r="P303" s="1">
        <v>912656</v>
      </c>
      <c r="Q303" s="1">
        <v>0</v>
      </c>
      <c r="R303" s="1">
        <v>0</v>
      </c>
      <c r="S303" s="27">
        <f t="shared" si="4"/>
        <v>912656</v>
      </c>
    </row>
    <row r="304" spans="1:19" x14ac:dyDescent="0.25">
      <c r="A304">
        <v>213205</v>
      </c>
      <c r="C304">
        <v>111190</v>
      </c>
      <c r="D304">
        <v>2151</v>
      </c>
      <c r="E304">
        <v>1</v>
      </c>
      <c r="F304">
        <v>1</v>
      </c>
      <c r="G304" t="s">
        <v>16</v>
      </c>
      <c r="I304">
        <v>2000</v>
      </c>
      <c r="J304" s="1">
        <v>35000</v>
      </c>
      <c r="K304" s="1">
        <v>36000</v>
      </c>
      <c r="L304" s="1">
        <v>36000</v>
      </c>
      <c r="M304" s="1">
        <v>35000</v>
      </c>
      <c r="N304" s="1">
        <v>34993.14</v>
      </c>
      <c r="O304" s="1">
        <v>34993.14</v>
      </c>
      <c r="P304" s="1">
        <v>1000</v>
      </c>
      <c r="Q304" s="1">
        <v>6.8600000000005821</v>
      </c>
      <c r="R304" s="1">
        <v>0</v>
      </c>
      <c r="S304" s="27">
        <f t="shared" si="4"/>
        <v>1006.8600000000006</v>
      </c>
    </row>
    <row r="305" spans="1:19" x14ac:dyDescent="0.25">
      <c r="A305">
        <v>213205</v>
      </c>
      <c r="C305">
        <v>111190</v>
      </c>
      <c r="D305">
        <v>2419</v>
      </c>
      <c r="E305">
        <v>1</v>
      </c>
      <c r="F305">
        <v>1</v>
      </c>
      <c r="G305" t="s">
        <v>16</v>
      </c>
      <c r="I305">
        <v>2000</v>
      </c>
      <c r="J305" s="1">
        <v>165000</v>
      </c>
      <c r="K305" s="1">
        <v>32300</v>
      </c>
      <c r="L305" s="1">
        <v>32300</v>
      </c>
      <c r="M305" s="1">
        <v>28000</v>
      </c>
      <c r="N305" s="1">
        <v>27927</v>
      </c>
      <c r="O305" s="1">
        <v>27927</v>
      </c>
      <c r="P305" s="1">
        <v>4300</v>
      </c>
      <c r="Q305" s="1">
        <v>73</v>
      </c>
      <c r="R305" s="1">
        <v>0</v>
      </c>
      <c r="S305" s="27">
        <f t="shared" si="4"/>
        <v>4373</v>
      </c>
    </row>
    <row r="306" spans="1:19" x14ac:dyDescent="0.25">
      <c r="A306">
        <v>213205</v>
      </c>
      <c r="C306">
        <v>111190</v>
      </c>
      <c r="D306">
        <v>2421</v>
      </c>
      <c r="E306">
        <v>1</v>
      </c>
      <c r="F306">
        <v>1</v>
      </c>
      <c r="G306" t="s">
        <v>16</v>
      </c>
      <c r="I306">
        <v>2000</v>
      </c>
      <c r="J306" s="1">
        <v>150000</v>
      </c>
      <c r="K306" s="1">
        <v>0</v>
      </c>
      <c r="L306" s="1">
        <v>0</v>
      </c>
      <c r="N306" s="1">
        <v>0</v>
      </c>
      <c r="P306" s="1">
        <v>0</v>
      </c>
      <c r="Q306" s="1">
        <v>0</v>
      </c>
      <c r="R306" s="1">
        <v>0</v>
      </c>
      <c r="S306" s="27">
        <f t="shared" si="4"/>
        <v>0</v>
      </c>
    </row>
    <row r="307" spans="1:19" x14ac:dyDescent="0.25">
      <c r="A307">
        <v>213205</v>
      </c>
      <c r="C307">
        <v>111190</v>
      </c>
      <c r="D307">
        <v>2441</v>
      </c>
      <c r="E307">
        <v>1</v>
      </c>
      <c r="F307">
        <v>1</v>
      </c>
      <c r="G307" t="s">
        <v>16</v>
      </c>
      <c r="I307">
        <v>2000</v>
      </c>
      <c r="J307" s="1">
        <v>0</v>
      </c>
      <c r="K307" s="1">
        <v>5950</v>
      </c>
      <c r="L307" s="1">
        <v>5950</v>
      </c>
      <c r="M307" s="1">
        <v>5936.88</v>
      </c>
      <c r="N307" s="1">
        <v>5936.88</v>
      </c>
      <c r="P307" s="1">
        <v>13.119999999999891</v>
      </c>
      <c r="Q307" s="1">
        <v>0</v>
      </c>
      <c r="R307" s="1">
        <v>5936.88</v>
      </c>
      <c r="S307" s="27">
        <f t="shared" si="4"/>
        <v>13.119999999999891</v>
      </c>
    </row>
    <row r="308" spans="1:19" x14ac:dyDescent="0.25">
      <c r="A308">
        <v>213205</v>
      </c>
      <c r="C308">
        <v>111190</v>
      </c>
      <c r="D308">
        <v>2471</v>
      </c>
      <c r="E308">
        <v>1</v>
      </c>
      <c r="F308">
        <v>1</v>
      </c>
      <c r="G308" t="s">
        <v>16</v>
      </c>
      <c r="I308">
        <v>2000</v>
      </c>
      <c r="J308" s="1">
        <v>0</v>
      </c>
      <c r="K308" s="1">
        <v>37250</v>
      </c>
      <c r="L308" s="1">
        <v>37250</v>
      </c>
      <c r="N308" s="1">
        <v>0</v>
      </c>
      <c r="P308" s="1">
        <v>37250</v>
      </c>
      <c r="Q308" s="1">
        <v>0</v>
      </c>
      <c r="R308" s="1">
        <v>0</v>
      </c>
      <c r="S308" s="27">
        <f t="shared" si="4"/>
        <v>37250</v>
      </c>
    </row>
    <row r="309" spans="1:19" x14ac:dyDescent="0.25">
      <c r="A309">
        <v>213205</v>
      </c>
      <c r="C309">
        <v>111190</v>
      </c>
      <c r="D309">
        <v>2911</v>
      </c>
      <c r="E309">
        <v>1</v>
      </c>
      <c r="F309">
        <v>1</v>
      </c>
      <c r="G309" t="s">
        <v>16</v>
      </c>
      <c r="I309">
        <v>2000</v>
      </c>
      <c r="J309" s="1">
        <v>122487</v>
      </c>
      <c r="K309" s="1">
        <v>122487</v>
      </c>
      <c r="L309" s="1">
        <v>122487</v>
      </c>
      <c r="M309" s="1">
        <v>116800</v>
      </c>
      <c r="N309" s="1">
        <v>116716.3</v>
      </c>
      <c r="O309" s="1">
        <v>116716.3</v>
      </c>
      <c r="P309" s="1">
        <v>5687</v>
      </c>
      <c r="Q309" s="1">
        <v>83.69999999999709</v>
      </c>
      <c r="R309" s="1">
        <v>0</v>
      </c>
      <c r="S309" s="27">
        <f t="shared" si="4"/>
        <v>5770.6999999999971</v>
      </c>
    </row>
    <row r="310" spans="1:19" x14ac:dyDescent="0.25">
      <c r="A310">
        <v>213205</v>
      </c>
      <c r="C310">
        <v>111190</v>
      </c>
      <c r="D310">
        <v>2961</v>
      </c>
      <c r="E310">
        <v>1</v>
      </c>
      <c r="F310">
        <v>1</v>
      </c>
      <c r="G310" t="s">
        <v>16</v>
      </c>
      <c r="I310">
        <v>2000</v>
      </c>
      <c r="J310" s="1">
        <v>0</v>
      </c>
      <c r="K310" s="1">
        <v>29500</v>
      </c>
      <c r="L310" s="1">
        <v>29500</v>
      </c>
      <c r="M310" s="1">
        <v>29500</v>
      </c>
      <c r="N310" s="1">
        <v>0</v>
      </c>
      <c r="P310" s="1">
        <v>0</v>
      </c>
      <c r="Q310" s="1">
        <v>29500</v>
      </c>
      <c r="R310" s="1">
        <v>0</v>
      </c>
      <c r="S310" s="27">
        <f t="shared" si="4"/>
        <v>29500</v>
      </c>
    </row>
    <row r="311" spans="1:19" x14ac:dyDescent="0.25">
      <c r="A311">
        <v>213205</v>
      </c>
      <c r="C311">
        <v>111190</v>
      </c>
      <c r="D311">
        <v>3722</v>
      </c>
      <c r="E311">
        <v>1</v>
      </c>
      <c r="F311">
        <v>1</v>
      </c>
      <c r="G311" t="s">
        <v>16</v>
      </c>
      <c r="I311">
        <v>3000</v>
      </c>
      <c r="J311" s="1">
        <v>41400</v>
      </c>
      <c r="K311" s="1">
        <v>41400</v>
      </c>
      <c r="L311" s="1">
        <v>41400</v>
      </c>
      <c r="M311" s="1">
        <v>41400</v>
      </c>
      <c r="N311" s="1">
        <v>41400</v>
      </c>
      <c r="P311" s="1">
        <v>0</v>
      </c>
      <c r="Q311" s="1">
        <v>0</v>
      </c>
      <c r="R311" s="1">
        <v>41400</v>
      </c>
      <c r="S311" s="27">
        <f t="shared" si="4"/>
        <v>0</v>
      </c>
    </row>
    <row r="312" spans="1:19" x14ac:dyDescent="0.25">
      <c r="A312">
        <v>213205</v>
      </c>
      <c r="C312" t="s">
        <v>19</v>
      </c>
      <c r="D312">
        <v>2911</v>
      </c>
      <c r="E312">
        <v>1</v>
      </c>
      <c r="F312">
        <v>1</v>
      </c>
      <c r="G312" t="s">
        <v>16</v>
      </c>
      <c r="I312">
        <v>2000</v>
      </c>
      <c r="J312" s="1">
        <v>0</v>
      </c>
      <c r="K312" s="1">
        <v>209000</v>
      </c>
      <c r="L312" s="1">
        <v>209000</v>
      </c>
      <c r="M312" s="1">
        <v>209000</v>
      </c>
      <c r="N312" s="1">
        <v>0</v>
      </c>
      <c r="P312" s="1">
        <v>0</v>
      </c>
      <c r="Q312" s="1">
        <v>209000</v>
      </c>
      <c r="R312" s="1">
        <v>0</v>
      </c>
      <c r="S312" s="27">
        <f t="shared" si="4"/>
        <v>209000</v>
      </c>
    </row>
    <row r="313" spans="1:19" x14ac:dyDescent="0.25">
      <c r="A313">
        <v>213205</v>
      </c>
      <c r="C313" t="s">
        <v>37</v>
      </c>
      <c r="D313">
        <v>5412</v>
      </c>
      <c r="E313">
        <v>2</v>
      </c>
      <c r="F313">
        <v>1</v>
      </c>
      <c r="G313" t="s">
        <v>16</v>
      </c>
      <c r="H313" t="s">
        <v>50</v>
      </c>
      <c r="I313">
        <v>5000</v>
      </c>
      <c r="J313" s="1">
        <v>0</v>
      </c>
      <c r="K313" s="1">
        <v>19720000</v>
      </c>
      <c r="L313" s="1">
        <v>19720000</v>
      </c>
      <c r="M313" s="1">
        <v>19720000</v>
      </c>
      <c r="N313" s="1">
        <v>19720000</v>
      </c>
      <c r="O313" s="1">
        <v>19720000.000000004</v>
      </c>
      <c r="P313" s="1">
        <v>0</v>
      </c>
      <c r="Q313" s="1">
        <v>0</v>
      </c>
      <c r="R313" s="1">
        <v>0</v>
      </c>
      <c r="S313" s="27">
        <f t="shared" si="4"/>
        <v>0</v>
      </c>
    </row>
    <row r="314" spans="1:19" x14ac:dyDescent="0.25">
      <c r="A314">
        <v>213205</v>
      </c>
      <c r="C314" t="s">
        <v>37</v>
      </c>
      <c r="D314">
        <v>5412</v>
      </c>
      <c r="E314">
        <v>2</v>
      </c>
      <c r="F314">
        <v>2</v>
      </c>
      <c r="G314" t="s">
        <v>16</v>
      </c>
      <c r="H314" t="s">
        <v>50</v>
      </c>
      <c r="I314">
        <v>5000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P314" s="1">
        <v>0</v>
      </c>
      <c r="Q314" s="1">
        <v>0</v>
      </c>
      <c r="R314" s="1">
        <v>0</v>
      </c>
      <c r="S314" s="27">
        <f t="shared" si="4"/>
        <v>0</v>
      </c>
    </row>
    <row r="315" spans="1:19" x14ac:dyDescent="0.25">
      <c r="A315">
        <v>213205</v>
      </c>
      <c r="C315" t="s">
        <v>44</v>
      </c>
      <c r="D315">
        <v>2911</v>
      </c>
      <c r="E315">
        <v>1</v>
      </c>
      <c r="F315">
        <v>1</v>
      </c>
      <c r="G315" t="s">
        <v>16</v>
      </c>
      <c r="I315">
        <v>2000</v>
      </c>
      <c r="J315" s="1">
        <v>0</v>
      </c>
      <c r="K315" s="1">
        <v>137138</v>
      </c>
      <c r="L315" s="1">
        <v>137138</v>
      </c>
      <c r="M315" s="1">
        <v>136448.48000000001</v>
      </c>
      <c r="N315" s="1">
        <v>136448.48000000001</v>
      </c>
      <c r="O315" s="1">
        <v>136448.48000000001</v>
      </c>
      <c r="P315" s="1">
        <v>689.51999999998952</v>
      </c>
      <c r="Q315" s="1">
        <v>0</v>
      </c>
      <c r="R315" s="1">
        <v>0</v>
      </c>
      <c r="S315" s="27">
        <f t="shared" si="4"/>
        <v>689.51999999998952</v>
      </c>
    </row>
    <row r="316" spans="1:19" x14ac:dyDescent="0.25">
      <c r="A316">
        <v>213205</v>
      </c>
      <c r="C316" t="s">
        <v>44</v>
      </c>
      <c r="D316">
        <v>2981</v>
      </c>
      <c r="E316">
        <v>1</v>
      </c>
      <c r="F316">
        <v>1</v>
      </c>
      <c r="G316" t="s">
        <v>16</v>
      </c>
      <c r="I316">
        <v>2000</v>
      </c>
      <c r="J316" s="1">
        <v>0</v>
      </c>
      <c r="K316" s="1">
        <v>660700</v>
      </c>
      <c r="L316" s="1">
        <v>660700</v>
      </c>
      <c r="M316" s="1">
        <v>660700</v>
      </c>
      <c r="N316" s="1">
        <v>0</v>
      </c>
      <c r="P316" s="1">
        <v>0</v>
      </c>
      <c r="Q316" s="1">
        <v>660700</v>
      </c>
      <c r="R316" s="1">
        <v>0</v>
      </c>
      <c r="S316" s="27">
        <f t="shared" si="4"/>
        <v>660700</v>
      </c>
    </row>
    <row r="317" spans="1:19" x14ac:dyDescent="0.25">
      <c r="A317">
        <v>213205</v>
      </c>
      <c r="C317" t="s">
        <v>23</v>
      </c>
      <c r="D317">
        <v>6141</v>
      </c>
      <c r="E317">
        <v>2</v>
      </c>
      <c r="F317">
        <v>1</v>
      </c>
      <c r="G317">
        <v>65</v>
      </c>
      <c r="H317" t="s">
        <v>35</v>
      </c>
      <c r="I317">
        <v>6000</v>
      </c>
      <c r="J317" s="1">
        <v>878317</v>
      </c>
      <c r="K317" s="1">
        <v>0</v>
      </c>
      <c r="L317" s="1">
        <v>0</v>
      </c>
      <c r="N317" s="1">
        <v>0</v>
      </c>
      <c r="P317" s="1">
        <v>0</v>
      </c>
      <c r="Q317" s="1">
        <v>0</v>
      </c>
      <c r="R317" s="1">
        <v>0</v>
      </c>
      <c r="S317" s="27">
        <f t="shared" si="4"/>
        <v>0</v>
      </c>
    </row>
    <row r="318" spans="1:19" x14ac:dyDescent="0.25">
      <c r="A318">
        <v>213205</v>
      </c>
      <c r="C318" t="s">
        <v>23</v>
      </c>
      <c r="D318">
        <v>6141</v>
      </c>
      <c r="E318">
        <v>2</v>
      </c>
      <c r="F318">
        <v>1</v>
      </c>
      <c r="G318">
        <v>65</v>
      </c>
      <c r="H318" t="s">
        <v>51</v>
      </c>
      <c r="I318">
        <v>6000</v>
      </c>
      <c r="J318" s="1">
        <v>0</v>
      </c>
      <c r="K318" s="1">
        <v>453961.38</v>
      </c>
      <c r="L318" s="1">
        <v>453961.38</v>
      </c>
      <c r="M318" s="1">
        <v>453569.98</v>
      </c>
      <c r="N318" s="1">
        <v>453569.98</v>
      </c>
      <c r="O318" s="1">
        <v>50297.32</v>
      </c>
      <c r="P318" s="1">
        <v>391.40000000002328</v>
      </c>
      <c r="Q318" s="1">
        <v>0</v>
      </c>
      <c r="R318" s="1">
        <v>403272.66</v>
      </c>
      <c r="S318" s="27">
        <f t="shared" si="4"/>
        <v>391.40000000002328</v>
      </c>
    </row>
    <row r="319" spans="1:19" x14ac:dyDescent="0.25">
      <c r="A319">
        <v>213205</v>
      </c>
      <c r="C319" t="s">
        <v>24</v>
      </c>
      <c r="D319">
        <v>6141</v>
      </c>
      <c r="E319">
        <v>2</v>
      </c>
      <c r="F319">
        <v>1</v>
      </c>
      <c r="G319" t="s">
        <v>16</v>
      </c>
      <c r="H319" t="s">
        <v>52</v>
      </c>
      <c r="I319">
        <v>6000</v>
      </c>
      <c r="J319" s="1">
        <v>1953276</v>
      </c>
      <c r="K319" s="1">
        <v>0</v>
      </c>
      <c r="L319" s="1">
        <v>0</v>
      </c>
      <c r="N319" s="1">
        <v>0</v>
      </c>
      <c r="P319" s="1">
        <v>0</v>
      </c>
      <c r="Q319" s="1">
        <v>0</v>
      </c>
      <c r="R319" s="1">
        <v>0</v>
      </c>
      <c r="S319" s="27">
        <f t="shared" si="4"/>
        <v>0</v>
      </c>
    </row>
    <row r="320" spans="1:19" x14ac:dyDescent="0.25">
      <c r="A320">
        <v>213205</v>
      </c>
      <c r="C320" t="s">
        <v>24</v>
      </c>
      <c r="D320">
        <v>6141</v>
      </c>
      <c r="E320">
        <v>2</v>
      </c>
      <c r="F320">
        <v>1</v>
      </c>
      <c r="G320" t="s">
        <v>16</v>
      </c>
      <c r="H320" t="s">
        <v>53</v>
      </c>
      <c r="I320">
        <v>6000</v>
      </c>
      <c r="J320" s="1">
        <v>0</v>
      </c>
      <c r="K320" s="1">
        <v>1748795.48</v>
      </c>
      <c r="L320" s="1">
        <v>1748795.48</v>
      </c>
      <c r="M320" s="1">
        <v>1748795.48</v>
      </c>
      <c r="N320" s="1">
        <v>1748795.48</v>
      </c>
      <c r="O320" s="1">
        <v>1748795.4800000002</v>
      </c>
      <c r="P320" s="1">
        <v>0</v>
      </c>
      <c r="Q320" s="1">
        <v>0</v>
      </c>
      <c r="R320" s="1">
        <v>0</v>
      </c>
      <c r="S320" s="27">
        <f t="shared" si="4"/>
        <v>0</v>
      </c>
    </row>
    <row r="321" spans="1:19" x14ac:dyDescent="0.25">
      <c r="A321">
        <v>213206</v>
      </c>
      <c r="C321">
        <v>111190</v>
      </c>
      <c r="D321">
        <v>1221</v>
      </c>
      <c r="E321">
        <v>2</v>
      </c>
      <c r="F321">
        <v>1</v>
      </c>
      <c r="G321" t="s">
        <v>18</v>
      </c>
      <c r="I321">
        <v>1000</v>
      </c>
      <c r="J321" s="1">
        <v>5385370</v>
      </c>
      <c r="K321" s="1">
        <v>3872875.22</v>
      </c>
      <c r="L321" s="1">
        <v>3872875.22</v>
      </c>
      <c r="M321" s="1">
        <v>3872875.22</v>
      </c>
      <c r="N321" s="1">
        <v>3872875.22</v>
      </c>
      <c r="O321" s="1">
        <v>3872875.2199999997</v>
      </c>
      <c r="P321" s="1">
        <v>0</v>
      </c>
      <c r="Q321" s="1">
        <v>0</v>
      </c>
      <c r="R321" s="1">
        <v>0</v>
      </c>
      <c r="S321" s="27">
        <f t="shared" si="4"/>
        <v>0</v>
      </c>
    </row>
    <row r="322" spans="1:19" x14ac:dyDescent="0.25">
      <c r="A322">
        <v>213206</v>
      </c>
      <c r="C322">
        <v>111190</v>
      </c>
      <c r="D322">
        <v>2419</v>
      </c>
      <c r="E322">
        <v>1</v>
      </c>
      <c r="F322">
        <v>1</v>
      </c>
      <c r="G322" t="s">
        <v>16</v>
      </c>
      <c r="I322">
        <v>2000</v>
      </c>
      <c r="J322" s="1">
        <v>150000</v>
      </c>
      <c r="K322" s="1">
        <v>255985</v>
      </c>
      <c r="L322" s="1">
        <v>255985</v>
      </c>
      <c r="M322" s="1">
        <v>255885</v>
      </c>
      <c r="N322" s="1">
        <v>255016.5</v>
      </c>
      <c r="O322" s="1">
        <v>255016.5</v>
      </c>
      <c r="P322" s="1">
        <v>100</v>
      </c>
      <c r="Q322" s="1">
        <v>868.5</v>
      </c>
      <c r="R322" s="1">
        <v>0</v>
      </c>
      <c r="S322" s="27">
        <f t="shared" si="4"/>
        <v>968.5</v>
      </c>
    </row>
    <row r="323" spans="1:19" x14ac:dyDescent="0.25">
      <c r="A323">
        <v>213206</v>
      </c>
      <c r="C323">
        <v>111190</v>
      </c>
      <c r="D323">
        <v>2421</v>
      </c>
      <c r="E323">
        <v>1</v>
      </c>
      <c r="F323">
        <v>1</v>
      </c>
      <c r="G323" t="s">
        <v>16</v>
      </c>
      <c r="I323">
        <v>2000</v>
      </c>
      <c r="J323" s="1">
        <v>23500</v>
      </c>
      <c r="K323" s="1">
        <v>23500</v>
      </c>
      <c r="L323" s="1">
        <v>23500</v>
      </c>
      <c r="M323" s="1">
        <v>23500</v>
      </c>
      <c r="N323" s="1">
        <v>23499.279999999999</v>
      </c>
      <c r="O323" s="1">
        <v>23499.279999999999</v>
      </c>
      <c r="P323" s="1">
        <v>0</v>
      </c>
      <c r="Q323" s="1">
        <v>0.72000000000116415</v>
      </c>
      <c r="R323" s="1">
        <v>0</v>
      </c>
      <c r="S323" s="27">
        <f t="shared" ref="S323:S386" si="5">P323+Q323</f>
        <v>0.72000000000116415</v>
      </c>
    </row>
    <row r="324" spans="1:19" x14ac:dyDescent="0.25">
      <c r="A324">
        <v>213206</v>
      </c>
      <c r="C324">
        <v>111190</v>
      </c>
      <c r="D324">
        <v>2441</v>
      </c>
      <c r="E324">
        <v>1</v>
      </c>
      <c r="F324">
        <v>1</v>
      </c>
      <c r="G324" t="s">
        <v>16</v>
      </c>
      <c r="I324">
        <v>2000</v>
      </c>
      <c r="J324" s="1">
        <v>89533</v>
      </c>
      <c r="K324" s="1">
        <v>46250</v>
      </c>
      <c r="L324" s="1">
        <v>46250</v>
      </c>
      <c r="M324" s="1">
        <v>46250</v>
      </c>
      <c r="N324" s="1">
        <v>46053.16</v>
      </c>
      <c r="O324" s="1">
        <v>46053.16</v>
      </c>
      <c r="P324" s="1">
        <v>0</v>
      </c>
      <c r="Q324" s="1">
        <v>196.83999999999651</v>
      </c>
      <c r="R324" s="1">
        <v>0</v>
      </c>
      <c r="S324" s="27">
        <f t="shared" si="5"/>
        <v>196.83999999999651</v>
      </c>
    </row>
    <row r="325" spans="1:19" x14ac:dyDescent="0.25">
      <c r="A325">
        <v>213206</v>
      </c>
      <c r="C325">
        <v>111190</v>
      </c>
      <c r="D325">
        <v>2471</v>
      </c>
      <c r="E325">
        <v>1</v>
      </c>
      <c r="F325">
        <v>1</v>
      </c>
      <c r="G325" t="s">
        <v>16</v>
      </c>
      <c r="I325">
        <v>2000</v>
      </c>
      <c r="J325" s="1">
        <v>85900</v>
      </c>
      <c r="K325" s="1">
        <v>129183</v>
      </c>
      <c r="L325" s="1">
        <v>129183</v>
      </c>
      <c r="M325" s="1">
        <v>129183</v>
      </c>
      <c r="N325" s="1">
        <v>80620</v>
      </c>
      <c r="O325" s="1">
        <v>80620</v>
      </c>
      <c r="P325" s="1">
        <v>0</v>
      </c>
      <c r="Q325" s="1">
        <v>48563</v>
      </c>
      <c r="R325" s="1">
        <v>0</v>
      </c>
      <c r="S325" s="27">
        <f t="shared" si="5"/>
        <v>48563</v>
      </c>
    </row>
    <row r="326" spans="1:19" x14ac:dyDescent="0.25">
      <c r="A326">
        <v>213206</v>
      </c>
      <c r="C326">
        <v>111190</v>
      </c>
      <c r="D326">
        <v>2561</v>
      </c>
      <c r="E326">
        <v>1</v>
      </c>
      <c r="F326">
        <v>1</v>
      </c>
      <c r="G326" t="s">
        <v>16</v>
      </c>
      <c r="I326">
        <v>2000</v>
      </c>
      <c r="J326" s="1">
        <v>550280</v>
      </c>
      <c r="K326" s="1">
        <v>550280</v>
      </c>
      <c r="L326" s="1">
        <v>550280</v>
      </c>
      <c r="M326" s="1">
        <v>500000</v>
      </c>
      <c r="N326" s="1">
        <v>499643.32</v>
      </c>
      <c r="P326" s="1">
        <v>50280</v>
      </c>
      <c r="Q326" s="1">
        <v>356.67999999999302</v>
      </c>
      <c r="R326" s="1">
        <v>499643.32</v>
      </c>
      <c r="S326" s="27">
        <f t="shared" si="5"/>
        <v>50636.679999999993</v>
      </c>
    </row>
    <row r="327" spans="1:19" x14ac:dyDescent="0.25">
      <c r="A327">
        <v>213206</v>
      </c>
      <c r="C327">
        <v>111190</v>
      </c>
      <c r="D327">
        <v>2911</v>
      </c>
      <c r="E327">
        <v>1</v>
      </c>
      <c r="F327">
        <v>1</v>
      </c>
      <c r="G327" t="s">
        <v>16</v>
      </c>
      <c r="I327">
        <v>2000</v>
      </c>
      <c r="J327" s="1">
        <v>115722</v>
      </c>
      <c r="K327" s="1">
        <v>115722</v>
      </c>
      <c r="L327" s="1">
        <v>115722</v>
      </c>
      <c r="M327" s="1">
        <v>115700</v>
      </c>
      <c r="N327" s="1">
        <v>114494.9</v>
      </c>
      <c r="O327" s="1">
        <v>114494.9</v>
      </c>
      <c r="P327" s="1">
        <v>22</v>
      </c>
      <c r="Q327" s="1">
        <v>1205.1000000000058</v>
      </c>
      <c r="R327" s="1">
        <v>0</v>
      </c>
      <c r="S327" s="27">
        <f t="shared" si="5"/>
        <v>1227.1000000000058</v>
      </c>
    </row>
    <row r="328" spans="1:19" x14ac:dyDescent="0.25">
      <c r="A328">
        <v>213206</v>
      </c>
      <c r="C328">
        <v>111190</v>
      </c>
      <c r="D328">
        <v>3722</v>
      </c>
      <c r="E328">
        <v>1</v>
      </c>
      <c r="F328">
        <v>1</v>
      </c>
      <c r="G328" t="s">
        <v>16</v>
      </c>
      <c r="I328">
        <v>3000</v>
      </c>
      <c r="J328" s="1">
        <v>50573</v>
      </c>
      <c r="K328" s="1">
        <v>50573</v>
      </c>
      <c r="L328" s="1">
        <v>50573</v>
      </c>
      <c r="M328" s="1">
        <v>50573</v>
      </c>
      <c r="N328" s="1">
        <v>50573</v>
      </c>
      <c r="P328" s="1">
        <v>0</v>
      </c>
      <c r="Q328" s="1">
        <v>0</v>
      </c>
      <c r="R328" s="1">
        <v>50573</v>
      </c>
      <c r="S328" s="27">
        <f t="shared" si="5"/>
        <v>0</v>
      </c>
    </row>
    <row r="329" spans="1:19" x14ac:dyDescent="0.25">
      <c r="A329">
        <v>213206</v>
      </c>
      <c r="C329">
        <v>121190</v>
      </c>
      <c r="D329">
        <v>6141</v>
      </c>
      <c r="E329">
        <v>2</v>
      </c>
      <c r="F329">
        <v>1</v>
      </c>
      <c r="G329" t="s">
        <v>16</v>
      </c>
      <c r="H329" t="s">
        <v>54</v>
      </c>
      <c r="I329">
        <v>6000</v>
      </c>
      <c r="J329" s="1">
        <v>26838495</v>
      </c>
      <c r="K329" s="1">
        <v>0</v>
      </c>
      <c r="L329" s="1">
        <v>0</v>
      </c>
      <c r="N329" s="1">
        <v>0</v>
      </c>
      <c r="P329" s="1">
        <v>0</v>
      </c>
      <c r="Q329" s="1">
        <v>0</v>
      </c>
      <c r="R329" s="1">
        <v>0</v>
      </c>
      <c r="S329" s="27">
        <f t="shared" si="5"/>
        <v>0</v>
      </c>
    </row>
    <row r="330" spans="1:19" x14ac:dyDescent="0.25">
      <c r="A330">
        <v>213206</v>
      </c>
      <c r="C330">
        <v>121190</v>
      </c>
      <c r="D330">
        <v>6141</v>
      </c>
      <c r="E330">
        <v>2</v>
      </c>
      <c r="F330">
        <v>1</v>
      </c>
      <c r="G330" t="s">
        <v>16</v>
      </c>
      <c r="H330" t="s">
        <v>55</v>
      </c>
      <c r="I330">
        <v>6000</v>
      </c>
      <c r="J330" s="1">
        <v>0</v>
      </c>
      <c r="K330" s="1">
        <v>26838495</v>
      </c>
      <c r="L330" s="1">
        <v>26838495</v>
      </c>
      <c r="M330" s="1">
        <v>24918898.079999998</v>
      </c>
      <c r="N330" s="1">
        <v>10307017.16</v>
      </c>
      <c r="O330" s="1">
        <v>10307017.160000002</v>
      </c>
      <c r="P330" s="1">
        <v>1919596.9200000018</v>
      </c>
      <c r="Q330" s="1">
        <v>14611880.919999998</v>
      </c>
      <c r="R330" s="1">
        <v>0</v>
      </c>
      <c r="S330" s="27">
        <f t="shared" si="5"/>
        <v>16531477.84</v>
      </c>
    </row>
    <row r="331" spans="1:19" x14ac:dyDescent="0.25">
      <c r="A331">
        <v>213206</v>
      </c>
      <c r="C331" t="s">
        <v>17</v>
      </c>
      <c r="D331">
        <v>1131</v>
      </c>
      <c r="E331">
        <v>2</v>
      </c>
      <c r="F331">
        <v>1</v>
      </c>
      <c r="G331" t="s">
        <v>16</v>
      </c>
      <c r="I331">
        <v>1000</v>
      </c>
      <c r="J331" s="1">
        <v>6584990</v>
      </c>
      <c r="K331" s="1">
        <v>8519662</v>
      </c>
      <c r="L331" s="1">
        <v>8519662</v>
      </c>
      <c r="M331" s="1">
        <v>8519662</v>
      </c>
      <c r="N331" s="1">
        <v>8519662</v>
      </c>
      <c r="O331" s="1">
        <v>8519662</v>
      </c>
      <c r="P331" s="1">
        <v>0</v>
      </c>
      <c r="Q331" s="1">
        <v>0</v>
      </c>
      <c r="R331" s="1">
        <v>0</v>
      </c>
      <c r="S331" s="27">
        <f t="shared" si="5"/>
        <v>0</v>
      </c>
    </row>
    <row r="332" spans="1:19" x14ac:dyDescent="0.25">
      <c r="A332">
        <v>213206</v>
      </c>
      <c r="C332" t="s">
        <v>17</v>
      </c>
      <c r="D332">
        <v>1221</v>
      </c>
      <c r="E332">
        <v>2</v>
      </c>
      <c r="F332">
        <v>1</v>
      </c>
      <c r="G332" t="s">
        <v>18</v>
      </c>
      <c r="I332">
        <v>1000</v>
      </c>
      <c r="J332" s="1">
        <v>1910350</v>
      </c>
      <c r="K332" s="1">
        <v>945175</v>
      </c>
      <c r="L332" s="1">
        <v>945175</v>
      </c>
      <c r="M332" s="1">
        <v>855363</v>
      </c>
      <c r="N332" s="1">
        <v>855363</v>
      </c>
      <c r="O332" s="1">
        <v>855363</v>
      </c>
      <c r="P332" s="1">
        <v>89812</v>
      </c>
      <c r="Q332" s="1">
        <v>0</v>
      </c>
      <c r="R332" s="1">
        <v>0</v>
      </c>
      <c r="S332" s="27">
        <f t="shared" si="5"/>
        <v>89812</v>
      </c>
    </row>
    <row r="333" spans="1:19" x14ac:dyDescent="0.25">
      <c r="A333">
        <v>213206</v>
      </c>
      <c r="C333" t="s">
        <v>17</v>
      </c>
      <c r="D333">
        <v>1311</v>
      </c>
      <c r="E333">
        <v>2</v>
      </c>
      <c r="F333">
        <v>1</v>
      </c>
      <c r="G333" t="s">
        <v>16</v>
      </c>
      <c r="I333">
        <v>1000</v>
      </c>
      <c r="J333" s="1">
        <v>198500</v>
      </c>
      <c r="K333" s="1">
        <v>197424</v>
      </c>
      <c r="L333" s="1">
        <v>197424</v>
      </c>
      <c r="M333" s="1">
        <v>197424</v>
      </c>
      <c r="N333" s="1">
        <v>197424</v>
      </c>
      <c r="O333" s="1">
        <v>197424</v>
      </c>
      <c r="P333" s="1">
        <v>0</v>
      </c>
      <c r="Q333" s="1">
        <v>0</v>
      </c>
      <c r="R333" s="1">
        <v>0</v>
      </c>
      <c r="S333" s="27">
        <f t="shared" si="5"/>
        <v>0</v>
      </c>
    </row>
    <row r="334" spans="1:19" x14ac:dyDescent="0.25">
      <c r="A334">
        <v>213206</v>
      </c>
      <c r="C334" t="s">
        <v>17</v>
      </c>
      <c r="D334">
        <v>1321</v>
      </c>
      <c r="E334">
        <v>2</v>
      </c>
      <c r="F334">
        <v>1</v>
      </c>
      <c r="G334" t="s">
        <v>16</v>
      </c>
      <c r="I334">
        <v>1000</v>
      </c>
      <c r="J334" s="1">
        <v>442900</v>
      </c>
      <c r="K334" s="1">
        <v>442900</v>
      </c>
      <c r="L334" s="1">
        <v>442900</v>
      </c>
      <c r="M334" s="1">
        <v>442900</v>
      </c>
      <c r="N334" s="1">
        <v>442900</v>
      </c>
      <c r="O334" s="1">
        <v>442900</v>
      </c>
      <c r="P334" s="1">
        <v>0</v>
      </c>
      <c r="Q334" s="1">
        <v>0</v>
      </c>
      <c r="R334" s="1">
        <v>0</v>
      </c>
      <c r="S334" s="27">
        <f t="shared" si="5"/>
        <v>0</v>
      </c>
    </row>
    <row r="335" spans="1:19" x14ac:dyDescent="0.25">
      <c r="A335">
        <v>213206</v>
      </c>
      <c r="C335" t="s">
        <v>17</v>
      </c>
      <c r="D335">
        <v>1322</v>
      </c>
      <c r="E335">
        <v>2</v>
      </c>
      <c r="F335">
        <v>1</v>
      </c>
      <c r="G335" t="s">
        <v>16</v>
      </c>
      <c r="I335">
        <v>1000</v>
      </c>
      <c r="J335" s="1">
        <v>8652</v>
      </c>
      <c r="K335" s="1">
        <v>8652</v>
      </c>
      <c r="L335" s="1">
        <v>8652</v>
      </c>
      <c r="M335" s="1">
        <v>8652</v>
      </c>
      <c r="N335" s="1">
        <v>8652</v>
      </c>
      <c r="O335" s="1">
        <v>8652.0000000000018</v>
      </c>
      <c r="P335" s="1">
        <v>0</v>
      </c>
      <c r="Q335" s="1">
        <v>0</v>
      </c>
      <c r="R335" s="1">
        <v>0</v>
      </c>
      <c r="S335" s="27">
        <f t="shared" si="5"/>
        <v>0</v>
      </c>
    </row>
    <row r="336" spans="1:19" x14ac:dyDescent="0.25">
      <c r="A336">
        <v>213206</v>
      </c>
      <c r="C336" t="s">
        <v>17</v>
      </c>
      <c r="D336">
        <v>1323</v>
      </c>
      <c r="E336">
        <v>2</v>
      </c>
      <c r="F336">
        <v>1</v>
      </c>
      <c r="G336" t="s">
        <v>16</v>
      </c>
      <c r="I336">
        <v>1000</v>
      </c>
      <c r="J336" s="1">
        <v>5702890</v>
      </c>
      <c r="K336" s="1">
        <v>2702306.66</v>
      </c>
      <c r="L336" s="1">
        <v>2702306.66</v>
      </c>
      <c r="M336" s="1">
        <v>2702306.66</v>
      </c>
      <c r="N336" s="1">
        <v>2702306.66</v>
      </c>
      <c r="O336" s="1">
        <v>2702306.66</v>
      </c>
      <c r="P336" s="1">
        <v>0</v>
      </c>
      <c r="Q336" s="1">
        <v>0</v>
      </c>
      <c r="R336" s="1">
        <v>0</v>
      </c>
      <c r="S336" s="27">
        <f t="shared" si="5"/>
        <v>0</v>
      </c>
    </row>
    <row r="337" spans="1:19" x14ac:dyDescent="0.25">
      <c r="A337">
        <v>213206</v>
      </c>
      <c r="C337" t="s">
        <v>17</v>
      </c>
      <c r="D337">
        <v>1323</v>
      </c>
      <c r="E337">
        <v>2</v>
      </c>
      <c r="F337">
        <v>1</v>
      </c>
      <c r="G337" t="s">
        <v>18</v>
      </c>
      <c r="I337">
        <v>1000</v>
      </c>
      <c r="J337" s="1">
        <v>1007892</v>
      </c>
      <c r="K337" s="1">
        <v>1007892</v>
      </c>
      <c r="L337" s="1">
        <v>1007892</v>
      </c>
      <c r="M337" s="1">
        <v>1007892</v>
      </c>
      <c r="N337" s="1">
        <v>1007892</v>
      </c>
      <c r="O337" s="1">
        <v>1007892</v>
      </c>
      <c r="P337" s="1">
        <v>0</v>
      </c>
      <c r="Q337" s="1">
        <v>0</v>
      </c>
      <c r="R337" s="1">
        <v>0</v>
      </c>
      <c r="S337" s="27">
        <f t="shared" si="5"/>
        <v>0</v>
      </c>
    </row>
    <row r="338" spans="1:19" x14ac:dyDescent="0.25">
      <c r="A338">
        <v>213206</v>
      </c>
      <c r="C338" t="s">
        <v>17</v>
      </c>
      <c r="D338">
        <v>1331</v>
      </c>
      <c r="E338">
        <v>2</v>
      </c>
      <c r="F338">
        <v>1</v>
      </c>
      <c r="G338" t="s">
        <v>16</v>
      </c>
      <c r="I338">
        <v>1000</v>
      </c>
      <c r="J338" s="1">
        <v>1269679</v>
      </c>
      <c r="K338" s="1">
        <v>1269679</v>
      </c>
      <c r="L338" s="1">
        <v>1269679</v>
      </c>
      <c r="M338" s="1">
        <v>1269679</v>
      </c>
      <c r="N338" s="1">
        <v>1269679</v>
      </c>
      <c r="O338" s="1">
        <v>1269678.9999999998</v>
      </c>
      <c r="P338" s="1">
        <v>0</v>
      </c>
      <c r="Q338" s="1">
        <v>0</v>
      </c>
      <c r="R338" s="1">
        <v>0</v>
      </c>
      <c r="S338" s="27">
        <f t="shared" si="5"/>
        <v>0</v>
      </c>
    </row>
    <row r="339" spans="1:19" x14ac:dyDescent="0.25">
      <c r="A339">
        <v>213206</v>
      </c>
      <c r="C339" t="s">
        <v>17</v>
      </c>
      <c r="D339">
        <v>1411</v>
      </c>
      <c r="E339">
        <v>2</v>
      </c>
      <c r="F339">
        <v>2</v>
      </c>
      <c r="G339" t="s">
        <v>18</v>
      </c>
      <c r="I339">
        <v>1000</v>
      </c>
      <c r="J339" s="1">
        <v>95629</v>
      </c>
      <c r="K339" s="1">
        <v>95629</v>
      </c>
      <c r="L339" s="1">
        <v>95629</v>
      </c>
      <c r="M339" s="1">
        <v>95629</v>
      </c>
      <c r="N339" s="1">
        <v>95629</v>
      </c>
      <c r="O339" s="1">
        <v>95628.999999999971</v>
      </c>
      <c r="P339" s="1">
        <v>0</v>
      </c>
      <c r="Q339" s="1">
        <v>0</v>
      </c>
      <c r="R339" s="1">
        <v>0</v>
      </c>
      <c r="S339" s="27">
        <f t="shared" si="5"/>
        <v>0</v>
      </c>
    </row>
    <row r="340" spans="1:19" x14ac:dyDescent="0.25">
      <c r="A340">
        <v>213206</v>
      </c>
      <c r="C340" t="s">
        <v>17</v>
      </c>
      <c r="D340">
        <v>1541</v>
      </c>
      <c r="E340">
        <v>2</v>
      </c>
      <c r="F340">
        <v>2</v>
      </c>
      <c r="G340" t="s">
        <v>18</v>
      </c>
      <c r="I340">
        <v>1000</v>
      </c>
      <c r="J340" s="1">
        <v>275836</v>
      </c>
      <c r="K340" s="1">
        <v>275836</v>
      </c>
      <c r="L340" s="1">
        <v>275836</v>
      </c>
      <c r="M340" s="1">
        <v>275836</v>
      </c>
      <c r="N340" s="1">
        <v>275836</v>
      </c>
      <c r="O340" s="1">
        <v>275836</v>
      </c>
      <c r="P340" s="1">
        <v>0</v>
      </c>
      <c r="Q340" s="1">
        <v>0</v>
      </c>
      <c r="R340" s="1">
        <v>0</v>
      </c>
      <c r="S340" s="27">
        <f t="shared" si="5"/>
        <v>0</v>
      </c>
    </row>
    <row r="341" spans="1:19" x14ac:dyDescent="0.25">
      <c r="A341">
        <v>213206</v>
      </c>
      <c r="C341" t="s">
        <v>17</v>
      </c>
      <c r="D341">
        <v>1545</v>
      </c>
      <c r="E341">
        <v>2</v>
      </c>
      <c r="F341">
        <v>1</v>
      </c>
      <c r="G341" t="s">
        <v>18</v>
      </c>
      <c r="I341">
        <v>1000</v>
      </c>
      <c r="J341" s="1">
        <v>38345</v>
      </c>
      <c r="K341" s="1">
        <v>21560</v>
      </c>
      <c r="L341" s="1">
        <v>21560</v>
      </c>
      <c r="M341" s="1">
        <v>21560</v>
      </c>
      <c r="N341" s="1">
        <v>21560</v>
      </c>
      <c r="O341" s="1">
        <v>21560</v>
      </c>
      <c r="P341" s="1">
        <v>0</v>
      </c>
      <c r="Q341" s="1">
        <v>0</v>
      </c>
      <c r="R341" s="1">
        <v>0</v>
      </c>
      <c r="S341" s="27">
        <f t="shared" si="5"/>
        <v>0</v>
      </c>
    </row>
    <row r="342" spans="1:19" x14ac:dyDescent="0.25">
      <c r="A342">
        <v>213206</v>
      </c>
      <c r="C342" t="s">
        <v>17</v>
      </c>
      <c r="D342">
        <v>1547</v>
      </c>
      <c r="E342">
        <v>1</v>
      </c>
      <c r="F342">
        <v>1</v>
      </c>
      <c r="G342" t="s">
        <v>18</v>
      </c>
      <c r="I342">
        <v>1000</v>
      </c>
      <c r="J342" s="1">
        <v>3067</v>
      </c>
      <c r="K342" s="1">
        <v>0</v>
      </c>
      <c r="L342" s="1">
        <v>0</v>
      </c>
      <c r="N342" s="1">
        <v>0</v>
      </c>
      <c r="P342" s="1">
        <v>0</v>
      </c>
      <c r="Q342" s="1">
        <v>0</v>
      </c>
      <c r="R342" s="1">
        <v>0</v>
      </c>
      <c r="S342" s="27">
        <f t="shared" si="5"/>
        <v>0</v>
      </c>
    </row>
    <row r="343" spans="1:19" x14ac:dyDescent="0.25">
      <c r="A343">
        <v>213206</v>
      </c>
      <c r="C343" t="s">
        <v>17</v>
      </c>
      <c r="D343">
        <v>3571</v>
      </c>
      <c r="E343">
        <v>1</v>
      </c>
      <c r="F343">
        <v>1</v>
      </c>
      <c r="G343" t="s">
        <v>16</v>
      </c>
      <c r="I343">
        <v>3000</v>
      </c>
      <c r="J343" s="1">
        <v>3517182</v>
      </c>
      <c r="K343" s="1">
        <v>3517182</v>
      </c>
      <c r="L343" s="1">
        <v>3517182</v>
      </c>
      <c r="M343" s="1">
        <v>3516369.49</v>
      </c>
      <c r="N343" s="1">
        <v>3516369.49</v>
      </c>
      <c r="P343" s="1">
        <v>812.50999999977648</v>
      </c>
      <c r="Q343" s="1">
        <v>0</v>
      </c>
      <c r="R343" s="1">
        <v>3516369.49</v>
      </c>
      <c r="S343" s="27">
        <f t="shared" si="5"/>
        <v>812.50999999977648</v>
      </c>
    </row>
    <row r="344" spans="1:19" x14ac:dyDescent="0.25">
      <c r="A344">
        <v>213206</v>
      </c>
      <c r="C344" t="s">
        <v>17</v>
      </c>
      <c r="D344">
        <v>3981</v>
      </c>
      <c r="E344">
        <v>1</v>
      </c>
      <c r="F344">
        <v>2</v>
      </c>
      <c r="G344" t="s">
        <v>18</v>
      </c>
      <c r="I344">
        <v>3000</v>
      </c>
      <c r="J344" s="1">
        <v>30340</v>
      </c>
      <c r="K344" s="1">
        <v>33019</v>
      </c>
      <c r="L344" s="1">
        <v>33019</v>
      </c>
      <c r="M344" s="1">
        <v>33019</v>
      </c>
      <c r="N344" s="1">
        <v>33019</v>
      </c>
      <c r="O344" s="1">
        <v>33019</v>
      </c>
      <c r="P344" s="1">
        <v>0</v>
      </c>
      <c r="Q344" s="1">
        <v>0</v>
      </c>
      <c r="R344" s="1">
        <v>0</v>
      </c>
      <c r="S344" s="27">
        <f t="shared" si="5"/>
        <v>0</v>
      </c>
    </row>
    <row r="345" spans="1:19" x14ac:dyDescent="0.25">
      <c r="A345">
        <v>213206</v>
      </c>
      <c r="C345" t="s">
        <v>17</v>
      </c>
      <c r="D345">
        <v>3982</v>
      </c>
      <c r="E345">
        <v>1</v>
      </c>
      <c r="F345">
        <v>1</v>
      </c>
      <c r="G345" t="s">
        <v>18</v>
      </c>
      <c r="I345">
        <v>3000</v>
      </c>
      <c r="J345" s="1">
        <v>17031</v>
      </c>
      <c r="K345" s="1">
        <v>93.55</v>
      </c>
      <c r="L345" s="1">
        <v>93.55</v>
      </c>
      <c r="M345" s="1">
        <v>93.55</v>
      </c>
      <c r="N345" s="1">
        <v>93.55</v>
      </c>
      <c r="O345" s="1">
        <v>93.55</v>
      </c>
      <c r="P345" s="1">
        <v>0</v>
      </c>
      <c r="Q345" s="1">
        <v>0</v>
      </c>
      <c r="R345" s="1">
        <v>0</v>
      </c>
      <c r="S345" s="27">
        <f t="shared" si="5"/>
        <v>0</v>
      </c>
    </row>
    <row r="346" spans="1:19" x14ac:dyDescent="0.25">
      <c r="A346">
        <v>213206</v>
      </c>
      <c r="C346" t="s">
        <v>19</v>
      </c>
      <c r="D346">
        <v>2421</v>
      </c>
      <c r="E346">
        <v>1</v>
      </c>
      <c r="F346">
        <v>1</v>
      </c>
      <c r="G346" t="s">
        <v>16</v>
      </c>
      <c r="I346">
        <v>2000</v>
      </c>
      <c r="J346" s="1">
        <v>0</v>
      </c>
      <c r="K346" s="1">
        <v>210000</v>
      </c>
      <c r="L346" s="1">
        <v>210000</v>
      </c>
      <c r="M346" s="1">
        <v>210000</v>
      </c>
      <c r="N346" s="1">
        <v>0</v>
      </c>
      <c r="P346" s="1">
        <v>0</v>
      </c>
      <c r="Q346" s="1">
        <v>210000</v>
      </c>
      <c r="R346" s="1">
        <v>0</v>
      </c>
      <c r="S346" s="27">
        <f t="shared" si="5"/>
        <v>210000</v>
      </c>
    </row>
    <row r="347" spans="1:19" x14ac:dyDescent="0.25">
      <c r="A347">
        <v>213206</v>
      </c>
      <c r="C347" t="s">
        <v>19</v>
      </c>
      <c r="D347">
        <v>3261</v>
      </c>
      <c r="E347">
        <v>1</v>
      </c>
      <c r="F347">
        <v>1</v>
      </c>
      <c r="G347" t="s">
        <v>16</v>
      </c>
      <c r="I347">
        <v>3000</v>
      </c>
      <c r="J347" s="1">
        <v>0</v>
      </c>
      <c r="K347" s="1">
        <v>1000000</v>
      </c>
      <c r="L347" s="1">
        <v>1000000</v>
      </c>
      <c r="M347" s="1">
        <v>999999.99</v>
      </c>
      <c r="N347" s="1">
        <v>999999.99</v>
      </c>
      <c r="P347" s="1">
        <v>1.0000000009313226E-2</v>
      </c>
      <c r="Q347" s="1">
        <v>0</v>
      </c>
      <c r="R347" s="1">
        <v>999999.99</v>
      </c>
      <c r="S347" s="27">
        <f t="shared" si="5"/>
        <v>1.0000000009313226E-2</v>
      </c>
    </row>
    <row r="348" spans="1:19" x14ac:dyDescent="0.25">
      <c r="A348">
        <v>213206</v>
      </c>
      <c r="C348" t="s">
        <v>19</v>
      </c>
      <c r="D348">
        <v>3722</v>
      </c>
      <c r="E348">
        <v>1</v>
      </c>
      <c r="F348">
        <v>1</v>
      </c>
      <c r="G348" t="s">
        <v>16</v>
      </c>
      <c r="I348">
        <v>3000</v>
      </c>
      <c r="J348" s="1">
        <v>0</v>
      </c>
      <c r="K348" s="1">
        <v>31959.35</v>
      </c>
      <c r="L348" s="1">
        <v>31959.35</v>
      </c>
      <c r="M348" s="1">
        <v>31959.35</v>
      </c>
      <c r="N348" s="1">
        <v>31959.35</v>
      </c>
      <c r="P348" s="1">
        <v>0</v>
      </c>
      <c r="Q348" s="1">
        <v>0</v>
      </c>
      <c r="R348" s="1">
        <v>31959.35</v>
      </c>
      <c r="S348" s="27">
        <f t="shared" si="5"/>
        <v>0</v>
      </c>
    </row>
    <row r="349" spans="1:19" x14ac:dyDescent="0.25">
      <c r="A349">
        <v>213206</v>
      </c>
      <c r="C349" t="s">
        <v>44</v>
      </c>
      <c r="D349">
        <v>2111</v>
      </c>
      <c r="E349">
        <v>1</v>
      </c>
      <c r="F349">
        <v>1</v>
      </c>
      <c r="G349" t="s">
        <v>16</v>
      </c>
      <c r="I349">
        <v>2000</v>
      </c>
      <c r="J349" s="1">
        <v>0</v>
      </c>
      <c r="K349" s="1">
        <v>3475.33</v>
      </c>
      <c r="L349" s="1">
        <v>3475.33</v>
      </c>
      <c r="M349" s="1">
        <v>3415.62</v>
      </c>
      <c r="N349" s="1">
        <v>3415.62</v>
      </c>
      <c r="P349" s="1">
        <v>59.710000000000036</v>
      </c>
      <c r="Q349" s="1">
        <v>0</v>
      </c>
      <c r="R349" s="1">
        <v>3415.62</v>
      </c>
      <c r="S349" s="27">
        <f t="shared" si="5"/>
        <v>59.710000000000036</v>
      </c>
    </row>
    <row r="350" spans="1:19" x14ac:dyDescent="0.25">
      <c r="A350">
        <v>213206</v>
      </c>
      <c r="C350" t="s">
        <v>44</v>
      </c>
      <c r="D350">
        <v>2151</v>
      </c>
      <c r="E350">
        <v>1</v>
      </c>
      <c r="F350">
        <v>1</v>
      </c>
      <c r="G350" t="s">
        <v>16</v>
      </c>
      <c r="I350">
        <v>2000</v>
      </c>
      <c r="J350" s="1">
        <v>0</v>
      </c>
      <c r="K350" s="1">
        <v>120000</v>
      </c>
      <c r="L350" s="1">
        <v>120000</v>
      </c>
      <c r="M350" s="1">
        <v>119944</v>
      </c>
      <c r="N350" s="1">
        <v>119944</v>
      </c>
      <c r="O350" s="1">
        <v>119944</v>
      </c>
      <c r="P350" s="1">
        <v>56</v>
      </c>
      <c r="Q350" s="1">
        <v>0</v>
      </c>
      <c r="R350" s="1">
        <v>0</v>
      </c>
      <c r="S350" s="27">
        <f t="shared" si="5"/>
        <v>56</v>
      </c>
    </row>
    <row r="351" spans="1:19" x14ac:dyDescent="0.25">
      <c r="A351">
        <v>213206</v>
      </c>
      <c r="C351" t="s">
        <v>44</v>
      </c>
      <c r="D351">
        <v>2419</v>
      </c>
      <c r="E351">
        <v>1</v>
      </c>
      <c r="F351">
        <v>1</v>
      </c>
      <c r="G351" t="s">
        <v>16</v>
      </c>
      <c r="I351">
        <v>2000</v>
      </c>
      <c r="J351" s="1">
        <v>0</v>
      </c>
      <c r="K351" s="1">
        <v>131270</v>
      </c>
      <c r="L351" s="1">
        <v>131270</v>
      </c>
      <c r="M351" s="1">
        <v>126292.56</v>
      </c>
      <c r="N351" s="1">
        <v>23292.54</v>
      </c>
      <c r="O351" s="1">
        <v>23292.54</v>
      </c>
      <c r="P351" s="1">
        <v>4977.4400000000023</v>
      </c>
      <c r="Q351" s="1">
        <v>103000.01999999999</v>
      </c>
      <c r="R351" s="1">
        <v>0</v>
      </c>
      <c r="S351" s="27">
        <f t="shared" si="5"/>
        <v>107977.45999999999</v>
      </c>
    </row>
    <row r="352" spans="1:19" x14ac:dyDescent="0.25">
      <c r="A352">
        <v>213206</v>
      </c>
      <c r="C352" t="s">
        <v>44</v>
      </c>
      <c r="D352">
        <v>2421</v>
      </c>
      <c r="E352">
        <v>1</v>
      </c>
      <c r="F352">
        <v>1</v>
      </c>
      <c r="G352" t="s">
        <v>16</v>
      </c>
      <c r="I352">
        <v>2000</v>
      </c>
      <c r="J352" s="1">
        <v>0</v>
      </c>
      <c r="K352" s="1">
        <v>478750</v>
      </c>
      <c r="L352" s="1">
        <v>478750</v>
      </c>
      <c r="M352" s="1">
        <v>428987.72</v>
      </c>
      <c r="N352" s="1">
        <v>428848.52</v>
      </c>
      <c r="O352" s="1">
        <v>428848.52</v>
      </c>
      <c r="P352" s="1">
        <v>49762.280000000028</v>
      </c>
      <c r="Q352" s="1">
        <v>139.19999999995343</v>
      </c>
      <c r="R352" s="1">
        <v>0</v>
      </c>
      <c r="S352" s="27">
        <f t="shared" si="5"/>
        <v>49901.479999999981</v>
      </c>
    </row>
    <row r="353" spans="1:19" x14ac:dyDescent="0.25">
      <c r="A353">
        <v>213206</v>
      </c>
      <c r="C353" t="s">
        <v>44</v>
      </c>
      <c r="D353">
        <v>2471</v>
      </c>
      <c r="E353">
        <v>1</v>
      </c>
      <c r="F353">
        <v>1</v>
      </c>
      <c r="G353" t="s">
        <v>16</v>
      </c>
      <c r="I353">
        <v>2000</v>
      </c>
      <c r="J353" s="1">
        <v>0</v>
      </c>
      <c r="K353" s="1">
        <v>1300254</v>
      </c>
      <c r="L353" s="1">
        <v>1300254</v>
      </c>
      <c r="M353" s="1">
        <v>1300250</v>
      </c>
      <c r="N353" s="1">
        <v>1299740.55</v>
      </c>
      <c r="O353" s="1">
        <v>1299740.55</v>
      </c>
      <c r="P353" s="1">
        <v>4</v>
      </c>
      <c r="Q353" s="1">
        <v>509.44999999995343</v>
      </c>
      <c r="R353" s="1">
        <v>0</v>
      </c>
      <c r="S353" s="27">
        <f t="shared" si="5"/>
        <v>513.44999999995343</v>
      </c>
    </row>
    <row r="354" spans="1:19" x14ac:dyDescent="0.25">
      <c r="A354">
        <v>213206</v>
      </c>
      <c r="C354" t="s">
        <v>44</v>
      </c>
      <c r="D354">
        <v>2561</v>
      </c>
      <c r="E354">
        <v>1</v>
      </c>
      <c r="F354">
        <v>1</v>
      </c>
      <c r="G354" t="s">
        <v>16</v>
      </c>
      <c r="I354">
        <v>2000</v>
      </c>
      <c r="J354" s="1">
        <v>0</v>
      </c>
      <c r="K354" s="1">
        <v>4949720</v>
      </c>
      <c r="L354" s="1">
        <v>4949720</v>
      </c>
      <c r="M354" s="1">
        <v>4949720</v>
      </c>
      <c r="N354" s="1">
        <v>4949616.95</v>
      </c>
      <c r="O354" s="1">
        <v>4949616.95</v>
      </c>
      <c r="P354" s="1">
        <v>0</v>
      </c>
      <c r="Q354" s="1">
        <v>103.04999999981374</v>
      </c>
      <c r="R354" s="1">
        <v>0</v>
      </c>
      <c r="S354" s="27">
        <f t="shared" si="5"/>
        <v>103.04999999981374</v>
      </c>
    </row>
    <row r="355" spans="1:19" x14ac:dyDescent="0.25">
      <c r="A355">
        <v>213206</v>
      </c>
      <c r="C355" t="s">
        <v>44</v>
      </c>
      <c r="D355">
        <v>2911</v>
      </c>
      <c r="E355">
        <v>1</v>
      </c>
      <c r="F355">
        <v>1</v>
      </c>
      <c r="G355" t="s">
        <v>16</v>
      </c>
      <c r="I355">
        <v>2000</v>
      </c>
      <c r="J355" s="1">
        <v>0</v>
      </c>
      <c r="K355" s="1">
        <v>238635.5</v>
      </c>
      <c r="L355" s="1">
        <v>238635.5</v>
      </c>
      <c r="M355" s="1">
        <v>238566.62</v>
      </c>
      <c r="N355" s="1">
        <v>238566.61</v>
      </c>
      <c r="P355" s="1">
        <v>68.880000000004657</v>
      </c>
      <c r="Q355" s="1">
        <v>1.0000000009313226E-2</v>
      </c>
      <c r="R355" s="1">
        <v>238566.61</v>
      </c>
      <c r="S355" s="27">
        <f t="shared" si="5"/>
        <v>68.89000000001397</v>
      </c>
    </row>
    <row r="356" spans="1:19" x14ac:dyDescent="0.25">
      <c r="A356">
        <v>213206</v>
      </c>
      <c r="C356" t="s">
        <v>44</v>
      </c>
      <c r="D356">
        <v>2961</v>
      </c>
      <c r="E356">
        <v>1</v>
      </c>
      <c r="F356">
        <v>1</v>
      </c>
      <c r="G356" t="s">
        <v>16</v>
      </c>
      <c r="I356">
        <v>2000</v>
      </c>
      <c r="J356" s="1">
        <v>0</v>
      </c>
      <c r="K356" s="1">
        <v>1013250</v>
      </c>
      <c r="L356" s="1">
        <v>1013250</v>
      </c>
      <c r="M356" s="1">
        <v>1013250</v>
      </c>
      <c r="N356" s="1">
        <v>862324.7</v>
      </c>
      <c r="O356" s="1">
        <v>862324.7</v>
      </c>
      <c r="P356" s="1">
        <v>0</v>
      </c>
      <c r="Q356" s="1">
        <v>150925.30000000005</v>
      </c>
      <c r="R356" s="1">
        <v>0</v>
      </c>
      <c r="S356" s="27">
        <f t="shared" si="5"/>
        <v>150925.30000000005</v>
      </c>
    </row>
    <row r="357" spans="1:19" x14ac:dyDescent="0.25">
      <c r="A357">
        <v>213206</v>
      </c>
      <c r="C357" t="s">
        <v>44</v>
      </c>
      <c r="D357">
        <v>2981</v>
      </c>
      <c r="E357">
        <v>1</v>
      </c>
      <c r="F357">
        <v>1</v>
      </c>
      <c r="G357" t="s">
        <v>16</v>
      </c>
      <c r="I357">
        <v>2000</v>
      </c>
      <c r="J357" s="1">
        <v>0</v>
      </c>
      <c r="K357" s="1">
        <v>509350</v>
      </c>
      <c r="L357" s="1">
        <v>509350</v>
      </c>
      <c r="M357" s="1">
        <v>509350</v>
      </c>
      <c r="N357" s="1">
        <v>0</v>
      </c>
      <c r="P357" s="1">
        <v>0</v>
      </c>
      <c r="Q357" s="1">
        <v>509350</v>
      </c>
      <c r="R357" s="1">
        <v>0</v>
      </c>
      <c r="S357" s="27">
        <f t="shared" si="5"/>
        <v>509350</v>
      </c>
    </row>
    <row r="358" spans="1:19" x14ac:dyDescent="0.25">
      <c r="A358">
        <v>213206</v>
      </c>
      <c r="C358" t="s">
        <v>23</v>
      </c>
      <c r="D358">
        <v>6141</v>
      </c>
      <c r="E358">
        <v>2</v>
      </c>
      <c r="F358">
        <v>1</v>
      </c>
      <c r="G358">
        <v>65</v>
      </c>
      <c r="H358" t="s">
        <v>35</v>
      </c>
      <c r="I358">
        <v>6000</v>
      </c>
      <c r="J358" s="1">
        <v>5269900</v>
      </c>
      <c r="K358" s="1">
        <v>0</v>
      </c>
      <c r="L358" s="1">
        <v>0</v>
      </c>
      <c r="N358" s="1">
        <v>0</v>
      </c>
      <c r="P358" s="1">
        <v>0</v>
      </c>
      <c r="Q358" s="1">
        <v>0</v>
      </c>
      <c r="R358" s="1">
        <v>0</v>
      </c>
      <c r="S358" s="27">
        <f t="shared" si="5"/>
        <v>0</v>
      </c>
    </row>
    <row r="359" spans="1:19" x14ac:dyDescent="0.25">
      <c r="A359">
        <v>213206</v>
      </c>
      <c r="C359" t="s">
        <v>23</v>
      </c>
      <c r="D359">
        <v>6141</v>
      </c>
      <c r="E359">
        <v>2</v>
      </c>
      <c r="F359">
        <v>1</v>
      </c>
      <c r="G359">
        <v>65</v>
      </c>
      <c r="H359" t="s">
        <v>56</v>
      </c>
      <c r="I359">
        <v>6000</v>
      </c>
      <c r="J359" s="1">
        <v>0</v>
      </c>
      <c r="K359" s="1">
        <v>453961.38</v>
      </c>
      <c r="L359" s="1">
        <v>453961.38</v>
      </c>
      <c r="M359" s="1">
        <v>453332.89</v>
      </c>
      <c r="N359" s="1">
        <v>453332.89</v>
      </c>
      <c r="O359" s="1">
        <v>51788.850000000006</v>
      </c>
      <c r="P359" s="1">
        <v>628.48999999999069</v>
      </c>
      <c r="Q359" s="1">
        <v>0</v>
      </c>
      <c r="R359" s="1">
        <v>401544.04000000004</v>
      </c>
      <c r="S359" s="27">
        <f t="shared" si="5"/>
        <v>628.48999999999069</v>
      </c>
    </row>
    <row r="360" spans="1:19" x14ac:dyDescent="0.25">
      <c r="A360">
        <v>213207</v>
      </c>
      <c r="C360">
        <v>111190</v>
      </c>
      <c r="D360">
        <v>3722</v>
      </c>
      <c r="E360">
        <v>1</v>
      </c>
      <c r="F360">
        <v>1</v>
      </c>
      <c r="G360" t="s">
        <v>16</v>
      </c>
      <c r="I360">
        <v>3000</v>
      </c>
      <c r="J360" s="1">
        <v>50819</v>
      </c>
      <c r="K360" s="1">
        <v>50819</v>
      </c>
      <c r="L360" s="1">
        <v>50819</v>
      </c>
      <c r="M360" s="1">
        <v>50819</v>
      </c>
      <c r="N360" s="1">
        <v>50819</v>
      </c>
      <c r="P360" s="1">
        <v>0</v>
      </c>
      <c r="Q360" s="1">
        <v>0</v>
      </c>
      <c r="R360" s="1">
        <v>50819</v>
      </c>
      <c r="S360" s="27">
        <f t="shared" si="5"/>
        <v>0</v>
      </c>
    </row>
    <row r="361" spans="1:19" x14ac:dyDescent="0.25">
      <c r="A361">
        <v>213207</v>
      </c>
      <c r="C361">
        <v>121190</v>
      </c>
      <c r="D361">
        <v>6141</v>
      </c>
      <c r="E361">
        <v>2</v>
      </c>
      <c r="F361">
        <v>1</v>
      </c>
      <c r="G361" t="s">
        <v>16</v>
      </c>
      <c r="H361" t="s">
        <v>57</v>
      </c>
      <c r="I361">
        <v>6000</v>
      </c>
      <c r="J361" s="1">
        <v>14340944</v>
      </c>
      <c r="K361" s="1">
        <v>0</v>
      </c>
      <c r="L361" s="1">
        <v>0</v>
      </c>
      <c r="N361" s="1">
        <v>0</v>
      </c>
      <c r="P361" s="1">
        <v>0</v>
      </c>
      <c r="Q361" s="1">
        <v>0</v>
      </c>
      <c r="R361" s="1">
        <v>0</v>
      </c>
      <c r="S361" s="27">
        <f t="shared" si="5"/>
        <v>0</v>
      </c>
    </row>
    <row r="362" spans="1:19" x14ac:dyDescent="0.25">
      <c r="A362">
        <v>213207</v>
      </c>
      <c r="C362">
        <v>121190</v>
      </c>
      <c r="D362">
        <v>6141</v>
      </c>
      <c r="E362">
        <v>2</v>
      </c>
      <c r="F362">
        <v>1</v>
      </c>
      <c r="G362" t="s">
        <v>16</v>
      </c>
      <c r="H362" t="s">
        <v>58</v>
      </c>
      <c r="I362">
        <v>6000</v>
      </c>
      <c r="J362" s="1">
        <v>0</v>
      </c>
      <c r="K362" s="1">
        <v>0</v>
      </c>
      <c r="L362" s="1">
        <v>0</v>
      </c>
      <c r="N362" s="1">
        <v>0</v>
      </c>
      <c r="P362" s="1">
        <v>0</v>
      </c>
      <c r="Q362" s="1">
        <v>0</v>
      </c>
      <c r="R362" s="1">
        <v>0</v>
      </c>
      <c r="S362" s="27">
        <f t="shared" si="5"/>
        <v>0</v>
      </c>
    </row>
    <row r="363" spans="1:19" x14ac:dyDescent="0.25">
      <c r="A363">
        <v>213207</v>
      </c>
      <c r="C363">
        <v>121190</v>
      </c>
      <c r="D363">
        <v>6141</v>
      </c>
      <c r="E363">
        <v>2</v>
      </c>
      <c r="F363">
        <v>1</v>
      </c>
      <c r="G363" t="s">
        <v>16</v>
      </c>
      <c r="H363" t="s">
        <v>55</v>
      </c>
      <c r="I363">
        <v>6000</v>
      </c>
      <c r="J363" s="1">
        <v>0</v>
      </c>
      <c r="K363" s="1">
        <v>14340944</v>
      </c>
      <c r="L363" s="1">
        <v>14340944</v>
      </c>
      <c r="M363" s="1">
        <v>13751042.65</v>
      </c>
      <c r="N363" s="1">
        <v>13751042.65</v>
      </c>
      <c r="O363" s="1">
        <v>13751042.649999999</v>
      </c>
      <c r="P363" s="1">
        <v>589901.34999999963</v>
      </c>
      <c r="Q363" s="1">
        <v>0</v>
      </c>
      <c r="R363" s="1">
        <v>0</v>
      </c>
      <c r="S363" s="27">
        <f t="shared" si="5"/>
        <v>589901.34999999963</v>
      </c>
    </row>
    <row r="364" spans="1:19" x14ac:dyDescent="0.25">
      <c r="A364">
        <v>213207</v>
      </c>
      <c r="C364" t="s">
        <v>19</v>
      </c>
      <c r="D364">
        <v>3722</v>
      </c>
      <c r="E364">
        <v>1</v>
      </c>
      <c r="F364">
        <v>1</v>
      </c>
      <c r="G364" t="s">
        <v>16</v>
      </c>
      <c r="I364">
        <v>3000</v>
      </c>
      <c r="J364" s="1">
        <v>0</v>
      </c>
      <c r="K364" s="1">
        <v>32114.85</v>
      </c>
      <c r="L364" s="1">
        <v>32114.85</v>
      </c>
      <c r="M364" s="1">
        <v>32114.85</v>
      </c>
      <c r="N364" s="1">
        <v>32114.85</v>
      </c>
      <c r="P364" s="1">
        <v>0</v>
      </c>
      <c r="Q364" s="1">
        <v>0</v>
      </c>
      <c r="R364" s="1">
        <v>32114.85</v>
      </c>
      <c r="S364" s="27">
        <f t="shared" si="5"/>
        <v>0</v>
      </c>
    </row>
    <row r="365" spans="1:19" x14ac:dyDescent="0.25">
      <c r="A365">
        <v>213207</v>
      </c>
      <c r="C365" t="s">
        <v>20</v>
      </c>
      <c r="D365">
        <v>6141</v>
      </c>
      <c r="E365">
        <v>2</v>
      </c>
      <c r="F365">
        <v>1</v>
      </c>
      <c r="G365" t="s">
        <v>16</v>
      </c>
      <c r="H365" t="s">
        <v>36</v>
      </c>
      <c r="I365">
        <v>6000</v>
      </c>
      <c r="J365" s="1">
        <v>2382087</v>
      </c>
      <c r="K365" s="1">
        <v>0</v>
      </c>
      <c r="L365" s="1">
        <v>0</v>
      </c>
      <c r="N365" s="1">
        <v>0</v>
      </c>
      <c r="P365" s="1">
        <v>0</v>
      </c>
      <c r="Q365" s="1">
        <v>0</v>
      </c>
      <c r="R365" s="1">
        <v>0</v>
      </c>
      <c r="S365" s="27">
        <f t="shared" si="5"/>
        <v>0</v>
      </c>
    </row>
    <row r="366" spans="1:19" x14ac:dyDescent="0.25">
      <c r="A366">
        <v>213207</v>
      </c>
      <c r="C366" t="s">
        <v>20</v>
      </c>
      <c r="D366">
        <v>6141</v>
      </c>
      <c r="E366">
        <v>2</v>
      </c>
      <c r="F366">
        <v>1</v>
      </c>
      <c r="G366" t="s">
        <v>16</v>
      </c>
      <c r="H366" t="s">
        <v>59</v>
      </c>
      <c r="I366">
        <v>6000</v>
      </c>
      <c r="J366" s="1">
        <v>0</v>
      </c>
      <c r="K366" s="1">
        <v>2382087</v>
      </c>
      <c r="L366" s="1">
        <v>2382087</v>
      </c>
      <c r="M366" s="1">
        <v>2222866.2999999998</v>
      </c>
      <c r="N366" s="1">
        <v>2222866.2999999998</v>
      </c>
      <c r="O366" s="1">
        <v>734818.45000000007</v>
      </c>
      <c r="P366" s="1">
        <v>159220.70000000019</v>
      </c>
      <c r="Q366" s="1">
        <v>0</v>
      </c>
      <c r="R366" s="1">
        <v>1488047.8499999996</v>
      </c>
      <c r="S366" s="27">
        <f t="shared" si="5"/>
        <v>159220.70000000019</v>
      </c>
    </row>
    <row r="367" spans="1:19" x14ac:dyDescent="0.25">
      <c r="A367">
        <v>213207</v>
      </c>
      <c r="C367" t="s">
        <v>22</v>
      </c>
      <c r="D367">
        <v>6141</v>
      </c>
      <c r="E367">
        <v>2</v>
      </c>
      <c r="F367">
        <v>1</v>
      </c>
      <c r="G367">
        <v>65</v>
      </c>
      <c r="H367" t="s">
        <v>60</v>
      </c>
      <c r="I367">
        <v>6000</v>
      </c>
      <c r="J367" s="1">
        <v>0</v>
      </c>
      <c r="K367" s="1">
        <v>1727027.24</v>
      </c>
      <c r="L367" s="1">
        <v>1727027.24</v>
      </c>
      <c r="M367" s="1">
        <v>1710283.17</v>
      </c>
      <c r="N367" s="1">
        <v>1710283.17</v>
      </c>
      <c r="O367" s="1">
        <v>80323.25</v>
      </c>
      <c r="P367" s="1">
        <v>16744.070000000065</v>
      </c>
      <c r="Q367" s="1">
        <v>0</v>
      </c>
      <c r="R367" s="1">
        <v>1629959.92</v>
      </c>
      <c r="S367" s="27">
        <f t="shared" si="5"/>
        <v>16744.070000000065</v>
      </c>
    </row>
    <row r="368" spans="1:19" x14ac:dyDescent="0.25">
      <c r="A368">
        <v>213207</v>
      </c>
      <c r="C368" t="s">
        <v>23</v>
      </c>
      <c r="D368">
        <v>6141</v>
      </c>
      <c r="E368">
        <v>2</v>
      </c>
      <c r="F368">
        <v>1</v>
      </c>
      <c r="G368">
        <v>65</v>
      </c>
      <c r="H368" t="s">
        <v>35</v>
      </c>
      <c r="I368">
        <v>6000</v>
      </c>
      <c r="J368" s="1">
        <v>2009496</v>
      </c>
      <c r="K368" s="1">
        <v>0</v>
      </c>
      <c r="L368" s="1">
        <v>0</v>
      </c>
      <c r="N368" s="1">
        <v>0</v>
      </c>
      <c r="P368" s="1">
        <v>0</v>
      </c>
      <c r="Q368" s="1">
        <v>0</v>
      </c>
      <c r="R368" s="1">
        <v>0</v>
      </c>
      <c r="S368" s="27">
        <f t="shared" si="5"/>
        <v>0</v>
      </c>
    </row>
    <row r="369" spans="1:19" x14ac:dyDescent="0.25">
      <c r="A369">
        <v>213207</v>
      </c>
      <c r="C369" t="s">
        <v>23</v>
      </c>
      <c r="D369">
        <v>6141</v>
      </c>
      <c r="E369">
        <v>2</v>
      </c>
      <c r="F369">
        <v>1</v>
      </c>
      <c r="G369">
        <v>65</v>
      </c>
      <c r="H369" t="s">
        <v>60</v>
      </c>
      <c r="I369">
        <v>6000</v>
      </c>
      <c r="J369" s="1">
        <v>0</v>
      </c>
      <c r="K369" s="1">
        <v>542779.66</v>
      </c>
      <c r="L369" s="1">
        <v>542779.66</v>
      </c>
      <c r="M369" s="1">
        <v>542559.26</v>
      </c>
      <c r="N369" s="1">
        <v>542559.26</v>
      </c>
      <c r="O369" s="1">
        <v>478658.76999999996</v>
      </c>
      <c r="P369" s="1">
        <v>220.40000000002328</v>
      </c>
      <c r="Q369" s="1">
        <v>0</v>
      </c>
      <c r="R369" s="1">
        <v>63900.490000000049</v>
      </c>
      <c r="S369" s="27">
        <f t="shared" si="5"/>
        <v>220.40000000002328</v>
      </c>
    </row>
    <row r="370" spans="1:19" x14ac:dyDescent="0.25">
      <c r="A370">
        <v>213207</v>
      </c>
      <c r="C370" t="s">
        <v>23</v>
      </c>
      <c r="D370">
        <v>6141</v>
      </c>
      <c r="E370">
        <v>2</v>
      </c>
      <c r="F370">
        <v>1</v>
      </c>
      <c r="G370">
        <v>65</v>
      </c>
      <c r="H370" t="s">
        <v>61</v>
      </c>
      <c r="I370">
        <v>6000</v>
      </c>
      <c r="J370" s="1">
        <v>0</v>
      </c>
      <c r="K370" s="1">
        <v>453961.38</v>
      </c>
      <c r="L370" s="1">
        <v>453961.38</v>
      </c>
      <c r="M370" s="1">
        <v>453777.12</v>
      </c>
      <c r="N370" s="1">
        <v>453777.12</v>
      </c>
      <c r="O370" s="1">
        <v>25934.77</v>
      </c>
      <c r="P370" s="1">
        <v>184.26000000000931</v>
      </c>
      <c r="Q370" s="1">
        <v>0</v>
      </c>
      <c r="R370" s="1">
        <v>427842.35</v>
      </c>
      <c r="S370" s="27">
        <f t="shared" si="5"/>
        <v>184.26000000000931</v>
      </c>
    </row>
    <row r="371" spans="1:19" x14ac:dyDescent="0.25">
      <c r="A371">
        <v>213207</v>
      </c>
      <c r="C371" t="s">
        <v>24</v>
      </c>
      <c r="D371">
        <v>6141</v>
      </c>
      <c r="E371">
        <v>2</v>
      </c>
      <c r="F371">
        <v>1</v>
      </c>
      <c r="G371" t="s">
        <v>16</v>
      </c>
      <c r="H371" t="s">
        <v>62</v>
      </c>
      <c r="I371">
        <v>6000</v>
      </c>
      <c r="J371" s="1">
        <v>9378172</v>
      </c>
      <c r="K371" s="1">
        <v>0</v>
      </c>
      <c r="L371" s="1">
        <v>0</v>
      </c>
      <c r="N371" s="1">
        <v>0</v>
      </c>
      <c r="P371" s="1">
        <v>0</v>
      </c>
      <c r="Q371" s="1">
        <v>0</v>
      </c>
      <c r="R371" s="1">
        <v>0</v>
      </c>
      <c r="S371" s="27">
        <f t="shared" si="5"/>
        <v>0</v>
      </c>
    </row>
    <row r="372" spans="1:19" x14ac:dyDescent="0.25">
      <c r="A372">
        <v>213207</v>
      </c>
      <c r="C372" t="s">
        <v>24</v>
      </c>
      <c r="D372">
        <v>6141</v>
      </c>
      <c r="E372">
        <v>2</v>
      </c>
      <c r="F372">
        <v>1</v>
      </c>
      <c r="G372" t="s">
        <v>16</v>
      </c>
      <c r="H372" t="s">
        <v>63</v>
      </c>
      <c r="I372">
        <v>6000</v>
      </c>
      <c r="J372" s="1">
        <v>0</v>
      </c>
      <c r="K372" s="1">
        <v>682825.81</v>
      </c>
      <c r="L372" s="1">
        <v>682825.81</v>
      </c>
      <c r="M372" s="1">
        <v>682825.81</v>
      </c>
      <c r="N372" s="1">
        <v>682825.81</v>
      </c>
      <c r="O372" s="1">
        <v>682825.81</v>
      </c>
      <c r="P372" s="1">
        <v>0</v>
      </c>
      <c r="Q372" s="1">
        <v>0</v>
      </c>
      <c r="R372" s="1">
        <v>0</v>
      </c>
      <c r="S372" s="27">
        <f t="shared" si="5"/>
        <v>0</v>
      </c>
    </row>
    <row r="373" spans="1:19" x14ac:dyDescent="0.25">
      <c r="A373">
        <v>213207</v>
      </c>
      <c r="C373" t="s">
        <v>24</v>
      </c>
      <c r="D373">
        <v>6141</v>
      </c>
      <c r="E373">
        <v>2</v>
      </c>
      <c r="F373">
        <v>1</v>
      </c>
      <c r="G373" t="s">
        <v>16</v>
      </c>
      <c r="H373" t="s">
        <v>64</v>
      </c>
      <c r="I373">
        <v>6000</v>
      </c>
      <c r="J373" s="1">
        <v>0</v>
      </c>
      <c r="K373" s="1">
        <v>709999.99</v>
      </c>
      <c r="L373" s="1">
        <v>709999.99</v>
      </c>
      <c r="M373" s="1">
        <v>709999.99</v>
      </c>
      <c r="N373" s="1">
        <v>709999.99</v>
      </c>
      <c r="O373" s="1">
        <v>709999.99</v>
      </c>
      <c r="P373" s="1">
        <v>0</v>
      </c>
      <c r="Q373" s="1">
        <v>0</v>
      </c>
      <c r="R373" s="1">
        <v>0</v>
      </c>
      <c r="S373" s="27">
        <f t="shared" si="5"/>
        <v>0</v>
      </c>
    </row>
    <row r="374" spans="1:19" x14ac:dyDescent="0.25">
      <c r="A374">
        <v>213207</v>
      </c>
      <c r="C374" t="s">
        <v>24</v>
      </c>
      <c r="D374">
        <v>6141</v>
      </c>
      <c r="E374">
        <v>2</v>
      </c>
      <c r="F374">
        <v>1</v>
      </c>
      <c r="G374" t="s">
        <v>16</v>
      </c>
      <c r="H374" t="s">
        <v>65</v>
      </c>
      <c r="I374">
        <v>6000</v>
      </c>
      <c r="J374" s="1">
        <v>0</v>
      </c>
      <c r="K374" s="1">
        <v>708513.59</v>
      </c>
      <c r="L374" s="1">
        <v>708513.59</v>
      </c>
      <c r="M374" s="1">
        <v>708513.59</v>
      </c>
      <c r="N374" s="1">
        <v>708513.59</v>
      </c>
      <c r="O374" s="1">
        <v>708513.59000000008</v>
      </c>
      <c r="P374" s="1">
        <v>0</v>
      </c>
      <c r="Q374" s="1">
        <v>0</v>
      </c>
      <c r="R374" s="1">
        <v>0</v>
      </c>
      <c r="S374" s="27">
        <f t="shared" si="5"/>
        <v>0</v>
      </c>
    </row>
    <row r="375" spans="1:19" x14ac:dyDescent="0.25">
      <c r="A375">
        <v>215202</v>
      </c>
      <c r="C375">
        <v>111190</v>
      </c>
      <c r="D375">
        <v>2721</v>
      </c>
      <c r="E375">
        <v>1</v>
      </c>
      <c r="F375">
        <v>1</v>
      </c>
      <c r="G375" t="s">
        <v>16</v>
      </c>
      <c r="I375">
        <v>2000</v>
      </c>
      <c r="J375" s="1">
        <v>200000</v>
      </c>
      <c r="K375" s="1">
        <v>200000</v>
      </c>
      <c r="L375" s="1">
        <v>200000</v>
      </c>
      <c r="M375" s="1">
        <v>199346</v>
      </c>
      <c r="N375" s="1">
        <v>199346</v>
      </c>
      <c r="O375" s="1">
        <v>199346</v>
      </c>
      <c r="P375" s="1">
        <v>654</v>
      </c>
      <c r="Q375" s="1">
        <v>0</v>
      </c>
      <c r="R375" s="1">
        <v>0</v>
      </c>
      <c r="S375" s="27">
        <f t="shared" si="5"/>
        <v>654</v>
      </c>
    </row>
    <row r="376" spans="1:19" x14ac:dyDescent="0.25">
      <c r="A376">
        <v>215202</v>
      </c>
      <c r="C376">
        <v>111190</v>
      </c>
      <c r="D376">
        <v>3722</v>
      </c>
      <c r="E376">
        <v>1</v>
      </c>
      <c r="F376">
        <v>1</v>
      </c>
      <c r="G376" t="s">
        <v>16</v>
      </c>
      <c r="I376">
        <v>3000</v>
      </c>
      <c r="J376" s="1">
        <v>153101</v>
      </c>
      <c r="K376" s="1">
        <v>153101</v>
      </c>
      <c r="L376" s="1">
        <v>153101</v>
      </c>
      <c r="M376" s="1">
        <v>153101</v>
      </c>
      <c r="N376" s="1">
        <v>153101</v>
      </c>
      <c r="P376" s="1">
        <v>0</v>
      </c>
      <c r="Q376" s="1">
        <v>0</v>
      </c>
      <c r="R376" s="1">
        <v>153101</v>
      </c>
      <c r="S376" s="27">
        <f t="shared" si="5"/>
        <v>0</v>
      </c>
    </row>
    <row r="377" spans="1:19" x14ac:dyDescent="0.25">
      <c r="A377">
        <v>215202</v>
      </c>
      <c r="C377">
        <v>111290</v>
      </c>
      <c r="D377">
        <v>2221</v>
      </c>
      <c r="E377">
        <v>1</v>
      </c>
      <c r="F377">
        <v>1</v>
      </c>
      <c r="G377" t="s">
        <v>16</v>
      </c>
      <c r="I377">
        <v>2000</v>
      </c>
      <c r="J377" s="1">
        <v>4320924</v>
      </c>
      <c r="K377" s="1">
        <v>0</v>
      </c>
      <c r="L377" s="1">
        <v>0</v>
      </c>
      <c r="N377" s="1">
        <v>0</v>
      </c>
      <c r="P377" s="1">
        <v>0</v>
      </c>
      <c r="Q377" s="1">
        <v>0</v>
      </c>
      <c r="R377" s="1">
        <v>0</v>
      </c>
      <c r="S377" s="27">
        <f t="shared" si="5"/>
        <v>0</v>
      </c>
    </row>
    <row r="378" spans="1:19" x14ac:dyDescent="0.25">
      <c r="A378">
        <v>215202</v>
      </c>
      <c r="C378" t="s">
        <v>17</v>
      </c>
      <c r="D378">
        <v>1221</v>
      </c>
      <c r="E378">
        <v>2</v>
      </c>
      <c r="F378">
        <v>1</v>
      </c>
      <c r="G378" t="s">
        <v>18</v>
      </c>
      <c r="I378">
        <v>1000</v>
      </c>
      <c r="J378" s="1">
        <v>2819049</v>
      </c>
      <c r="K378" s="1">
        <v>1379524.5</v>
      </c>
      <c r="L378" s="1">
        <v>1379524.5</v>
      </c>
      <c r="M378" s="1">
        <v>1372467</v>
      </c>
      <c r="N378" s="1">
        <v>1372467</v>
      </c>
      <c r="O378" s="1">
        <v>1372467</v>
      </c>
      <c r="P378" s="1">
        <v>7057.5</v>
      </c>
      <c r="Q378" s="1">
        <v>0</v>
      </c>
      <c r="R378" s="1">
        <v>0</v>
      </c>
      <c r="S378" s="27">
        <f t="shared" si="5"/>
        <v>7057.5</v>
      </c>
    </row>
    <row r="379" spans="1:19" x14ac:dyDescent="0.25">
      <c r="A379">
        <v>215202</v>
      </c>
      <c r="C379" t="s">
        <v>17</v>
      </c>
      <c r="D379">
        <v>1323</v>
      </c>
      <c r="E379">
        <v>2</v>
      </c>
      <c r="F379">
        <v>1</v>
      </c>
      <c r="G379" t="s">
        <v>18</v>
      </c>
      <c r="I379">
        <v>1000</v>
      </c>
      <c r="J379" s="1">
        <v>291633</v>
      </c>
      <c r="K379" s="1">
        <v>291633</v>
      </c>
      <c r="L379" s="1">
        <v>291633</v>
      </c>
      <c r="M379" s="1">
        <v>291633</v>
      </c>
      <c r="N379" s="1">
        <v>291633</v>
      </c>
      <c r="O379" s="1">
        <v>291633</v>
      </c>
      <c r="P379" s="1">
        <v>0</v>
      </c>
      <c r="Q379" s="1">
        <v>0</v>
      </c>
      <c r="R379" s="1">
        <v>0</v>
      </c>
      <c r="S379" s="27">
        <f t="shared" si="5"/>
        <v>0</v>
      </c>
    </row>
    <row r="380" spans="1:19" x14ac:dyDescent="0.25">
      <c r="A380">
        <v>215202</v>
      </c>
      <c r="C380" t="s">
        <v>17</v>
      </c>
      <c r="D380">
        <v>1411</v>
      </c>
      <c r="E380">
        <v>2</v>
      </c>
      <c r="F380">
        <v>2</v>
      </c>
      <c r="G380" t="s">
        <v>18</v>
      </c>
      <c r="I380">
        <v>1000</v>
      </c>
      <c r="J380" s="1">
        <v>273414</v>
      </c>
      <c r="K380" s="1">
        <v>273414</v>
      </c>
      <c r="L380" s="1">
        <v>273414</v>
      </c>
      <c r="M380" s="1">
        <v>273414</v>
      </c>
      <c r="N380" s="1">
        <v>273414</v>
      </c>
      <c r="O380" s="1">
        <v>273413.99999999994</v>
      </c>
      <c r="P380" s="1">
        <v>0</v>
      </c>
      <c r="Q380" s="1">
        <v>0</v>
      </c>
      <c r="R380" s="1">
        <v>0</v>
      </c>
      <c r="S380" s="27">
        <f t="shared" si="5"/>
        <v>0</v>
      </c>
    </row>
    <row r="381" spans="1:19" x14ac:dyDescent="0.25">
      <c r="A381">
        <v>215202</v>
      </c>
      <c r="C381" t="s">
        <v>17</v>
      </c>
      <c r="D381">
        <v>1541</v>
      </c>
      <c r="E381">
        <v>2</v>
      </c>
      <c r="F381">
        <v>2</v>
      </c>
      <c r="G381" t="s">
        <v>18</v>
      </c>
      <c r="I381">
        <v>1000</v>
      </c>
      <c r="J381" s="1">
        <v>400657</v>
      </c>
      <c r="K381" s="1">
        <v>400657</v>
      </c>
      <c r="L381" s="1">
        <v>400657</v>
      </c>
      <c r="M381" s="1">
        <v>400657</v>
      </c>
      <c r="N381" s="1">
        <v>400657</v>
      </c>
      <c r="O381" s="1">
        <v>400657</v>
      </c>
      <c r="P381" s="1">
        <v>0</v>
      </c>
      <c r="Q381" s="1">
        <v>0</v>
      </c>
      <c r="R381" s="1">
        <v>0</v>
      </c>
      <c r="S381" s="27">
        <f t="shared" si="5"/>
        <v>0</v>
      </c>
    </row>
    <row r="382" spans="1:19" x14ac:dyDescent="0.25">
      <c r="A382">
        <v>215202</v>
      </c>
      <c r="C382" t="s">
        <v>17</v>
      </c>
      <c r="D382">
        <v>1545</v>
      </c>
      <c r="E382">
        <v>2</v>
      </c>
      <c r="F382">
        <v>1</v>
      </c>
      <c r="G382" t="s">
        <v>18</v>
      </c>
      <c r="I382">
        <v>1000</v>
      </c>
      <c r="J382" s="1">
        <v>115890</v>
      </c>
      <c r="K382" s="1">
        <v>85778.92</v>
      </c>
      <c r="L382" s="1">
        <v>85778.92</v>
      </c>
      <c r="M382" s="1">
        <v>85737.3</v>
      </c>
      <c r="N382" s="1">
        <v>85508.74</v>
      </c>
      <c r="O382" s="1">
        <v>85508.739999999991</v>
      </c>
      <c r="P382" s="1">
        <v>41.619999999995343</v>
      </c>
      <c r="Q382" s="1">
        <v>228.55999999999767</v>
      </c>
      <c r="R382" s="1">
        <v>0</v>
      </c>
      <c r="S382" s="27">
        <f t="shared" si="5"/>
        <v>270.17999999999302</v>
      </c>
    </row>
    <row r="383" spans="1:19" x14ac:dyDescent="0.25">
      <c r="A383">
        <v>215202</v>
      </c>
      <c r="C383" t="s">
        <v>17</v>
      </c>
      <c r="D383">
        <v>1547</v>
      </c>
      <c r="E383">
        <v>1</v>
      </c>
      <c r="F383">
        <v>1</v>
      </c>
      <c r="G383" t="s">
        <v>18</v>
      </c>
      <c r="I383">
        <v>1000</v>
      </c>
      <c r="J383" s="1">
        <v>10451</v>
      </c>
      <c r="K383" s="1">
        <v>0</v>
      </c>
      <c r="L383" s="1">
        <v>0</v>
      </c>
      <c r="N383" s="1">
        <v>0</v>
      </c>
      <c r="P383" s="1">
        <v>0</v>
      </c>
      <c r="Q383" s="1">
        <v>0</v>
      </c>
      <c r="R383" s="1">
        <v>0</v>
      </c>
      <c r="S383" s="27">
        <f t="shared" si="5"/>
        <v>0</v>
      </c>
    </row>
    <row r="384" spans="1:19" x14ac:dyDescent="0.25">
      <c r="A384">
        <v>215202</v>
      </c>
      <c r="C384" t="s">
        <v>17</v>
      </c>
      <c r="D384">
        <v>2111</v>
      </c>
      <c r="E384">
        <v>1</v>
      </c>
      <c r="F384">
        <v>1</v>
      </c>
      <c r="G384" t="s">
        <v>16</v>
      </c>
      <c r="I384">
        <v>2000</v>
      </c>
      <c r="J384" s="1">
        <v>0</v>
      </c>
      <c r="K384" s="1">
        <v>1800</v>
      </c>
      <c r="L384" s="1">
        <v>1800</v>
      </c>
      <c r="N384" s="1">
        <v>0</v>
      </c>
      <c r="P384" s="1">
        <v>1800</v>
      </c>
      <c r="Q384" s="1">
        <v>0</v>
      </c>
      <c r="R384" s="1">
        <v>0</v>
      </c>
      <c r="S384" s="27">
        <f t="shared" si="5"/>
        <v>1800</v>
      </c>
    </row>
    <row r="385" spans="1:19" x14ac:dyDescent="0.25">
      <c r="A385">
        <v>215202</v>
      </c>
      <c r="C385" t="s">
        <v>17</v>
      </c>
      <c r="D385">
        <v>2311</v>
      </c>
      <c r="E385">
        <v>1</v>
      </c>
      <c r="F385">
        <v>1</v>
      </c>
      <c r="G385" t="s">
        <v>16</v>
      </c>
      <c r="I385">
        <v>2000</v>
      </c>
      <c r="J385" s="1">
        <v>174760</v>
      </c>
      <c r="K385" s="1">
        <v>174760</v>
      </c>
      <c r="L385" s="1">
        <v>174760</v>
      </c>
      <c r="M385" s="1">
        <v>174430</v>
      </c>
      <c r="N385" s="1">
        <v>174429.92</v>
      </c>
      <c r="O385" s="1">
        <v>64050</v>
      </c>
      <c r="P385" s="1">
        <v>330</v>
      </c>
      <c r="Q385" s="1">
        <v>7.9999999987194315E-2</v>
      </c>
      <c r="R385" s="1">
        <v>110379.92000000001</v>
      </c>
      <c r="S385" s="27">
        <f t="shared" si="5"/>
        <v>330.07999999998719</v>
      </c>
    </row>
    <row r="386" spans="1:19" x14ac:dyDescent="0.25">
      <c r="A386">
        <v>215202</v>
      </c>
      <c r="C386" t="s">
        <v>17</v>
      </c>
      <c r="D386">
        <v>2461</v>
      </c>
      <c r="E386">
        <v>1</v>
      </c>
      <c r="F386">
        <v>1</v>
      </c>
      <c r="G386" t="s">
        <v>16</v>
      </c>
      <c r="I386">
        <v>2000</v>
      </c>
      <c r="J386" s="1">
        <v>0</v>
      </c>
      <c r="K386" s="1">
        <v>5308.16</v>
      </c>
      <c r="L386" s="1">
        <v>5308.16</v>
      </c>
      <c r="M386" s="1">
        <v>5308.16</v>
      </c>
      <c r="N386" s="1">
        <v>0</v>
      </c>
      <c r="P386" s="1">
        <v>0</v>
      </c>
      <c r="Q386" s="1">
        <v>5308.16</v>
      </c>
      <c r="R386" s="1">
        <v>0</v>
      </c>
      <c r="S386" s="27">
        <f t="shared" si="5"/>
        <v>5308.16</v>
      </c>
    </row>
    <row r="387" spans="1:19" x14ac:dyDescent="0.25">
      <c r="A387">
        <v>215202</v>
      </c>
      <c r="C387" t="s">
        <v>17</v>
      </c>
      <c r="D387">
        <v>2491</v>
      </c>
      <c r="E387">
        <v>1</v>
      </c>
      <c r="F387">
        <v>1</v>
      </c>
      <c r="G387" t="s">
        <v>16</v>
      </c>
      <c r="I387">
        <v>2000</v>
      </c>
      <c r="J387" s="1">
        <v>0</v>
      </c>
      <c r="K387" s="1">
        <v>100056.84</v>
      </c>
      <c r="L387" s="1">
        <v>100056.84</v>
      </c>
      <c r="M387" s="1">
        <v>100056.84</v>
      </c>
      <c r="N387" s="1">
        <v>100056.84</v>
      </c>
      <c r="O387" s="1">
        <v>100056.84</v>
      </c>
      <c r="P387" s="1">
        <v>0</v>
      </c>
      <c r="Q387" s="1">
        <v>0</v>
      </c>
      <c r="R387" s="1">
        <v>0</v>
      </c>
      <c r="S387" s="27">
        <f t="shared" ref="S387:S450" si="6">P387+Q387</f>
        <v>0</v>
      </c>
    </row>
    <row r="388" spans="1:19" x14ac:dyDescent="0.25">
      <c r="A388">
        <v>215202</v>
      </c>
      <c r="C388" t="s">
        <v>17</v>
      </c>
      <c r="D388">
        <v>3981</v>
      </c>
      <c r="E388">
        <v>1</v>
      </c>
      <c r="F388">
        <v>2</v>
      </c>
      <c r="G388" t="s">
        <v>18</v>
      </c>
      <c r="I388">
        <v>3000</v>
      </c>
      <c r="J388" s="1">
        <v>92809</v>
      </c>
      <c r="K388" s="1">
        <v>102001</v>
      </c>
      <c r="L388" s="1">
        <v>102001</v>
      </c>
      <c r="M388" s="1">
        <v>102001</v>
      </c>
      <c r="N388" s="1">
        <v>102001</v>
      </c>
      <c r="O388" s="1">
        <v>102001</v>
      </c>
      <c r="P388" s="1">
        <v>0</v>
      </c>
      <c r="Q388" s="1">
        <v>0</v>
      </c>
      <c r="R388" s="1">
        <v>0</v>
      </c>
      <c r="S388" s="27">
        <f t="shared" si="6"/>
        <v>0</v>
      </c>
    </row>
    <row r="389" spans="1:19" x14ac:dyDescent="0.25">
      <c r="A389">
        <v>215202</v>
      </c>
      <c r="C389" t="s">
        <v>17</v>
      </c>
      <c r="D389">
        <v>3982</v>
      </c>
      <c r="E389">
        <v>1</v>
      </c>
      <c r="F389">
        <v>1</v>
      </c>
      <c r="G389" t="s">
        <v>18</v>
      </c>
      <c r="I389">
        <v>3000</v>
      </c>
      <c r="J389" s="1">
        <v>61633</v>
      </c>
      <c r="K389" s="1">
        <v>61633</v>
      </c>
      <c r="L389" s="1">
        <v>61633</v>
      </c>
      <c r="M389" s="1">
        <v>61633</v>
      </c>
      <c r="N389" s="1">
        <v>61633</v>
      </c>
      <c r="O389" s="1">
        <v>61633</v>
      </c>
      <c r="P389" s="1">
        <v>0</v>
      </c>
      <c r="Q389" s="1">
        <v>0</v>
      </c>
      <c r="R389" s="1">
        <v>0</v>
      </c>
      <c r="S389" s="27">
        <f t="shared" si="6"/>
        <v>0</v>
      </c>
    </row>
    <row r="390" spans="1:19" x14ac:dyDescent="0.25">
      <c r="A390">
        <v>215202</v>
      </c>
      <c r="C390" t="s">
        <v>17</v>
      </c>
      <c r="D390">
        <v>4419</v>
      </c>
      <c r="E390">
        <v>1</v>
      </c>
      <c r="F390">
        <v>1</v>
      </c>
      <c r="G390" t="s">
        <v>16</v>
      </c>
      <c r="I390">
        <v>4000</v>
      </c>
      <c r="J390" s="1">
        <v>0</v>
      </c>
      <c r="K390" s="1">
        <v>16000000</v>
      </c>
      <c r="L390" s="1">
        <v>16000000</v>
      </c>
      <c r="M390" s="1">
        <v>16000000</v>
      </c>
      <c r="N390" s="1">
        <v>16000000</v>
      </c>
      <c r="O390" s="1">
        <v>5852517.3200000003</v>
      </c>
      <c r="P390" s="1">
        <v>0</v>
      </c>
      <c r="Q390" s="1">
        <v>0</v>
      </c>
      <c r="R390" s="1">
        <v>10147482.68</v>
      </c>
      <c r="S390" s="27">
        <f t="shared" si="6"/>
        <v>0</v>
      </c>
    </row>
    <row r="391" spans="1:19" x14ac:dyDescent="0.25">
      <c r="A391">
        <v>215202</v>
      </c>
      <c r="C391" t="s">
        <v>19</v>
      </c>
      <c r="D391">
        <v>2491</v>
      </c>
      <c r="E391">
        <v>1</v>
      </c>
      <c r="F391">
        <v>1</v>
      </c>
      <c r="G391" t="s">
        <v>16</v>
      </c>
      <c r="I391">
        <v>2000</v>
      </c>
      <c r="J391" s="1">
        <v>0</v>
      </c>
      <c r="K391" s="1">
        <v>120743.16</v>
      </c>
      <c r="L391" s="1">
        <v>120743.16</v>
      </c>
      <c r="M391" s="1">
        <v>120731.76</v>
      </c>
      <c r="N391" s="1">
        <v>120731.76</v>
      </c>
      <c r="O391" s="1">
        <v>120731.76</v>
      </c>
      <c r="P391" s="1">
        <v>11.400000000008731</v>
      </c>
      <c r="Q391" s="1">
        <v>0</v>
      </c>
      <c r="R391" s="1">
        <v>0</v>
      </c>
      <c r="S391" s="27">
        <f t="shared" si="6"/>
        <v>11.400000000008731</v>
      </c>
    </row>
    <row r="392" spans="1:19" x14ac:dyDescent="0.25">
      <c r="A392">
        <v>215202</v>
      </c>
      <c r="C392" t="s">
        <v>19</v>
      </c>
      <c r="D392">
        <v>2531</v>
      </c>
      <c r="E392">
        <v>1</v>
      </c>
      <c r="F392">
        <v>1</v>
      </c>
      <c r="G392" t="s">
        <v>16</v>
      </c>
      <c r="I392">
        <v>2000</v>
      </c>
      <c r="J392" s="1">
        <v>0</v>
      </c>
      <c r="K392" s="1">
        <v>32500</v>
      </c>
      <c r="L392" s="1">
        <v>32500</v>
      </c>
      <c r="M392" s="1">
        <v>32500</v>
      </c>
      <c r="N392" s="1">
        <v>0</v>
      </c>
      <c r="P392" s="1">
        <v>0</v>
      </c>
      <c r="Q392" s="1">
        <v>32500</v>
      </c>
      <c r="R392" s="1">
        <v>0</v>
      </c>
      <c r="S392" s="27">
        <f t="shared" si="6"/>
        <v>32500</v>
      </c>
    </row>
    <row r="393" spans="1:19" x14ac:dyDescent="0.25">
      <c r="A393">
        <v>215202</v>
      </c>
      <c r="C393" t="s">
        <v>19</v>
      </c>
      <c r="D393">
        <v>2541</v>
      </c>
      <c r="E393">
        <v>1</v>
      </c>
      <c r="F393">
        <v>1</v>
      </c>
      <c r="G393" t="s">
        <v>16</v>
      </c>
      <c r="I393">
        <v>2000</v>
      </c>
      <c r="J393" s="1">
        <v>0</v>
      </c>
      <c r="K393" s="1">
        <v>30600</v>
      </c>
      <c r="L393" s="1">
        <v>30600</v>
      </c>
      <c r="M393" s="1">
        <v>30600</v>
      </c>
      <c r="N393" s="1">
        <v>0</v>
      </c>
      <c r="P393" s="1">
        <v>0</v>
      </c>
      <c r="Q393" s="1">
        <v>30600</v>
      </c>
      <c r="R393" s="1">
        <v>0</v>
      </c>
      <c r="S393" s="27">
        <f t="shared" si="6"/>
        <v>30600</v>
      </c>
    </row>
    <row r="394" spans="1:19" x14ac:dyDescent="0.25">
      <c r="A394">
        <v>215202</v>
      </c>
      <c r="C394" t="s">
        <v>19</v>
      </c>
      <c r="D394">
        <v>2721</v>
      </c>
      <c r="E394">
        <v>1</v>
      </c>
      <c r="F394">
        <v>1</v>
      </c>
      <c r="G394" t="s">
        <v>16</v>
      </c>
      <c r="I394">
        <v>2000</v>
      </c>
      <c r="J394" s="1">
        <v>0</v>
      </c>
      <c r="K394" s="1">
        <v>230000</v>
      </c>
      <c r="L394" s="1">
        <v>230000</v>
      </c>
      <c r="M394" s="1">
        <v>230000</v>
      </c>
      <c r="N394" s="1">
        <v>229960.72</v>
      </c>
      <c r="O394" s="1">
        <v>229960.72</v>
      </c>
      <c r="P394" s="1">
        <v>0</v>
      </c>
      <c r="Q394" s="1">
        <v>39.279999999998836</v>
      </c>
      <c r="R394" s="1">
        <v>0</v>
      </c>
      <c r="S394" s="27">
        <f t="shared" si="6"/>
        <v>39.279999999998836</v>
      </c>
    </row>
    <row r="395" spans="1:19" x14ac:dyDescent="0.25">
      <c r="A395">
        <v>215202</v>
      </c>
      <c r="C395" t="s">
        <v>19</v>
      </c>
      <c r="D395">
        <v>2911</v>
      </c>
      <c r="E395">
        <v>1</v>
      </c>
      <c r="F395">
        <v>1</v>
      </c>
      <c r="G395" t="s">
        <v>16</v>
      </c>
      <c r="I395">
        <v>2000</v>
      </c>
      <c r="J395" s="1">
        <v>0</v>
      </c>
      <c r="K395" s="1">
        <v>90000</v>
      </c>
      <c r="L395" s="1">
        <v>90000</v>
      </c>
      <c r="M395" s="1">
        <v>82458.600000000006</v>
      </c>
      <c r="N395" s="1">
        <v>82458.600000000006</v>
      </c>
      <c r="O395" s="1">
        <v>82458.600000000006</v>
      </c>
      <c r="P395" s="1">
        <v>7541.3999999999942</v>
      </c>
      <c r="Q395" s="1">
        <v>0</v>
      </c>
      <c r="R395" s="1">
        <v>0</v>
      </c>
      <c r="S395" s="27">
        <f t="shared" si="6"/>
        <v>7541.3999999999942</v>
      </c>
    </row>
    <row r="396" spans="1:19" x14ac:dyDescent="0.25">
      <c r="A396">
        <v>215202</v>
      </c>
      <c r="C396" t="s">
        <v>19</v>
      </c>
      <c r="D396">
        <v>3722</v>
      </c>
      <c r="E396">
        <v>1</v>
      </c>
      <c r="F396">
        <v>1</v>
      </c>
      <c r="G396" t="s">
        <v>16</v>
      </c>
      <c r="I396">
        <v>3000</v>
      </c>
      <c r="J396" s="1">
        <v>0</v>
      </c>
      <c r="K396" s="1">
        <v>45903.15</v>
      </c>
      <c r="L396" s="1">
        <v>45903.15</v>
      </c>
      <c r="M396" s="1">
        <v>45903.15</v>
      </c>
      <c r="N396" s="1">
        <v>45903.15</v>
      </c>
      <c r="P396" s="1">
        <v>0</v>
      </c>
      <c r="Q396" s="1">
        <v>0</v>
      </c>
      <c r="R396" s="1">
        <v>45903.15</v>
      </c>
      <c r="S396" s="27">
        <f t="shared" si="6"/>
        <v>0</v>
      </c>
    </row>
    <row r="397" spans="1:19" x14ac:dyDescent="0.25">
      <c r="A397">
        <v>215207</v>
      </c>
      <c r="C397">
        <v>111190</v>
      </c>
      <c r="D397">
        <v>2311</v>
      </c>
      <c r="E397">
        <v>1</v>
      </c>
      <c r="F397">
        <v>1</v>
      </c>
      <c r="G397" t="s">
        <v>16</v>
      </c>
      <c r="I397">
        <v>2000</v>
      </c>
      <c r="J397" s="1">
        <v>426330</v>
      </c>
      <c r="K397" s="1">
        <v>546330</v>
      </c>
      <c r="L397" s="1">
        <v>546330</v>
      </c>
      <c r="M397" s="1">
        <v>426310</v>
      </c>
      <c r="N397" s="1">
        <v>426310</v>
      </c>
      <c r="O397" s="1">
        <v>426310</v>
      </c>
      <c r="P397" s="1">
        <v>120020</v>
      </c>
      <c r="Q397" s="1">
        <v>0</v>
      </c>
      <c r="R397" s="1">
        <v>0</v>
      </c>
      <c r="S397" s="27">
        <f t="shared" si="6"/>
        <v>120020</v>
      </c>
    </row>
    <row r="398" spans="1:19" x14ac:dyDescent="0.25">
      <c r="A398">
        <v>215207</v>
      </c>
      <c r="C398">
        <v>111190</v>
      </c>
      <c r="D398">
        <v>2981</v>
      </c>
      <c r="E398">
        <v>1</v>
      </c>
      <c r="F398">
        <v>1</v>
      </c>
      <c r="G398" t="s">
        <v>16</v>
      </c>
      <c r="I398">
        <v>2000</v>
      </c>
      <c r="J398" s="1">
        <v>660420</v>
      </c>
      <c r="K398" s="1">
        <v>660420</v>
      </c>
      <c r="L398" s="1">
        <v>660420</v>
      </c>
      <c r="M398" s="1">
        <v>600000</v>
      </c>
      <c r="N398" s="1">
        <v>599168.18999999994</v>
      </c>
      <c r="O398" s="1">
        <v>599168.18999999994</v>
      </c>
      <c r="P398" s="1">
        <v>60420</v>
      </c>
      <c r="Q398" s="1">
        <v>831.81000000005588</v>
      </c>
      <c r="R398" s="1">
        <v>0</v>
      </c>
      <c r="S398" s="27">
        <f t="shared" si="6"/>
        <v>61251.810000000056</v>
      </c>
    </row>
    <row r="399" spans="1:19" x14ac:dyDescent="0.25">
      <c r="A399">
        <v>215207</v>
      </c>
      <c r="C399">
        <v>111190</v>
      </c>
      <c r="D399">
        <v>3132</v>
      </c>
      <c r="E399">
        <v>1</v>
      </c>
      <c r="F399">
        <v>1</v>
      </c>
      <c r="G399" t="s">
        <v>16</v>
      </c>
      <c r="I399">
        <v>3000</v>
      </c>
      <c r="J399" s="1">
        <v>82771</v>
      </c>
      <c r="K399" s="1">
        <v>82771</v>
      </c>
      <c r="L399" s="1">
        <v>82771</v>
      </c>
      <c r="M399" s="1">
        <v>82531.679999999993</v>
      </c>
      <c r="N399" s="1">
        <v>82531.679999999993</v>
      </c>
      <c r="P399" s="1">
        <v>239.32000000000698</v>
      </c>
      <c r="Q399" s="1">
        <v>0</v>
      </c>
      <c r="R399" s="1">
        <v>82531.679999999993</v>
      </c>
      <c r="S399" s="27">
        <f t="shared" si="6"/>
        <v>239.32000000000698</v>
      </c>
    </row>
    <row r="400" spans="1:19" x14ac:dyDescent="0.25">
      <c r="A400">
        <v>215207</v>
      </c>
      <c r="C400">
        <v>111190</v>
      </c>
      <c r="D400">
        <v>3581</v>
      </c>
      <c r="E400">
        <v>1</v>
      </c>
      <c r="F400">
        <v>1</v>
      </c>
      <c r="G400" t="s">
        <v>16</v>
      </c>
      <c r="I400">
        <v>3000</v>
      </c>
      <c r="J400" s="1">
        <v>61800</v>
      </c>
      <c r="K400" s="1">
        <v>14616</v>
      </c>
      <c r="L400" s="1">
        <v>14616</v>
      </c>
      <c r="M400" s="1">
        <v>14616</v>
      </c>
      <c r="N400" s="1">
        <v>14616</v>
      </c>
      <c r="O400" s="1">
        <v>14616</v>
      </c>
      <c r="P400" s="1">
        <v>0</v>
      </c>
      <c r="Q400" s="1">
        <v>0</v>
      </c>
      <c r="R400" s="1">
        <v>0</v>
      </c>
      <c r="S400" s="27">
        <f t="shared" si="6"/>
        <v>0</v>
      </c>
    </row>
    <row r="401" spans="1:19" x14ac:dyDescent="0.25">
      <c r="A401">
        <v>215207</v>
      </c>
      <c r="C401">
        <v>111190</v>
      </c>
      <c r="D401">
        <v>3722</v>
      </c>
      <c r="E401">
        <v>1</v>
      </c>
      <c r="F401">
        <v>1</v>
      </c>
      <c r="G401" t="s">
        <v>16</v>
      </c>
      <c r="I401">
        <v>3000</v>
      </c>
      <c r="J401" s="1">
        <v>105060</v>
      </c>
      <c r="K401" s="1">
        <v>105060</v>
      </c>
      <c r="L401" s="1">
        <v>105060</v>
      </c>
      <c r="M401" s="1">
        <v>105060</v>
      </c>
      <c r="N401" s="1">
        <v>105060</v>
      </c>
      <c r="P401" s="1">
        <v>0</v>
      </c>
      <c r="Q401" s="1">
        <v>0</v>
      </c>
      <c r="R401" s="1">
        <v>105060</v>
      </c>
      <c r="S401" s="27">
        <f t="shared" si="6"/>
        <v>0</v>
      </c>
    </row>
    <row r="402" spans="1:19" x14ac:dyDescent="0.25">
      <c r="A402">
        <v>215207</v>
      </c>
      <c r="C402" t="s">
        <v>17</v>
      </c>
      <c r="D402">
        <v>1131</v>
      </c>
      <c r="E402">
        <v>1</v>
      </c>
      <c r="F402">
        <v>1</v>
      </c>
      <c r="G402" t="s">
        <v>16</v>
      </c>
      <c r="I402">
        <v>1000</v>
      </c>
      <c r="J402" s="1">
        <v>6515000</v>
      </c>
      <c r="K402" s="1">
        <v>3104762.5</v>
      </c>
      <c r="L402" s="1">
        <v>3104762.5</v>
      </c>
      <c r="M402" s="1">
        <v>3101340</v>
      </c>
      <c r="N402" s="1">
        <v>3101340</v>
      </c>
      <c r="O402" s="1">
        <v>3101340</v>
      </c>
      <c r="P402" s="1">
        <v>3422.5</v>
      </c>
      <c r="Q402" s="1">
        <v>0</v>
      </c>
      <c r="R402" s="1">
        <v>0</v>
      </c>
      <c r="S402" s="27">
        <f t="shared" si="6"/>
        <v>3422.5</v>
      </c>
    </row>
    <row r="403" spans="1:19" x14ac:dyDescent="0.25">
      <c r="A403">
        <v>215207</v>
      </c>
      <c r="C403" t="s">
        <v>17</v>
      </c>
      <c r="D403">
        <v>1131</v>
      </c>
      <c r="E403">
        <v>2</v>
      </c>
      <c r="F403">
        <v>1</v>
      </c>
      <c r="G403" t="s">
        <v>16</v>
      </c>
      <c r="I403">
        <v>1000</v>
      </c>
      <c r="J403" s="1">
        <v>4343000</v>
      </c>
      <c r="K403" s="1">
        <v>2073016</v>
      </c>
      <c r="L403" s="1">
        <v>2073016</v>
      </c>
      <c r="M403" s="1">
        <v>2069309</v>
      </c>
      <c r="N403" s="1">
        <v>2069309</v>
      </c>
      <c r="O403" s="1">
        <v>2069309</v>
      </c>
      <c r="P403" s="1">
        <v>3707</v>
      </c>
      <c r="Q403" s="1">
        <v>0</v>
      </c>
      <c r="R403" s="1">
        <v>0</v>
      </c>
      <c r="S403" s="27">
        <f t="shared" si="6"/>
        <v>3707</v>
      </c>
    </row>
    <row r="404" spans="1:19" x14ac:dyDescent="0.25">
      <c r="A404">
        <v>215207</v>
      </c>
      <c r="C404" t="s">
        <v>17</v>
      </c>
      <c r="D404">
        <v>1132</v>
      </c>
      <c r="E404">
        <v>1</v>
      </c>
      <c r="F404">
        <v>1</v>
      </c>
      <c r="G404" t="s">
        <v>16</v>
      </c>
      <c r="I404">
        <v>1000</v>
      </c>
      <c r="J404" s="1">
        <v>11839876</v>
      </c>
      <c r="K404" s="1">
        <v>5297255.53</v>
      </c>
      <c r="L404" s="1">
        <v>5297255.53</v>
      </c>
      <c r="M404" s="1">
        <v>5292287</v>
      </c>
      <c r="N404" s="1">
        <v>5292287</v>
      </c>
      <c r="O404" s="1">
        <v>5292287</v>
      </c>
      <c r="P404" s="1">
        <v>4968.5300000002608</v>
      </c>
      <c r="Q404" s="1">
        <v>0</v>
      </c>
      <c r="R404" s="1">
        <v>0</v>
      </c>
      <c r="S404" s="27">
        <f t="shared" si="6"/>
        <v>4968.5300000002608</v>
      </c>
    </row>
    <row r="405" spans="1:19" x14ac:dyDescent="0.25">
      <c r="A405">
        <v>215207</v>
      </c>
      <c r="C405" t="s">
        <v>17</v>
      </c>
      <c r="D405">
        <v>1132</v>
      </c>
      <c r="E405">
        <v>2</v>
      </c>
      <c r="F405">
        <v>1</v>
      </c>
      <c r="G405" t="s">
        <v>16</v>
      </c>
      <c r="I405">
        <v>1000</v>
      </c>
      <c r="J405" s="1">
        <v>8450000</v>
      </c>
      <c r="K405" s="1">
        <v>5819482.25</v>
      </c>
      <c r="L405" s="1">
        <v>5819482.25</v>
      </c>
      <c r="M405" s="1">
        <v>5819482.25</v>
      </c>
      <c r="N405" s="1">
        <v>5819482.25</v>
      </c>
      <c r="O405" s="1">
        <v>5819482.25</v>
      </c>
      <c r="P405" s="1">
        <v>0</v>
      </c>
      <c r="Q405" s="1">
        <v>0</v>
      </c>
      <c r="R405" s="1">
        <v>0</v>
      </c>
      <c r="S405" s="27">
        <f t="shared" si="6"/>
        <v>0</v>
      </c>
    </row>
    <row r="406" spans="1:19" x14ac:dyDescent="0.25">
      <c r="A406">
        <v>215207</v>
      </c>
      <c r="C406" t="s">
        <v>17</v>
      </c>
      <c r="D406">
        <v>1221</v>
      </c>
      <c r="E406">
        <v>2</v>
      </c>
      <c r="F406">
        <v>1</v>
      </c>
      <c r="G406" t="s">
        <v>18</v>
      </c>
      <c r="I406">
        <v>1000</v>
      </c>
      <c r="J406" s="1">
        <v>1780000</v>
      </c>
      <c r="K406" s="1">
        <v>888000</v>
      </c>
      <c r="L406" s="1">
        <v>888000</v>
      </c>
      <c r="M406" s="1">
        <v>877561.5</v>
      </c>
      <c r="N406" s="1">
        <v>877561.5</v>
      </c>
      <c r="O406" s="1">
        <v>877561.5</v>
      </c>
      <c r="P406" s="1">
        <v>10438.5</v>
      </c>
      <c r="Q406" s="1">
        <v>0</v>
      </c>
      <c r="R406" s="1">
        <v>0</v>
      </c>
      <c r="S406" s="27">
        <f t="shared" si="6"/>
        <v>10438.5</v>
      </c>
    </row>
    <row r="407" spans="1:19" x14ac:dyDescent="0.25">
      <c r="A407">
        <v>215207</v>
      </c>
      <c r="C407" t="s">
        <v>17</v>
      </c>
      <c r="D407">
        <v>1311</v>
      </c>
      <c r="E407">
        <v>1</v>
      </c>
      <c r="F407">
        <v>1</v>
      </c>
      <c r="G407" t="s">
        <v>16</v>
      </c>
      <c r="I407">
        <v>1000</v>
      </c>
      <c r="J407" s="1">
        <v>201268</v>
      </c>
      <c r="K407" s="1">
        <v>201213</v>
      </c>
      <c r="L407" s="1">
        <v>201213</v>
      </c>
      <c r="M407" s="1">
        <v>201213</v>
      </c>
      <c r="N407" s="1">
        <v>201213</v>
      </c>
      <c r="O407" s="1">
        <v>201213</v>
      </c>
      <c r="P407" s="1">
        <v>0</v>
      </c>
      <c r="Q407" s="1">
        <v>0</v>
      </c>
      <c r="R407" s="1">
        <v>0</v>
      </c>
      <c r="S407" s="27">
        <f t="shared" si="6"/>
        <v>0</v>
      </c>
    </row>
    <row r="408" spans="1:19" x14ac:dyDescent="0.25">
      <c r="A408">
        <v>215207</v>
      </c>
      <c r="C408" t="s">
        <v>17</v>
      </c>
      <c r="D408">
        <v>1311</v>
      </c>
      <c r="E408">
        <v>2</v>
      </c>
      <c r="F408">
        <v>1</v>
      </c>
      <c r="G408" t="s">
        <v>16</v>
      </c>
      <c r="I408">
        <v>1000</v>
      </c>
      <c r="J408" s="1">
        <v>134178</v>
      </c>
      <c r="K408" s="1">
        <v>148746.76999999999</v>
      </c>
      <c r="L408" s="1">
        <v>148746.76999999999</v>
      </c>
      <c r="M408" s="1">
        <v>148746.76999999999</v>
      </c>
      <c r="N408" s="1">
        <v>148746.76999999999</v>
      </c>
      <c r="O408" s="1">
        <v>148746.76999999999</v>
      </c>
      <c r="P408" s="1">
        <v>0</v>
      </c>
      <c r="Q408" s="1">
        <v>0</v>
      </c>
      <c r="R408" s="1">
        <v>0</v>
      </c>
      <c r="S408" s="27">
        <f t="shared" si="6"/>
        <v>0</v>
      </c>
    </row>
    <row r="409" spans="1:19" x14ac:dyDescent="0.25">
      <c r="A409">
        <v>215207</v>
      </c>
      <c r="C409" t="s">
        <v>17</v>
      </c>
      <c r="D409">
        <v>1321</v>
      </c>
      <c r="E409">
        <v>1</v>
      </c>
      <c r="F409">
        <v>1</v>
      </c>
      <c r="G409" t="s">
        <v>16</v>
      </c>
      <c r="I409">
        <v>1000</v>
      </c>
      <c r="J409" s="1">
        <v>548935</v>
      </c>
      <c r="K409" s="1">
        <v>548935</v>
      </c>
      <c r="L409" s="1">
        <v>548935</v>
      </c>
      <c r="M409" s="1">
        <v>548935</v>
      </c>
      <c r="N409" s="1">
        <v>548935</v>
      </c>
      <c r="O409" s="1">
        <v>548935</v>
      </c>
      <c r="P409" s="1">
        <v>0</v>
      </c>
      <c r="Q409" s="1">
        <v>0</v>
      </c>
      <c r="R409" s="1">
        <v>0</v>
      </c>
      <c r="S409" s="27">
        <f t="shared" si="6"/>
        <v>0</v>
      </c>
    </row>
    <row r="410" spans="1:19" x14ac:dyDescent="0.25">
      <c r="A410">
        <v>215207</v>
      </c>
      <c r="C410" t="s">
        <v>17</v>
      </c>
      <c r="D410">
        <v>1321</v>
      </c>
      <c r="E410">
        <v>2</v>
      </c>
      <c r="F410">
        <v>1</v>
      </c>
      <c r="G410" t="s">
        <v>16</v>
      </c>
      <c r="I410">
        <v>1000</v>
      </c>
      <c r="J410" s="1">
        <v>365890</v>
      </c>
      <c r="K410" s="1">
        <v>365890</v>
      </c>
      <c r="L410" s="1">
        <v>365890</v>
      </c>
      <c r="M410" s="1">
        <v>365890</v>
      </c>
      <c r="N410" s="1">
        <v>365890</v>
      </c>
      <c r="O410" s="1">
        <v>365890</v>
      </c>
      <c r="P410" s="1">
        <v>0</v>
      </c>
      <c r="Q410" s="1">
        <v>0</v>
      </c>
      <c r="R410" s="1">
        <v>0</v>
      </c>
      <c r="S410" s="27">
        <f t="shared" si="6"/>
        <v>0</v>
      </c>
    </row>
    <row r="411" spans="1:19" x14ac:dyDescent="0.25">
      <c r="A411">
        <v>215207</v>
      </c>
      <c r="C411" t="s">
        <v>17</v>
      </c>
      <c r="D411">
        <v>1322</v>
      </c>
      <c r="E411">
        <v>1</v>
      </c>
      <c r="F411">
        <v>1</v>
      </c>
      <c r="G411" t="s">
        <v>16</v>
      </c>
      <c r="I411">
        <v>1000</v>
      </c>
      <c r="J411" s="1">
        <v>11124</v>
      </c>
      <c r="K411" s="1">
        <v>11124</v>
      </c>
      <c r="L411" s="1">
        <v>11124</v>
      </c>
      <c r="M411" s="1">
        <v>11124</v>
      </c>
      <c r="N411" s="1">
        <v>11124</v>
      </c>
      <c r="O411" s="1">
        <v>11124</v>
      </c>
      <c r="P411" s="1">
        <v>0</v>
      </c>
      <c r="Q411" s="1">
        <v>0</v>
      </c>
      <c r="R411" s="1">
        <v>0</v>
      </c>
      <c r="S411" s="27">
        <f t="shared" si="6"/>
        <v>0</v>
      </c>
    </row>
    <row r="412" spans="1:19" x14ac:dyDescent="0.25">
      <c r="A412">
        <v>215207</v>
      </c>
      <c r="C412" t="s">
        <v>17</v>
      </c>
      <c r="D412">
        <v>1322</v>
      </c>
      <c r="E412">
        <v>2</v>
      </c>
      <c r="F412">
        <v>1</v>
      </c>
      <c r="G412" t="s">
        <v>16</v>
      </c>
      <c r="I412">
        <v>1000</v>
      </c>
      <c r="J412" s="1">
        <v>7500</v>
      </c>
      <c r="K412" s="1">
        <v>7500</v>
      </c>
      <c r="L412" s="1">
        <v>7500</v>
      </c>
      <c r="M412" s="1">
        <v>7500</v>
      </c>
      <c r="N412" s="1">
        <v>7500</v>
      </c>
      <c r="O412" s="1">
        <v>7500</v>
      </c>
      <c r="P412" s="1">
        <v>0</v>
      </c>
      <c r="Q412" s="1">
        <v>0</v>
      </c>
      <c r="R412" s="1">
        <v>0</v>
      </c>
      <c r="S412" s="27">
        <f t="shared" si="6"/>
        <v>0</v>
      </c>
    </row>
    <row r="413" spans="1:19" x14ac:dyDescent="0.25">
      <c r="A413">
        <v>215207</v>
      </c>
      <c r="C413" t="s">
        <v>17</v>
      </c>
      <c r="D413">
        <v>1323</v>
      </c>
      <c r="E413">
        <v>1</v>
      </c>
      <c r="F413">
        <v>1</v>
      </c>
      <c r="G413" t="s">
        <v>16</v>
      </c>
      <c r="I413">
        <v>1000</v>
      </c>
      <c r="J413" s="1">
        <v>220050</v>
      </c>
      <c r="K413" s="1">
        <v>220050</v>
      </c>
      <c r="L413" s="1">
        <v>220050</v>
      </c>
      <c r="M413" s="1">
        <v>220050</v>
      </c>
      <c r="N413" s="1">
        <v>220050</v>
      </c>
      <c r="O413" s="1">
        <v>220050</v>
      </c>
      <c r="P413" s="1">
        <v>0</v>
      </c>
      <c r="Q413" s="1">
        <v>0</v>
      </c>
      <c r="R413" s="1">
        <v>0</v>
      </c>
      <c r="S413" s="27">
        <f t="shared" si="6"/>
        <v>0</v>
      </c>
    </row>
    <row r="414" spans="1:19" x14ac:dyDescent="0.25">
      <c r="A414">
        <v>215207</v>
      </c>
      <c r="C414" t="s">
        <v>17</v>
      </c>
      <c r="D414">
        <v>1323</v>
      </c>
      <c r="E414">
        <v>2</v>
      </c>
      <c r="F414">
        <v>1</v>
      </c>
      <c r="G414" t="s">
        <v>16</v>
      </c>
      <c r="I414">
        <v>1000</v>
      </c>
      <c r="J414" s="1">
        <v>106035</v>
      </c>
      <c r="K414" s="1">
        <v>106035</v>
      </c>
      <c r="L414" s="1">
        <v>106035</v>
      </c>
      <c r="M414" s="1">
        <v>106035</v>
      </c>
      <c r="N414" s="1">
        <v>106035</v>
      </c>
      <c r="O414" s="1">
        <v>106035</v>
      </c>
      <c r="P414" s="1">
        <v>0</v>
      </c>
      <c r="Q414" s="1">
        <v>0</v>
      </c>
      <c r="R414" s="1">
        <v>0</v>
      </c>
      <c r="S414" s="27">
        <f t="shared" si="6"/>
        <v>0</v>
      </c>
    </row>
    <row r="415" spans="1:19" x14ac:dyDescent="0.25">
      <c r="A415">
        <v>215207</v>
      </c>
      <c r="C415" t="s">
        <v>17</v>
      </c>
      <c r="D415">
        <v>1323</v>
      </c>
      <c r="E415">
        <v>2</v>
      </c>
      <c r="F415">
        <v>1</v>
      </c>
      <c r="G415" t="s">
        <v>18</v>
      </c>
      <c r="I415">
        <v>1000</v>
      </c>
      <c r="J415" s="1">
        <v>96825</v>
      </c>
      <c r="K415" s="1">
        <v>96825</v>
      </c>
      <c r="L415" s="1">
        <v>96825</v>
      </c>
      <c r="M415" s="1">
        <v>96825</v>
      </c>
      <c r="N415" s="1">
        <v>96825</v>
      </c>
      <c r="O415" s="1">
        <v>96825</v>
      </c>
      <c r="P415" s="1">
        <v>0</v>
      </c>
      <c r="Q415" s="1">
        <v>0</v>
      </c>
      <c r="R415" s="1">
        <v>0</v>
      </c>
      <c r="S415" s="27">
        <f t="shared" si="6"/>
        <v>0</v>
      </c>
    </row>
    <row r="416" spans="1:19" x14ac:dyDescent="0.25">
      <c r="A416">
        <v>215207</v>
      </c>
      <c r="C416" t="s">
        <v>17</v>
      </c>
      <c r="D416">
        <v>1331</v>
      </c>
      <c r="E416">
        <v>1</v>
      </c>
      <c r="F416">
        <v>1</v>
      </c>
      <c r="G416" t="s">
        <v>16</v>
      </c>
      <c r="I416">
        <v>1000</v>
      </c>
      <c r="J416" s="1">
        <v>1905957</v>
      </c>
      <c r="K416" s="1">
        <v>1039942</v>
      </c>
      <c r="L416" s="1">
        <v>1039942</v>
      </c>
      <c r="M416" s="1">
        <v>1039942</v>
      </c>
      <c r="N416" s="1">
        <v>1039942</v>
      </c>
      <c r="O416" s="1">
        <v>1039942</v>
      </c>
      <c r="P416" s="1">
        <v>0</v>
      </c>
      <c r="Q416" s="1">
        <v>0</v>
      </c>
      <c r="R416" s="1">
        <v>0</v>
      </c>
      <c r="S416" s="27">
        <f t="shared" si="6"/>
        <v>0</v>
      </c>
    </row>
    <row r="417" spans="1:19" x14ac:dyDescent="0.25">
      <c r="A417">
        <v>215207</v>
      </c>
      <c r="C417" t="s">
        <v>17</v>
      </c>
      <c r="D417">
        <v>1331</v>
      </c>
      <c r="E417">
        <v>2</v>
      </c>
      <c r="F417">
        <v>1</v>
      </c>
      <c r="G417" t="s">
        <v>16</v>
      </c>
      <c r="I417">
        <v>1000</v>
      </c>
      <c r="J417" s="1">
        <v>1270638</v>
      </c>
      <c r="K417" s="1">
        <v>1270638</v>
      </c>
      <c r="L417" s="1">
        <v>1270638</v>
      </c>
      <c r="M417" s="1">
        <v>1270638</v>
      </c>
      <c r="N417" s="1">
        <v>1270638</v>
      </c>
      <c r="O417" s="1">
        <v>1270638</v>
      </c>
      <c r="P417" s="1">
        <v>0</v>
      </c>
      <c r="Q417" s="1">
        <v>0</v>
      </c>
      <c r="R417" s="1">
        <v>0</v>
      </c>
      <c r="S417" s="27">
        <f t="shared" si="6"/>
        <v>0</v>
      </c>
    </row>
    <row r="418" spans="1:19" x14ac:dyDescent="0.25">
      <c r="A418">
        <v>215207</v>
      </c>
      <c r="C418" t="s">
        <v>17</v>
      </c>
      <c r="D418">
        <v>1332</v>
      </c>
      <c r="E418">
        <v>1</v>
      </c>
      <c r="F418">
        <v>1</v>
      </c>
      <c r="G418" t="s">
        <v>16</v>
      </c>
      <c r="I418">
        <v>1000</v>
      </c>
      <c r="J418" s="1">
        <v>1097988</v>
      </c>
      <c r="K418" s="1">
        <v>1097988</v>
      </c>
      <c r="L418" s="1">
        <v>1097988</v>
      </c>
      <c r="M418" s="1">
        <v>1097983.81</v>
      </c>
      <c r="N418" s="1">
        <v>1097983.81</v>
      </c>
      <c r="O418" s="1">
        <v>1097983.81</v>
      </c>
      <c r="P418" s="1">
        <v>4.1899999999441206</v>
      </c>
      <c r="Q418" s="1">
        <v>0</v>
      </c>
      <c r="R418" s="1">
        <v>0</v>
      </c>
      <c r="S418" s="27">
        <f t="shared" si="6"/>
        <v>4.1899999999441206</v>
      </c>
    </row>
    <row r="419" spans="1:19" x14ac:dyDescent="0.25">
      <c r="A419">
        <v>215207</v>
      </c>
      <c r="C419" t="s">
        <v>17</v>
      </c>
      <c r="D419">
        <v>1332</v>
      </c>
      <c r="E419">
        <v>2</v>
      </c>
      <c r="F419">
        <v>1</v>
      </c>
      <c r="G419" t="s">
        <v>16</v>
      </c>
      <c r="I419">
        <v>1000</v>
      </c>
      <c r="J419" s="1">
        <v>731992</v>
      </c>
      <c r="K419" s="1">
        <v>731992</v>
      </c>
      <c r="L419" s="1">
        <v>731992</v>
      </c>
      <c r="M419" s="1">
        <v>731992</v>
      </c>
      <c r="N419" s="1">
        <v>731992</v>
      </c>
      <c r="O419" s="1">
        <v>731992</v>
      </c>
      <c r="P419" s="1">
        <v>0</v>
      </c>
      <c r="Q419" s="1">
        <v>0</v>
      </c>
      <c r="R419" s="1">
        <v>0</v>
      </c>
      <c r="S419" s="27">
        <f t="shared" si="6"/>
        <v>0</v>
      </c>
    </row>
    <row r="420" spans="1:19" x14ac:dyDescent="0.25">
      <c r="A420">
        <v>215207</v>
      </c>
      <c r="C420" t="s">
        <v>17</v>
      </c>
      <c r="D420">
        <v>1343</v>
      </c>
      <c r="E420">
        <v>1</v>
      </c>
      <c r="F420">
        <v>1</v>
      </c>
      <c r="G420" t="s">
        <v>16</v>
      </c>
      <c r="I420">
        <v>1000</v>
      </c>
      <c r="J420" s="1">
        <v>1505000</v>
      </c>
      <c r="K420" s="1">
        <v>1503943.85</v>
      </c>
      <c r="L420" s="1">
        <v>1503943.85</v>
      </c>
      <c r="M420" s="1">
        <v>1503943.85</v>
      </c>
      <c r="N420" s="1">
        <v>1503943.85</v>
      </c>
      <c r="O420" s="1">
        <v>1503943.85</v>
      </c>
      <c r="P420" s="1">
        <v>0</v>
      </c>
      <c r="Q420" s="1">
        <v>0</v>
      </c>
      <c r="R420" s="1">
        <v>0</v>
      </c>
      <c r="S420" s="27">
        <f t="shared" si="6"/>
        <v>0</v>
      </c>
    </row>
    <row r="421" spans="1:19" x14ac:dyDescent="0.25">
      <c r="A421">
        <v>215207</v>
      </c>
      <c r="C421" t="s">
        <v>17</v>
      </c>
      <c r="D421">
        <v>1343</v>
      </c>
      <c r="E421">
        <v>2</v>
      </c>
      <c r="F421">
        <v>1</v>
      </c>
      <c r="G421" t="s">
        <v>16</v>
      </c>
      <c r="I421">
        <v>1000</v>
      </c>
      <c r="J421" s="1">
        <v>1006490</v>
      </c>
      <c r="K421" s="1">
        <v>1006490</v>
      </c>
      <c r="L421" s="1">
        <v>1006490</v>
      </c>
      <c r="M421" s="1">
        <v>1006490</v>
      </c>
      <c r="N421" s="1">
        <v>1006490</v>
      </c>
      <c r="O421" s="1">
        <v>1006490</v>
      </c>
      <c r="P421" s="1">
        <v>0</v>
      </c>
      <c r="Q421" s="1">
        <v>0</v>
      </c>
      <c r="R421" s="1">
        <v>0</v>
      </c>
      <c r="S421" s="27">
        <f t="shared" si="6"/>
        <v>0</v>
      </c>
    </row>
    <row r="422" spans="1:19" x14ac:dyDescent="0.25">
      <c r="A422">
        <v>215207</v>
      </c>
      <c r="C422" t="s">
        <v>17</v>
      </c>
      <c r="D422">
        <v>1411</v>
      </c>
      <c r="E422">
        <v>1</v>
      </c>
      <c r="F422">
        <v>2</v>
      </c>
      <c r="G422" t="s">
        <v>28</v>
      </c>
      <c r="I422">
        <v>1000</v>
      </c>
      <c r="J422" s="1">
        <v>2074500</v>
      </c>
      <c r="K422" s="1">
        <v>1840248.63</v>
      </c>
      <c r="L422" s="1">
        <v>1840248.63</v>
      </c>
      <c r="M422" s="1">
        <v>1840248.63</v>
      </c>
      <c r="N422" s="1">
        <v>1840248.63</v>
      </c>
      <c r="O422" s="1">
        <v>1840248.6299999997</v>
      </c>
      <c r="P422" s="1">
        <v>0</v>
      </c>
      <c r="Q422" s="1">
        <v>0</v>
      </c>
      <c r="R422" s="1">
        <v>0</v>
      </c>
      <c r="S422" s="27">
        <f t="shared" si="6"/>
        <v>0</v>
      </c>
    </row>
    <row r="423" spans="1:19" x14ac:dyDescent="0.25">
      <c r="A423">
        <v>215207</v>
      </c>
      <c r="C423" t="s">
        <v>17</v>
      </c>
      <c r="D423">
        <v>1411</v>
      </c>
      <c r="E423">
        <v>1</v>
      </c>
      <c r="F423">
        <v>2</v>
      </c>
      <c r="G423" t="s">
        <v>29</v>
      </c>
      <c r="I423">
        <v>1000</v>
      </c>
      <c r="J423" s="1">
        <v>931545</v>
      </c>
      <c r="K423" s="1">
        <v>846837.34</v>
      </c>
      <c r="L423" s="1">
        <v>846837.34</v>
      </c>
      <c r="M423" s="1">
        <v>846837.34</v>
      </c>
      <c r="N423" s="1">
        <v>846837.34</v>
      </c>
      <c r="O423" s="1">
        <v>846837.34</v>
      </c>
      <c r="P423" s="1">
        <v>0</v>
      </c>
      <c r="Q423" s="1">
        <v>0</v>
      </c>
      <c r="R423" s="1">
        <v>0</v>
      </c>
      <c r="S423" s="27">
        <f t="shared" si="6"/>
        <v>0</v>
      </c>
    </row>
    <row r="424" spans="1:19" x14ac:dyDescent="0.25">
      <c r="A424">
        <v>215207</v>
      </c>
      <c r="C424" t="s">
        <v>17</v>
      </c>
      <c r="D424">
        <v>1411</v>
      </c>
      <c r="E424">
        <v>2</v>
      </c>
      <c r="F424">
        <v>2</v>
      </c>
      <c r="G424" t="s">
        <v>28</v>
      </c>
      <c r="I424">
        <v>1000</v>
      </c>
      <c r="J424" s="1">
        <v>1383004</v>
      </c>
      <c r="K424" s="1">
        <v>1226836.28</v>
      </c>
      <c r="L424" s="1">
        <v>1226836.28</v>
      </c>
      <c r="M424" s="1">
        <v>1226836.28</v>
      </c>
      <c r="N424" s="1">
        <v>1226836.28</v>
      </c>
      <c r="O424" s="1">
        <v>1226836.2800000003</v>
      </c>
      <c r="P424" s="1">
        <v>0</v>
      </c>
      <c r="Q424" s="1">
        <v>0</v>
      </c>
      <c r="R424" s="1">
        <v>0</v>
      </c>
      <c r="S424" s="27">
        <f t="shared" si="6"/>
        <v>0</v>
      </c>
    </row>
    <row r="425" spans="1:19" x14ac:dyDescent="0.25">
      <c r="A425">
        <v>215207</v>
      </c>
      <c r="C425" t="s">
        <v>17</v>
      </c>
      <c r="D425">
        <v>1411</v>
      </c>
      <c r="E425">
        <v>2</v>
      </c>
      <c r="F425">
        <v>2</v>
      </c>
      <c r="G425" t="s">
        <v>29</v>
      </c>
      <c r="I425">
        <v>1000</v>
      </c>
      <c r="J425" s="1">
        <v>621000</v>
      </c>
      <c r="K425" s="1">
        <v>564531.09</v>
      </c>
      <c r="L425" s="1">
        <v>564531.09</v>
      </c>
      <c r="M425" s="1">
        <v>564531.09</v>
      </c>
      <c r="N425" s="1">
        <v>564531.09</v>
      </c>
      <c r="O425" s="1">
        <v>564531.09</v>
      </c>
      <c r="P425" s="1">
        <v>0</v>
      </c>
      <c r="Q425" s="1">
        <v>0</v>
      </c>
      <c r="R425" s="1">
        <v>0</v>
      </c>
      <c r="S425" s="27">
        <f t="shared" si="6"/>
        <v>0</v>
      </c>
    </row>
    <row r="426" spans="1:19" x14ac:dyDescent="0.25">
      <c r="A426">
        <v>215207</v>
      </c>
      <c r="C426" t="s">
        <v>17</v>
      </c>
      <c r="D426">
        <v>1411</v>
      </c>
      <c r="E426">
        <v>2</v>
      </c>
      <c r="F426">
        <v>2</v>
      </c>
      <c r="G426" t="s">
        <v>18</v>
      </c>
      <c r="I426">
        <v>1000</v>
      </c>
      <c r="J426" s="1">
        <v>187520</v>
      </c>
      <c r="K426" s="1">
        <v>187520</v>
      </c>
      <c r="L426" s="1">
        <v>187520</v>
      </c>
      <c r="M426" s="1">
        <v>187520</v>
      </c>
      <c r="N426" s="1">
        <v>187520</v>
      </c>
      <c r="O426" s="1">
        <v>187520</v>
      </c>
      <c r="P426" s="1">
        <v>0</v>
      </c>
      <c r="Q426" s="1">
        <v>0</v>
      </c>
      <c r="R426" s="1">
        <v>0</v>
      </c>
      <c r="S426" s="27">
        <f t="shared" si="6"/>
        <v>0</v>
      </c>
    </row>
    <row r="427" spans="1:19" x14ac:dyDescent="0.25">
      <c r="A427">
        <v>215207</v>
      </c>
      <c r="C427" t="s">
        <v>17</v>
      </c>
      <c r="D427">
        <v>1421</v>
      </c>
      <c r="E427">
        <v>1</v>
      </c>
      <c r="F427">
        <v>2</v>
      </c>
      <c r="G427" t="s">
        <v>28</v>
      </c>
      <c r="I427">
        <v>1000</v>
      </c>
      <c r="J427" s="1">
        <v>346950</v>
      </c>
      <c r="K427" s="1">
        <v>346950</v>
      </c>
      <c r="L427" s="1">
        <v>346950</v>
      </c>
      <c r="M427" s="1">
        <v>346950</v>
      </c>
      <c r="N427" s="1">
        <v>346950</v>
      </c>
      <c r="O427" s="1">
        <v>346950</v>
      </c>
      <c r="P427" s="1">
        <v>0</v>
      </c>
      <c r="Q427" s="1">
        <v>0</v>
      </c>
      <c r="R427" s="1">
        <v>0</v>
      </c>
      <c r="S427" s="27">
        <f t="shared" si="6"/>
        <v>0</v>
      </c>
    </row>
    <row r="428" spans="1:19" x14ac:dyDescent="0.25">
      <c r="A428">
        <v>215207</v>
      </c>
      <c r="C428" t="s">
        <v>17</v>
      </c>
      <c r="D428">
        <v>1421</v>
      </c>
      <c r="E428">
        <v>1</v>
      </c>
      <c r="F428">
        <v>2</v>
      </c>
      <c r="G428" t="s">
        <v>29</v>
      </c>
      <c r="I428">
        <v>1000</v>
      </c>
      <c r="J428" s="1">
        <v>689700</v>
      </c>
      <c r="K428" s="1">
        <v>667924.28</v>
      </c>
      <c r="L428" s="1">
        <v>667924.28</v>
      </c>
      <c r="M428" s="1">
        <v>667924.28</v>
      </c>
      <c r="N428" s="1">
        <v>667924.28</v>
      </c>
      <c r="O428" s="1">
        <v>667924.28</v>
      </c>
      <c r="P428" s="1">
        <v>0</v>
      </c>
      <c r="Q428" s="1">
        <v>0</v>
      </c>
      <c r="R428" s="1">
        <v>0</v>
      </c>
      <c r="S428" s="27">
        <f t="shared" si="6"/>
        <v>0</v>
      </c>
    </row>
    <row r="429" spans="1:19" x14ac:dyDescent="0.25">
      <c r="A429">
        <v>215207</v>
      </c>
      <c r="C429" t="s">
        <v>17</v>
      </c>
      <c r="D429">
        <v>1421</v>
      </c>
      <c r="E429">
        <v>2</v>
      </c>
      <c r="F429">
        <v>2</v>
      </c>
      <c r="G429" t="s">
        <v>28</v>
      </c>
      <c r="I429">
        <v>1000</v>
      </c>
      <c r="J429" s="1">
        <v>230500</v>
      </c>
      <c r="K429" s="1">
        <v>230500</v>
      </c>
      <c r="L429" s="1">
        <v>230500</v>
      </c>
      <c r="M429" s="1">
        <v>230500</v>
      </c>
      <c r="N429" s="1">
        <v>230500</v>
      </c>
      <c r="O429" s="1">
        <v>230500</v>
      </c>
      <c r="P429" s="1">
        <v>0</v>
      </c>
      <c r="Q429" s="1">
        <v>0</v>
      </c>
      <c r="R429" s="1">
        <v>0</v>
      </c>
      <c r="S429" s="27">
        <f t="shared" si="6"/>
        <v>0</v>
      </c>
    </row>
    <row r="430" spans="1:19" x14ac:dyDescent="0.25">
      <c r="A430">
        <v>215207</v>
      </c>
      <c r="C430" t="s">
        <v>17</v>
      </c>
      <c r="D430">
        <v>1421</v>
      </c>
      <c r="E430">
        <v>2</v>
      </c>
      <c r="F430">
        <v>2</v>
      </c>
      <c r="G430" t="s">
        <v>29</v>
      </c>
      <c r="I430">
        <v>1000</v>
      </c>
      <c r="J430" s="1">
        <v>459000</v>
      </c>
      <c r="K430" s="1">
        <v>444508.04</v>
      </c>
      <c r="L430" s="1">
        <v>444508.04</v>
      </c>
      <c r="M430" s="1">
        <v>444508.04</v>
      </c>
      <c r="N430" s="1">
        <v>444508.04</v>
      </c>
      <c r="O430" s="1">
        <v>444508.04000000004</v>
      </c>
      <c r="P430" s="1">
        <v>0</v>
      </c>
      <c r="Q430" s="1">
        <v>0</v>
      </c>
      <c r="R430" s="1">
        <v>0</v>
      </c>
      <c r="S430" s="27">
        <f t="shared" si="6"/>
        <v>0</v>
      </c>
    </row>
    <row r="431" spans="1:19" x14ac:dyDescent="0.25">
      <c r="A431">
        <v>215207</v>
      </c>
      <c r="C431" t="s">
        <v>17</v>
      </c>
      <c r="D431">
        <v>1431</v>
      </c>
      <c r="E431">
        <v>1</v>
      </c>
      <c r="F431">
        <v>2</v>
      </c>
      <c r="G431" t="s">
        <v>16</v>
      </c>
      <c r="I431">
        <v>1000</v>
      </c>
      <c r="J431" s="1">
        <v>494000</v>
      </c>
      <c r="K431" s="1">
        <v>494000</v>
      </c>
      <c r="L431" s="1">
        <v>494000</v>
      </c>
      <c r="M431" s="1">
        <v>494000</v>
      </c>
      <c r="N431" s="1">
        <v>494000</v>
      </c>
      <c r="O431" s="1">
        <v>494000</v>
      </c>
      <c r="P431" s="1">
        <v>0</v>
      </c>
      <c r="Q431" s="1">
        <v>0</v>
      </c>
      <c r="R431" s="1">
        <v>0</v>
      </c>
      <c r="S431" s="27">
        <f t="shared" si="6"/>
        <v>0</v>
      </c>
    </row>
    <row r="432" spans="1:19" x14ac:dyDescent="0.25">
      <c r="A432">
        <v>215207</v>
      </c>
      <c r="C432" t="s">
        <v>17</v>
      </c>
      <c r="D432">
        <v>1431</v>
      </c>
      <c r="E432">
        <v>2</v>
      </c>
      <c r="F432">
        <v>2</v>
      </c>
      <c r="G432" t="s">
        <v>16</v>
      </c>
      <c r="I432">
        <v>1000</v>
      </c>
      <c r="J432" s="1">
        <v>325000</v>
      </c>
      <c r="K432" s="1">
        <v>325000</v>
      </c>
      <c r="L432" s="1">
        <v>325000</v>
      </c>
      <c r="M432" s="1">
        <v>325000</v>
      </c>
      <c r="N432" s="1">
        <v>325000</v>
      </c>
      <c r="O432" s="1">
        <v>325000.00000000006</v>
      </c>
      <c r="P432" s="1">
        <v>0</v>
      </c>
      <c r="Q432" s="1">
        <v>0</v>
      </c>
      <c r="R432" s="1">
        <v>0</v>
      </c>
      <c r="S432" s="27">
        <f t="shared" si="6"/>
        <v>0</v>
      </c>
    </row>
    <row r="433" spans="1:19" x14ac:dyDescent="0.25">
      <c r="A433">
        <v>215207</v>
      </c>
      <c r="C433" t="s">
        <v>17</v>
      </c>
      <c r="D433">
        <v>1441</v>
      </c>
      <c r="E433">
        <v>1</v>
      </c>
      <c r="F433">
        <v>2</v>
      </c>
      <c r="G433" t="s">
        <v>16</v>
      </c>
      <c r="I433">
        <v>1000</v>
      </c>
      <c r="J433" s="1">
        <v>765000</v>
      </c>
      <c r="K433" s="1">
        <v>765000</v>
      </c>
      <c r="L433" s="1">
        <v>765000</v>
      </c>
      <c r="M433" s="1">
        <v>765000</v>
      </c>
      <c r="N433" s="1">
        <v>765000</v>
      </c>
      <c r="O433" s="1">
        <v>765000.00000000012</v>
      </c>
      <c r="P433" s="1">
        <v>0</v>
      </c>
      <c r="Q433" s="1">
        <v>0</v>
      </c>
      <c r="R433" s="1">
        <v>0</v>
      </c>
      <c r="S433" s="27">
        <f t="shared" si="6"/>
        <v>0</v>
      </c>
    </row>
    <row r="434" spans="1:19" x14ac:dyDescent="0.25">
      <c r="A434">
        <v>215207</v>
      </c>
      <c r="C434" t="s">
        <v>17</v>
      </c>
      <c r="D434">
        <v>1441</v>
      </c>
      <c r="E434">
        <v>2</v>
      </c>
      <c r="F434">
        <v>2</v>
      </c>
      <c r="G434" t="s">
        <v>16</v>
      </c>
      <c r="I434">
        <v>1000</v>
      </c>
      <c r="J434" s="1">
        <v>507000</v>
      </c>
      <c r="K434" s="1">
        <v>507000</v>
      </c>
      <c r="L434" s="1">
        <v>507000</v>
      </c>
      <c r="M434" s="1">
        <v>507000</v>
      </c>
      <c r="N434" s="1">
        <v>507000</v>
      </c>
      <c r="O434" s="1">
        <v>507000.00000000006</v>
      </c>
      <c r="P434" s="1">
        <v>0</v>
      </c>
      <c r="Q434" s="1">
        <v>0</v>
      </c>
      <c r="R434" s="1">
        <v>0</v>
      </c>
      <c r="S434" s="27">
        <f t="shared" si="6"/>
        <v>0</v>
      </c>
    </row>
    <row r="435" spans="1:19" x14ac:dyDescent="0.25">
      <c r="A435">
        <v>215207</v>
      </c>
      <c r="C435" t="s">
        <v>17</v>
      </c>
      <c r="D435">
        <v>1443</v>
      </c>
      <c r="E435">
        <v>1</v>
      </c>
      <c r="F435">
        <v>2</v>
      </c>
      <c r="G435" t="s">
        <v>16</v>
      </c>
      <c r="I435">
        <v>1000</v>
      </c>
      <c r="J435" s="1">
        <v>201500</v>
      </c>
      <c r="K435" s="1">
        <v>124087.45</v>
      </c>
      <c r="L435" s="1">
        <v>124087.45</v>
      </c>
      <c r="M435" s="1">
        <v>124087.45</v>
      </c>
      <c r="N435" s="1">
        <v>124087.45</v>
      </c>
      <c r="O435" s="1">
        <v>124087.45000000003</v>
      </c>
      <c r="P435" s="1">
        <v>0</v>
      </c>
      <c r="Q435" s="1">
        <v>0</v>
      </c>
      <c r="R435" s="1">
        <v>0</v>
      </c>
      <c r="S435" s="27">
        <f t="shared" si="6"/>
        <v>0</v>
      </c>
    </row>
    <row r="436" spans="1:19" x14ac:dyDescent="0.25">
      <c r="A436">
        <v>215207</v>
      </c>
      <c r="C436" t="s">
        <v>17</v>
      </c>
      <c r="D436">
        <v>1443</v>
      </c>
      <c r="E436">
        <v>2</v>
      </c>
      <c r="F436">
        <v>2</v>
      </c>
      <c r="G436" t="s">
        <v>16</v>
      </c>
      <c r="I436">
        <v>1000</v>
      </c>
      <c r="J436" s="1">
        <v>132000</v>
      </c>
      <c r="K436" s="1">
        <v>81288.36</v>
      </c>
      <c r="L436" s="1">
        <v>81288.36</v>
      </c>
      <c r="M436" s="1">
        <v>81288.36</v>
      </c>
      <c r="N436" s="1">
        <v>81288.36</v>
      </c>
      <c r="O436" s="1">
        <v>81288.36</v>
      </c>
      <c r="P436" s="1">
        <v>0</v>
      </c>
      <c r="Q436" s="1">
        <v>0</v>
      </c>
      <c r="R436" s="1">
        <v>0</v>
      </c>
      <c r="S436" s="27">
        <f t="shared" si="6"/>
        <v>0</v>
      </c>
    </row>
    <row r="437" spans="1:19" x14ac:dyDescent="0.25">
      <c r="A437">
        <v>215207</v>
      </c>
      <c r="C437" t="s">
        <v>17</v>
      </c>
      <c r="D437">
        <v>1511</v>
      </c>
      <c r="E437">
        <v>1</v>
      </c>
      <c r="F437">
        <v>2</v>
      </c>
      <c r="G437" t="s">
        <v>16</v>
      </c>
      <c r="I437">
        <v>1000</v>
      </c>
      <c r="J437" s="1">
        <v>1994500</v>
      </c>
      <c r="K437" s="1">
        <v>1994500</v>
      </c>
      <c r="L437" s="1">
        <v>1994500</v>
      </c>
      <c r="M437" s="1">
        <v>1994500</v>
      </c>
      <c r="N437" s="1">
        <v>1994500</v>
      </c>
      <c r="O437" s="1">
        <v>1994499.9999999998</v>
      </c>
      <c r="P437" s="1">
        <v>0</v>
      </c>
      <c r="Q437" s="1">
        <v>0</v>
      </c>
      <c r="R437" s="1">
        <v>0</v>
      </c>
      <c r="S437" s="27">
        <f t="shared" si="6"/>
        <v>0</v>
      </c>
    </row>
    <row r="438" spans="1:19" x14ac:dyDescent="0.25">
      <c r="A438">
        <v>215207</v>
      </c>
      <c r="C438" t="s">
        <v>17</v>
      </c>
      <c r="D438">
        <v>1511</v>
      </c>
      <c r="E438">
        <v>2</v>
      </c>
      <c r="F438">
        <v>2</v>
      </c>
      <c r="G438" t="s">
        <v>16</v>
      </c>
      <c r="I438">
        <v>1000</v>
      </c>
      <c r="J438" s="1">
        <v>1329000</v>
      </c>
      <c r="K438" s="1">
        <v>1329000</v>
      </c>
      <c r="L438" s="1">
        <v>1329000</v>
      </c>
      <c r="M438" s="1">
        <v>1329000</v>
      </c>
      <c r="N438" s="1">
        <v>1329000</v>
      </c>
      <c r="O438" s="1">
        <v>1329000.0000000002</v>
      </c>
      <c r="P438" s="1">
        <v>0</v>
      </c>
      <c r="Q438" s="1">
        <v>0</v>
      </c>
      <c r="R438" s="1">
        <v>0</v>
      </c>
      <c r="S438" s="27">
        <f t="shared" si="6"/>
        <v>0</v>
      </c>
    </row>
    <row r="439" spans="1:19" x14ac:dyDescent="0.25">
      <c r="A439">
        <v>215207</v>
      </c>
      <c r="C439" t="s">
        <v>17</v>
      </c>
      <c r="D439">
        <v>1541</v>
      </c>
      <c r="E439">
        <v>1</v>
      </c>
      <c r="F439">
        <v>1</v>
      </c>
      <c r="G439" t="s">
        <v>16</v>
      </c>
      <c r="I439">
        <v>1000</v>
      </c>
      <c r="J439" s="1">
        <v>568000</v>
      </c>
      <c r="K439" s="1">
        <v>567975</v>
      </c>
      <c r="L439" s="1">
        <v>567975</v>
      </c>
      <c r="M439" s="1">
        <v>567975</v>
      </c>
      <c r="N439" s="1">
        <v>567975</v>
      </c>
      <c r="O439" s="1">
        <v>567975</v>
      </c>
      <c r="P439" s="1">
        <v>0</v>
      </c>
      <c r="Q439" s="1">
        <v>0</v>
      </c>
      <c r="R439" s="1">
        <v>0</v>
      </c>
      <c r="S439" s="27">
        <f t="shared" si="6"/>
        <v>0</v>
      </c>
    </row>
    <row r="440" spans="1:19" x14ac:dyDescent="0.25">
      <c r="A440">
        <v>215207</v>
      </c>
      <c r="C440" t="s">
        <v>17</v>
      </c>
      <c r="D440">
        <v>1541</v>
      </c>
      <c r="E440">
        <v>1</v>
      </c>
      <c r="F440">
        <v>2</v>
      </c>
      <c r="G440">
        <v>18</v>
      </c>
      <c r="I440">
        <v>1000</v>
      </c>
      <c r="J440" s="1">
        <v>1873000</v>
      </c>
      <c r="K440" s="1">
        <v>1873000</v>
      </c>
      <c r="L440" s="1">
        <v>1873000</v>
      </c>
      <c r="M440" s="1">
        <v>1873000</v>
      </c>
      <c r="N440" s="1">
        <v>1873000</v>
      </c>
      <c r="O440" s="1">
        <v>1873000</v>
      </c>
      <c r="P440" s="1">
        <v>0</v>
      </c>
      <c r="Q440" s="1">
        <v>0</v>
      </c>
      <c r="R440" s="1">
        <v>0</v>
      </c>
      <c r="S440" s="27">
        <f t="shared" si="6"/>
        <v>0</v>
      </c>
    </row>
    <row r="441" spans="1:19" x14ac:dyDescent="0.25">
      <c r="A441">
        <v>215207</v>
      </c>
      <c r="C441" t="s">
        <v>17</v>
      </c>
      <c r="D441">
        <v>1541</v>
      </c>
      <c r="E441">
        <v>2</v>
      </c>
      <c r="F441">
        <v>1</v>
      </c>
      <c r="G441" t="s">
        <v>16</v>
      </c>
      <c r="I441">
        <v>1000</v>
      </c>
      <c r="J441" s="1">
        <v>378888</v>
      </c>
      <c r="K441" s="1">
        <v>318888</v>
      </c>
      <c r="L441" s="1">
        <v>318888</v>
      </c>
      <c r="M441" s="1">
        <v>318888</v>
      </c>
      <c r="N441" s="1">
        <v>318888</v>
      </c>
      <c r="O441" s="1">
        <v>318888</v>
      </c>
      <c r="P441" s="1">
        <v>0</v>
      </c>
      <c r="Q441" s="1">
        <v>0</v>
      </c>
      <c r="R441" s="1">
        <v>0</v>
      </c>
      <c r="S441" s="27">
        <f t="shared" si="6"/>
        <v>0</v>
      </c>
    </row>
    <row r="442" spans="1:19" x14ac:dyDescent="0.25">
      <c r="A442">
        <v>215207</v>
      </c>
      <c r="C442" t="s">
        <v>17</v>
      </c>
      <c r="D442">
        <v>1541</v>
      </c>
      <c r="E442">
        <v>2</v>
      </c>
      <c r="F442">
        <v>2</v>
      </c>
      <c r="G442">
        <v>18</v>
      </c>
      <c r="I442">
        <v>1000</v>
      </c>
      <c r="J442" s="1">
        <v>1535845</v>
      </c>
      <c r="K442" s="1">
        <v>1535845</v>
      </c>
      <c r="L442" s="1">
        <v>1535845</v>
      </c>
      <c r="M442" s="1">
        <v>1535845</v>
      </c>
      <c r="N442" s="1">
        <v>1535845</v>
      </c>
      <c r="O442" s="1">
        <v>1535845</v>
      </c>
      <c r="P442" s="1">
        <v>0</v>
      </c>
      <c r="Q442" s="1">
        <v>0</v>
      </c>
      <c r="R442" s="1">
        <v>0</v>
      </c>
      <c r="S442" s="27">
        <f t="shared" si="6"/>
        <v>0</v>
      </c>
    </row>
    <row r="443" spans="1:19" x14ac:dyDescent="0.25">
      <c r="A443">
        <v>215207</v>
      </c>
      <c r="C443" t="s">
        <v>17</v>
      </c>
      <c r="D443">
        <v>1544</v>
      </c>
      <c r="E443">
        <v>1</v>
      </c>
      <c r="F443">
        <v>1</v>
      </c>
      <c r="G443" t="s">
        <v>16</v>
      </c>
      <c r="I443">
        <v>1000</v>
      </c>
      <c r="J443" s="1">
        <v>2135000</v>
      </c>
      <c r="K443" s="1">
        <v>1258486</v>
      </c>
      <c r="L443" s="1">
        <v>1258486</v>
      </c>
      <c r="M443" s="1">
        <v>1258486</v>
      </c>
      <c r="N443" s="1">
        <v>1258486</v>
      </c>
      <c r="O443" s="1">
        <v>1258486</v>
      </c>
      <c r="P443" s="1">
        <v>0</v>
      </c>
      <c r="Q443" s="1">
        <v>0</v>
      </c>
      <c r="R443" s="1">
        <v>0</v>
      </c>
      <c r="S443" s="27">
        <f t="shared" si="6"/>
        <v>0</v>
      </c>
    </row>
    <row r="444" spans="1:19" x14ac:dyDescent="0.25">
      <c r="A444">
        <v>215207</v>
      </c>
      <c r="C444" t="s">
        <v>17</v>
      </c>
      <c r="D444">
        <v>1544</v>
      </c>
      <c r="E444">
        <v>2</v>
      </c>
      <c r="F444">
        <v>1</v>
      </c>
      <c r="G444" t="s">
        <v>16</v>
      </c>
      <c r="I444">
        <v>1000</v>
      </c>
      <c r="J444" s="1">
        <v>758124</v>
      </c>
      <c r="K444" s="1">
        <v>758124</v>
      </c>
      <c r="L444" s="1">
        <v>758124</v>
      </c>
      <c r="M444" s="1">
        <v>758124</v>
      </c>
      <c r="N444" s="1">
        <v>758124</v>
      </c>
      <c r="O444" s="1">
        <v>758124</v>
      </c>
      <c r="P444" s="1">
        <v>0</v>
      </c>
      <c r="Q444" s="1">
        <v>0</v>
      </c>
      <c r="R444" s="1">
        <v>0</v>
      </c>
      <c r="S444" s="27">
        <f t="shared" si="6"/>
        <v>0</v>
      </c>
    </row>
    <row r="445" spans="1:19" x14ac:dyDescent="0.25">
      <c r="A445">
        <v>215207</v>
      </c>
      <c r="C445" t="s">
        <v>17</v>
      </c>
      <c r="D445">
        <v>1545</v>
      </c>
      <c r="E445">
        <v>1</v>
      </c>
      <c r="F445">
        <v>1</v>
      </c>
      <c r="G445" t="s">
        <v>16</v>
      </c>
      <c r="I445">
        <v>1000</v>
      </c>
      <c r="J445" s="1">
        <v>177290</v>
      </c>
      <c r="K445" s="1">
        <v>128160.8</v>
      </c>
      <c r="L445" s="1">
        <v>128160.8</v>
      </c>
      <c r="M445" s="1">
        <v>127652.7</v>
      </c>
      <c r="N445" s="1">
        <v>127652.7</v>
      </c>
      <c r="O445" s="1">
        <v>127652.7</v>
      </c>
      <c r="P445" s="1">
        <v>508.10000000000582</v>
      </c>
      <c r="Q445" s="1">
        <v>0</v>
      </c>
      <c r="R445" s="1">
        <v>0</v>
      </c>
      <c r="S445" s="27">
        <f t="shared" si="6"/>
        <v>508.10000000000582</v>
      </c>
    </row>
    <row r="446" spans="1:19" x14ac:dyDescent="0.25">
      <c r="A446">
        <v>215207</v>
      </c>
      <c r="C446" t="s">
        <v>17</v>
      </c>
      <c r="D446">
        <v>1545</v>
      </c>
      <c r="E446">
        <v>1</v>
      </c>
      <c r="F446">
        <v>1</v>
      </c>
      <c r="G446" t="s">
        <v>30</v>
      </c>
      <c r="I446">
        <v>1000</v>
      </c>
      <c r="J446" s="1">
        <v>946045</v>
      </c>
      <c r="K446" s="1">
        <v>944880.6</v>
      </c>
      <c r="L446" s="1">
        <v>944880.6</v>
      </c>
      <c r="M446" s="1">
        <v>944599.22</v>
      </c>
      <c r="N446" s="1">
        <v>944599.22</v>
      </c>
      <c r="O446" s="1">
        <v>944599.22</v>
      </c>
      <c r="P446" s="1">
        <v>281.38000000000466</v>
      </c>
      <c r="Q446" s="1">
        <v>0</v>
      </c>
      <c r="R446" s="1">
        <v>0</v>
      </c>
      <c r="S446" s="27">
        <f t="shared" si="6"/>
        <v>281.38000000000466</v>
      </c>
    </row>
    <row r="447" spans="1:19" x14ac:dyDescent="0.25">
      <c r="A447">
        <v>215207</v>
      </c>
      <c r="C447" t="s">
        <v>17</v>
      </c>
      <c r="D447">
        <v>1545</v>
      </c>
      <c r="E447">
        <v>1</v>
      </c>
      <c r="F447">
        <v>1</v>
      </c>
      <c r="G447">
        <v>10</v>
      </c>
      <c r="I447">
        <v>1000</v>
      </c>
      <c r="J447" s="1">
        <v>703450</v>
      </c>
      <c r="K447" s="1">
        <v>702052.35</v>
      </c>
      <c r="L447" s="1">
        <v>702052.35</v>
      </c>
      <c r="M447" s="1">
        <v>702052.35</v>
      </c>
      <c r="N447" s="1">
        <v>702052.35</v>
      </c>
      <c r="O447" s="1">
        <v>702052.35</v>
      </c>
      <c r="P447" s="1">
        <v>0</v>
      </c>
      <c r="Q447" s="1">
        <v>0</v>
      </c>
      <c r="R447" s="1">
        <v>0</v>
      </c>
      <c r="S447" s="27">
        <f t="shared" si="6"/>
        <v>0</v>
      </c>
    </row>
    <row r="448" spans="1:19" x14ac:dyDescent="0.25">
      <c r="A448">
        <v>215207</v>
      </c>
      <c r="C448" t="s">
        <v>17</v>
      </c>
      <c r="D448">
        <v>1545</v>
      </c>
      <c r="E448">
        <v>2</v>
      </c>
      <c r="F448">
        <v>1</v>
      </c>
      <c r="G448" t="s">
        <v>16</v>
      </c>
      <c r="I448">
        <v>1000</v>
      </c>
      <c r="J448" s="1">
        <v>87615</v>
      </c>
      <c r="K448" s="1">
        <v>87615</v>
      </c>
      <c r="L448" s="1">
        <v>87615</v>
      </c>
      <c r="M448" s="1">
        <v>87522.36</v>
      </c>
      <c r="N448" s="1">
        <v>87522.36</v>
      </c>
      <c r="O448" s="1">
        <v>87522.36</v>
      </c>
      <c r="P448" s="1">
        <v>92.639999999999418</v>
      </c>
      <c r="Q448" s="1">
        <v>0</v>
      </c>
      <c r="R448" s="1">
        <v>0</v>
      </c>
      <c r="S448" s="27">
        <f t="shared" si="6"/>
        <v>92.639999999999418</v>
      </c>
    </row>
    <row r="449" spans="1:19" x14ac:dyDescent="0.25">
      <c r="A449">
        <v>215207</v>
      </c>
      <c r="C449" t="s">
        <v>17</v>
      </c>
      <c r="D449">
        <v>1545</v>
      </c>
      <c r="E449">
        <v>2</v>
      </c>
      <c r="F449">
        <v>1</v>
      </c>
      <c r="G449" t="s">
        <v>18</v>
      </c>
      <c r="I449">
        <v>1000</v>
      </c>
      <c r="J449" s="1">
        <v>73152</v>
      </c>
      <c r="K449" s="1">
        <v>55766.11</v>
      </c>
      <c r="L449" s="1">
        <v>55766.11</v>
      </c>
      <c r="M449" s="1">
        <v>55600.81</v>
      </c>
      <c r="N449" s="1">
        <v>55600.81</v>
      </c>
      <c r="O449" s="1">
        <v>55600.810000000005</v>
      </c>
      <c r="P449" s="1">
        <v>165.30000000000291</v>
      </c>
      <c r="Q449" s="1">
        <v>0</v>
      </c>
      <c r="R449" s="1">
        <v>0</v>
      </c>
      <c r="S449" s="27">
        <f t="shared" si="6"/>
        <v>165.30000000000291</v>
      </c>
    </row>
    <row r="450" spans="1:19" x14ac:dyDescent="0.25">
      <c r="A450">
        <v>215207</v>
      </c>
      <c r="C450" t="s">
        <v>17</v>
      </c>
      <c r="D450">
        <v>1545</v>
      </c>
      <c r="E450">
        <v>2</v>
      </c>
      <c r="F450">
        <v>1</v>
      </c>
      <c r="G450" t="s">
        <v>30</v>
      </c>
      <c r="I450">
        <v>1000</v>
      </c>
      <c r="J450" s="1">
        <v>630250</v>
      </c>
      <c r="K450" s="1">
        <v>630250</v>
      </c>
      <c r="L450" s="1">
        <v>630250</v>
      </c>
      <c r="M450" s="1">
        <v>630250</v>
      </c>
      <c r="N450" s="1">
        <v>629981.52</v>
      </c>
      <c r="O450" s="1">
        <v>629981.52</v>
      </c>
      <c r="P450" s="1">
        <v>0</v>
      </c>
      <c r="Q450" s="1">
        <v>268.47999999998137</v>
      </c>
      <c r="R450" s="1">
        <v>0</v>
      </c>
      <c r="S450" s="27">
        <f t="shared" si="6"/>
        <v>268.47999999998137</v>
      </c>
    </row>
    <row r="451" spans="1:19" x14ac:dyDescent="0.25">
      <c r="A451">
        <v>215207</v>
      </c>
      <c r="C451" t="s">
        <v>17</v>
      </c>
      <c r="D451">
        <v>1545</v>
      </c>
      <c r="E451">
        <v>2</v>
      </c>
      <c r="F451">
        <v>1</v>
      </c>
      <c r="G451">
        <v>10</v>
      </c>
      <c r="I451">
        <v>1000</v>
      </c>
      <c r="J451" s="1">
        <v>144000</v>
      </c>
      <c r="K451" s="1">
        <v>144000</v>
      </c>
      <c r="L451" s="1">
        <v>144000</v>
      </c>
      <c r="M451" s="1">
        <v>144000</v>
      </c>
      <c r="N451" s="1">
        <v>144000</v>
      </c>
      <c r="O451" s="1">
        <v>144000</v>
      </c>
      <c r="P451" s="1">
        <v>0</v>
      </c>
      <c r="Q451" s="1">
        <v>0</v>
      </c>
      <c r="R451" s="1">
        <v>0</v>
      </c>
      <c r="S451" s="27">
        <f t="shared" ref="S451:S514" si="7">P451+Q451</f>
        <v>0</v>
      </c>
    </row>
    <row r="452" spans="1:19" x14ac:dyDescent="0.25">
      <c r="A452">
        <v>215207</v>
      </c>
      <c r="C452" t="s">
        <v>17</v>
      </c>
      <c r="D452">
        <v>1546</v>
      </c>
      <c r="E452">
        <v>1</v>
      </c>
      <c r="F452">
        <v>1</v>
      </c>
      <c r="G452" t="s">
        <v>16</v>
      </c>
      <c r="I452">
        <v>1000</v>
      </c>
      <c r="J452" s="1">
        <v>349000</v>
      </c>
      <c r="K452" s="1">
        <v>347202.19</v>
      </c>
      <c r="L452" s="1">
        <v>347202.19</v>
      </c>
      <c r="M452" s="1">
        <v>347202.19</v>
      </c>
      <c r="N452" s="1">
        <v>347035.51</v>
      </c>
      <c r="O452" s="1">
        <v>347035.50999999995</v>
      </c>
      <c r="P452" s="1">
        <v>0</v>
      </c>
      <c r="Q452" s="1">
        <v>166.67999999999302</v>
      </c>
      <c r="R452" s="1">
        <v>0</v>
      </c>
      <c r="S452" s="27">
        <f t="shared" si="7"/>
        <v>166.67999999999302</v>
      </c>
    </row>
    <row r="453" spans="1:19" x14ac:dyDescent="0.25">
      <c r="A453">
        <v>215207</v>
      </c>
      <c r="C453" t="s">
        <v>17</v>
      </c>
      <c r="D453">
        <v>1546</v>
      </c>
      <c r="E453">
        <v>1</v>
      </c>
      <c r="F453">
        <v>1</v>
      </c>
      <c r="G453">
        <v>51</v>
      </c>
      <c r="I453">
        <v>1000</v>
      </c>
      <c r="J453" s="1">
        <v>1853000</v>
      </c>
      <c r="K453" s="1">
        <v>1839500</v>
      </c>
      <c r="L453" s="1">
        <v>1839500</v>
      </c>
      <c r="M453" s="1">
        <v>1837521.41</v>
      </c>
      <c r="N453" s="1">
        <v>1837521.41</v>
      </c>
      <c r="O453" s="1">
        <v>1837521.41</v>
      </c>
      <c r="P453" s="1">
        <v>1978.5900000000838</v>
      </c>
      <c r="Q453" s="1">
        <v>0</v>
      </c>
      <c r="R453" s="1">
        <v>0</v>
      </c>
      <c r="S453" s="27">
        <f t="shared" si="7"/>
        <v>1978.5900000000838</v>
      </c>
    </row>
    <row r="454" spans="1:19" x14ac:dyDescent="0.25">
      <c r="A454">
        <v>215207</v>
      </c>
      <c r="C454" t="s">
        <v>17</v>
      </c>
      <c r="D454">
        <v>1546</v>
      </c>
      <c r="E454">
        <v>2</v>
      </c>
      <c r="F454">
        <v>1</v>
      </c>
      <c r="G454" t="s">
        <v>16</v>
      </c>
      <c r="I454">
        <v>1000</v>
      </c>
      <c r="J454" s="1">
        <v>235000</v>
      </c>
      <c r="K454" s="1">
        <v>235000</v>
      </c>
      <c r="L454" s="1">
        <v>235000</v>
      </c>
      <c r="M454" s="1">
        <v>235000</v>
      </c>
      <c r="N454" s="1">
        <v>235000</v>
      </c>
      <c r="O454" s="1">
        <v>235000</v>
      </c>
      <c r="P454" s="1">
        <v>0</v>
      </c>
      <c r="Q454" s="1">
        <v>0</v>
      </c>
      <c r="R454" s="1">
        <v>0</v>
      </c>
      <c r="S454" s="27">
        <f t="shared" si="7"/>
        <v>0</v>
      </c>
    </row>
    <row r="455" spans="1:19" x14ac:dyDescent="0.25">
      <c r="A455">
        <v>215207</v>
      </c>
      <c r="C455" t="s">
        <v>17</v>
      </c>
      <c r="D455">
        <v>1546</v>
      </c>
      <c r="E455">
        <v>2</v>
      </c>
      <c r="F455">
        <v>1</v>
      </c>
      <c r="G455">
        <v>51</v>
      </c>
      <c r="I455">
        <v>1000</v>
      </c>
      <c r="J455" s="1">
        <v>1458000</v>
      </c>
      <c r="K455" s="1">
        <v>1458000</v>
      </c>
      <c r="L455" s="1">
        <v>1458000</v>
      </c>
      <c r="M455" s="1">
        <v>1458000</v>
      </c>
      <c r="N455" s="1">
        <v>1458000</v>
      </c>
      <c r="O455" s="1">
        <v>1458000</v>
      </c>
      <c r="P455" s="1">
        <v>0</v>
      </c>
      <c r="Q455" s="1">
        <v>0</v>
      </c>
      <c r="R455" s="1">
        <v>0</v>
      </c>
      <c r="S455" s="27">
        <f t="shared" si="7"/>
        <v>0</v>
      </c>
    </row>
    <row r="456" spans="1:19" x14ac:dyDescent="0.25">
      <c r="A456">
        <v>215207</v>
      </c>
      <c r="C456" t="s">
        <v>17</v>
      </c>
      <c r="D456">
        <v>1547</v>
      </c>
      <c r="E456">
        <v>1</v>
      </c>
      <c r="F456">
        <v>1</v>
      </c>
      <c r="G456" t="s">
        <v>16</v>
      </c>
      <c r="I456">
        <v>1000</v>
      </c>
      <c r="J456" s="1">
        <v>110307</v>
      </c>
      <c r="K456" s="1">
        <v>108788</v>
      </c>
      <c r="L456" s="1">
        <v>108788</v>
      </c>
      <c r="M456" s="1">
        <v>108788</v>
      </c>
      <c r="N456" s="1">
        <v>108288</v>
      </c>
      <c r="O456" s="1">
        <v>108288</v>
      </c>
      <c r="P456" s="1">
        <v>0</v>
      </c>
      <c r="Q456" s="1">
        <v>500</v>
      </c>
      <c r="R456" s="1">
        <v>0</v>
      </c>
      <c r="S456" s="27">
        <f t="shared" si="7"/>
        <v>500</v>
      </c>
    </row>
    <row r="457" spans="1:19" x14ac:dyDescent="0.25">
      <c r="A457">
        <v>215207</v>
      </c>
      <c r="C457" t="s">
        <v>17</v>
      </c>
      <c r="D457">
        <v>1547</v>
      </c>
      <c r="E457">
        <v>1</v>
      </c>
      <c r="F457">
        <v>1</v>
      </c>
      <c r="G457" t="s">
        <v>18</v>
      </c>
      <c r="I457">
        <v>1000</v>
      </c>
      <c r="J457" s="1">
        <v>6000</v>
      </c>
      <c r="K457" s="1">
        <v>0</v>
      </c>
      <c r="L457" s="1">
        <v>0</v>
      </c>
      <c r="N457" s="1">
        <v>0</v>
      </c>
      <c r="P457" s="1">
        <v>0</v>
      </c>
      <c r="Q457" s="1">
        <v>0</v>
      </c>
      <c r="R457" s="1">
        <v>0</v>
      </c>
      <c r="S457" s="27">
        <f t="shared" si="7"/>
        <v>0</v>
      </c>
    </row>
    <row r="458" spans="1:19" x14ac:dyDescent="0.25">
      <c r="A458">
        <v>215207</v>
      </c>
      <c r="C458" t="s">
        <v>17</v>
      </c>
      <c r="D458">
        <v>1547</v>
      </c>
      <c r="E458">
        <v>2</v>
      </c>
      <c r="F458">
        <v>1</v>
      </c>
      <c r="G458" t="s">
        <v>16</v>
      </c>
      <c r="I458">
        <v>1000</v>
      </c>
      <c r="J458" s="1">
        <v>73500</v>
      </c>
      <c r="K458" s="1">
        <v>71500</v>
      </c>
      <c r="L458" s="1">
        <v>71500</v>
      </c>
      <c r="M458" s="1">
        <v>71500</v>
      </c>
      <c r="N458" s="1">
        <v>71500</v>
      </c>
      <c r="O458" s="1">
        <v>71500</v>
      </c>
      <c r="P458" s="1">
        <v>0</v>
      </c>
      <c r="Q458" s="1">
        <v>0</v>
      </c>
      <c r="R458" s="1">
        <v>0</v>
      </c>
      <c r="S458" s="27">
        <f t="shared" si="7"/>
        <v>0</v>
      </c>
    </row>
    <row r="459" spans="1:19" x14ac:dyDescent="0.25">
      <c r="A459">
        <v>215207</v>
      </c>
      <c r="C459" t="s">
        <v>17</v>
      </c>
      <c r="D459">
        <v>1548</v>
      </c>
      <c r="E459">
        <v>1</v>
      </c>
      <c r="F459">
        <v>1</v>
      </c>
      <c r="G459" t="s">
        <v>16</v>
      </c>
      <c r="I459">
        <v>1000</v>
      </c>
      <c r="J459" s="1">
        <v>1593085</v>
      </c>
      <c r="K459" s="1">
        <v>1593085</v>
      </c>
      <c r="L459" s="1">
        <v>1593085</v>
      </c>
      <c r="M459" s="1">
        <v>1593085</v>
      </c>
      <c r="N459" s="1">
        <v>1593085</v>
      </c>
      <c r="O459" s="1">
        <v>1593085</v>
      </c>
      <c r="P459" s="1">
        <v>0</v>
      </c>
      <c r="Q459" s="1">
        <v>0</v>
      </c>
      <c r="R459" s="1">
        <v>0</v>
      </c>
      <c r="S459" s="27">
        <f t="shared" si="7"/>
        <v>0</v>
      </c>
    </row>
    <row r="460" spans="1:19" x14ac:dyDescent="0.25">
      <c r="A460">
        <v>215207</v>
      </c>
      <c r="C460" t="s">
        <v>17</v>
      </c>
      <c r="D460">
        <v>1548</v>
      </c>
      <c r="E460">
        <v>2</v>
      </c>
      <c r="F460">
        <v>1</v>
      </c>
      <c r="G460" t="s">
        <v>16</v>
      </c>
      <c r="I460">
        <v>1000</v>
      </c>
      <c r="J460" s="1">
        <v>1059000</v>
      </c>
      <c r="K460" s="1">
        <v>1059000</v>
      </c>
      <c r="L460" s="1">
        <v>1059000</v>
      </c>
      <c r="M460" s="1">
        <v>1059000</v>
      </c>
      <c r="N460" s="1">
        <v>1059000</v>
      </c>
      <c r="O460" s="1">
        <v>1059000</v>
      </c>
      <c r="P460" s="1">
        <v>0</v>
      </c>
      <c r="Q460" s="1">
        <v>0</v>
      </c>
      <c r="R460" s="1">
        <v>0</v>
      </c>
      <c r="S460" s="27">
        <f t="shared" si="7"/>
        <v>0</v>
      </c>
    </row>
    <row r="461" spans="1:19" x14ac:dyDescent="0.25">
      <c r="A461">
        <v>215207</v>
      </c>
      <c r="C461" t="s">
        <v>17</v>
      </c>
      <c r="D461">
        <v>1551</v>
      </c>
      <c r="E461">
        <v>1</v>
      </c>
      <c r="F461">
        <v>1</v>
      </c>
      <c r="G461" t="s">
        <v>16</v>
      </c>
      <c r="I461">
        <v>1000</v>
      </c>
      <c r="J461" s="1">
        <v>3400</v>
      </c>
      <c r="K461" s="1">
        <v>3271</v>
      </c>
      <c r="L461" s="1">
        <v>3271</v>
      </c>
      <c r="M461" s="1">
        <v>3271</v>
      </c>
      <c r="N461" s="1">
        <v>3271</v>
      </c>
      <c r="O461" s="1">
        <v>3271</v>
      </c>
      <c r="P461" s="1">
        <v>0</v>
      </c>
      <c r="Q461" s="1">
        <v>0</v>
      </c>
      <c r="R461" s="1">
        <v>0</v>
      </c>
      <c r="S461" s="27">
        <f t="shared" si="7"/>
        <v>0</v>
      </c>
    </row>
    <row r="462" spans="1:19" x14ac:dyDescent="0.25">
      <c r="A462">
        <v>215207</v>
      </c>
      <c r="C462" t="s">
        <v>17</v>
      </c>
      <c r="D462">
        <v>1551</v>
      </c>
      <c r="E462">
        <v>2</v>
      </c>
      <c r="F462">
        <v>1</v>
      </c>
      <c r="G462" t="s">
        <v>16</v>
      </c>
      <c r="I462">
        <v>1000</v>
      </c>
      <c r="J462" s="1">
        <v>2500</v>
      </c>
      <c r="K462" s="1">
        <v>2500</v>
      </c>
      <c r="L462" s="1">
        <v>2500</v>
      </c>
      <c r="M462" s="1">
        <v>2500</v>
      </c>
      <c r="N462" s="1">
        <v>2500</v>
      </c>
      <c r="O462" s="1">
        <v>2500</v>
      </c>
      <c r="P462" s="1">
        <v>0</v>
      </c>
      <c r="Q462" s="1">
        <v>0</v>
      </c>
      <c r="R462" s="1">
        <v>0</v>
      </c>
      <c r="S462" s="27">
        <f t="shared" si="7"/>
        <v>0</v>
      </c>
    </row>
    <row r="463" spans="1:19" x14ac:dyDescent="0.25">
      <c r="A463">
        <v>215207</v>
      </c>
      <c r="C463" t="s">
        <v>17</v>
      </c>
      <c r="D463">
        <v>1591</v>
      </c>
      <c r="E463">
        <v>1</v>
      </c>
      <c r="F463">
        <v>1</v>
      </c>
      <c r="G463" t="s">
        <v>16</v>
      </c>
      <c r="I463">
        <v>1000</v>
      </c>
      <c r="J463" s="1">
        <v>3650425</v>
      </c>
      <c r="K463" s="1">
        <v>1825212</v>
      </c>
      <c r="L463" s="1">
        <v>1825212</v>
      </c>
      <c r="M463" s="1">
        <v>1825212</v>
      </c>
      <c r="N463" s="1">
        <v>1825212</v>
      </c>
      <c r="O463" s="1">
        <v>1825212</v>
      </c>
      <c r="P463" s="1">
        <v>0</v>
      </c>
      <c r="Q463" s="1">
        <v>0</v>
      </c>
      <c r="R463" s="1">
        <v>0</v>
      </c>
      <c r="S463" s="27">
        <f t="shared" si="7"/>
        <v>0</v>
      </c>
    </row>
    <row r="464" spans="1:19" x14ac:dyDescent="0.25">
      <c r="A464">
        <v>215207</v>
      </c>
      <c r="C464" t="s">
        <v>17</v>
      </c>
      <c r="D464">
        <v>1591</v>
      </c>
      <c r="E464">
        <v>2</v>
      </c>
      <c r="F464">
        <v>1</v>
      </c>
      <c r="G464" t="s">
        <v>16</v>
      </c>
      <c r="I464">
        <v>1000</v>
      </c>
      <c r="J464" s="1">
        <v>2345000</v>
      </c>
      <c r="K464" s="1">
        <v>1770298.25</v>
      </c>
      <c r="L464" s="1">
        <v>1770298.25</v>
      </c>
      <c r="M464" s="1">
        <v>1770298.25</v>
      </c>
      <c r="N464" s="1">
        <v>1770298.25</v>
      </c>
      <c r="O464" s="1">
        <v>1770298.25</v>
      </c>
      <c r="P464" s="1">
        <v>0</v>
      </c>
      <c r="Q464" s="1">
        <v>0</v>
      </c>
      <c r="R464" s="1">
        <v>0</v>
      </c>
      <c r="S464" s="27">
        <f t="shared" si="7"/>
        <v>0</v>
      </c>
    </row>
    <row r="465" spans="1:19" x14ac:dyDescent="0.25">
      <c r="A465">
        <v>215207</v>
      </c>
      <c r="C465" t="s">
        <v>17</v>
      </c>
      <c r="D465">
        <v>1599</v>
      </c>
      <c r="E465">
        <v>1</v>
      </c>
      <c r="F465">
        <v>1</v>
      </c>
      <c r="G465" t="s">
        <v>16</v>
      </c>
      <c r="I465">
        <v>1000</v>
      </c>
      <c r="J465" s="1">
        <v>240005</v>
      </c>
      <c r="K465" s="1">
        <v>0</v>
      </c>
      <c r="L465" s="1">
        <v>0</v>
      </c>
      <c r="N465" s="1">
        <v>0</v>
      </c>
      <c r="P465" s="1">
        <v>0</v>
      </c>
      <c r="Q465" s="1">
        <v>0</v>
      </c>
      <c r="R465" s="1">
        <v>0</v>
      </c>
      <c r="S465" s="27">
        <f t="shared" si="7"/>
        <v>0</v>
      </c>
    </row>
    <row r="466" spans="1:19" x14ac:dyDescent="0.25">
      <c r="A466">
        <v>215207</v>
      </c>
      <c r="C466" t="s">
        <v>17</v>
      </c>
      <c r="D466">
        <v>1599</v>
      </c>
      <c r="E466">
        <v>2</v>
      </c>
      <c r="F466">
        <v>1</v>
      </c>
      <c r="G466" t="s">
        <v>16</v>
      </c>
      <c r="I466">
        <v>1000</v>
      </c>
      <c r="J466" s="1">
        <v>160449</v>
      </c>
      <c r="K466" s="1">
        <v>0</v>
      </c>
      <c r="L466" s="1">
        <v>0</v>
      </c>
      <c r="N466" s="1">
        <v>0</v>
      </c>
      <c r="P466" s="1">
        <v>0</v>
      </c>
      <c r="Q466" s="1">
        <v>0</v>
      </c>
      <c r="R466" s="1">
        <v>0</v>
      </c>
      <c r="S466" s="27">
        <f t="shared" si="7"/>
        <v>0</v>
      </c>
    </row>
    <row r="467" spans="1:19" x14ac:dyDescent="0.25">
      <c r="A467">
        <v>215207</v>
      </c>
      <c r="C467" t="s">
        <v>17</v>
      </c>
      <c r="D467">
        <v>1714</v>
      </c>
      <c r="E467">
        <v>1</v>
      </c>
      <c r="F467">
        <v>1</v>
      </c>
      <c r="G467" t="s">
        <v>16</v>
      </c>
      <c r="I467">
        <v>1000</v>
      </c>
      <c r="J467" s="1">
        <v>928000</v>
      </c>
      <c r="K467" s="1">
        <v>928000</v>
      </c>
      <c r="L467" s="1">
        <v>928000</v>
      </c>
      <c r="M467" s="1">
        <v>928000</v>
      </c>
      <c r="N467" s="1">
        <v>928000</v>
      </c>
      <c r="O467" s="1">
        <v>928000</v>
      </c>
      <c r="P467" s="1">
        <v>0</v>
      </c>
      <c r="Q467" s="1">
        <v>0</v>
      </c>
      <c r="R467" s="1">
        <v>0</v>
      </c>
      <c r="S467" s="27">
        <f t="shared" si="7"/>
        <v>0</v>
      </c>
    </row>
    <row r="468" spans="1:19" x14ac:dyDescent="0.25">
      <c r="A468">
        <v>215207</v>
      </c>
      <c r="C468" t="s">
        <v>17</v>
      </c>
      <c r="D468">
        <v>1714</v>
      </c>
      <c r="E468">
        <v>2</v>
      </c>
      <c r="F468">
        <v>1</v>
      </c>
      <c r="G468" t="s">
        <v>16</v>
      </c>
      <c r="I468">
        <v>1000</v>
      </c>
      <c r="J468" s="1">
        <v>690000</v>
      </c>
      <c r="K468" s="1">
        <v>690000</v>
      </c>
      <c r="L468" s="1">
        <v>690000</v>
      </c>
      <c r="M468" s="1">
        <v>689095.2</v>
      </c>
      <c r="N468" s="1">
        <v>689095.2</v>
      </c>
      <c r="O468" s="1">
        <v>689095.2</v>
      </c>
      <c r="P468" s="1">
        <v>904.80000000004657</v>
      </c>
      <c r="Q468" s="1">
        <v>0</v>
      </c>
      <c r="R468" s="1">
        <v>0</v>
      </c>
      <c r="S468" s="27">
        <f t="shared" si="7"/>
        <v>904.80000000004657</v>
      </c>
    </row>
    <row r="469" spans="1:19" x14ac:dyDescent="0.25">
      <c r="A469">
        <v>215207</v>
      </c>
      <c r="C469" t="s">
        <v>17</v>
      </c>
      <c r="D469">
        <v>2311</v>
      </c>
      <c r="E469">
        <v>1</v>
      </c>
      <c r="F469">
        <v>1</v>
      </c>
      <c r="G469" t="s">
        <v>16</v>
      </c>
      <c r="I469">
        <v>2000</v>
      </c>
      <c r="J469" s="1">
        <v>0</v>
      </c>
      <c r="K469" s="1">
        <v>30000</v>
      </c>
      <c r="L469" s="1">
        <v>30000</v>
      </c>
      <c r="N469" s="1">
        <v>0</v>
      </c>
      <c r="P469" s="1">
        <v>30000</v>
      </c>
      <c r="Q469" s="1">
        <v>0</v>
      </c>
      <c r="R469" s="1">
        <v>0</v>
      </c>
      <c r="S469" s="27">
        <f t="shared" si="7"/>
        <v>30000</v>
      </c>
    </row>
    <row r="470" spans="1:19" x14ac:dyDescent="0.25">
      <c r="A470">
        <v>215207</v>
      </c>
      <c r="C470" t="s">
        <v>17</v>
      </c>
      <c r="D470">
        <v>2491</v>
      </c>
      <c r="E470">
        <v>1</v>
      </c>
      <c r="F470">
        <v>1</v>
      </c>
      <c r="G470" t="s">
        <v>16</v>
      </c>
      <c r="I470">
        <v>2000</v>
      </c>
      <c r="J470" s="1">
        <v>0</v>
      </c>
      <c r="K470" s="1">
        <v>254504</v>
      </c>
      <c r="L470" s="1">
        <v>254504</v>
      </c>
      <c r="M470" s="1">
        <v>254504</v>
      </c>
      <c r="N470" s="1">
        <v>254478.13</v>
      </c>
      <c r="O470" s="1">
        <v>254478.13</v>
      </c>
      <c r="P470" s="1">
        <v>0</v>
      </c>
      <c r="Q470" s="1">
        <v>25.869999999995343</v>
      </c>
      <c r="R470" s="1">
        <v>0</v>
      </c>
      <c r="S470" s="27">
        <f t="shared" si="7"/>
        <v>25.869999999995343</v>
      </c>
    </row>
    <row r="471" spans="1:19" x14ac:dyDescent="0.25">
      <c r="A471">
        <v>215207</v>
      </c>
      <c r="C471" t="s">
        <v>17</v>
      </c>
      <c r="D471">
        <v>2911</v>
      </c>
      <c r="E471">
        <v>1</v>
      </c>
      <c r="F471">
        <v>1</v>
      </c>
      <c r="G471" t="s">
        <v>16</v>
      </c>
      <c r="I471">
        <v>2000</v>
      </c>
      <c r="J471" s="1">
        <v>0</v>
      </c>
      <c r="K471" s="1">
        <v>3298268.52</v>
      </c>
      <c r="L471" s="1">
        <v>3298268.52</v>
      </c>
      <c r="M471" s="1">
        <v>3298224.32</v>
      </c>
      <c r="N471" s="1">
        <v>3297912.66</v>
      </c>
      <c r="O471" s="1">
        <v>3297912.66</v>
      </c>
      <c r="P471" s="1">
        <v>44.200000000186265</v>
      </c>
      <c r="Q471" s="1">
        <v>311.65999999968335</v>
      </c>
      <c r="R471" s="1">
        <v>0</v>
      </c>
      <c r="S471" s="27">
        <f t="shared" si="7"/>
        <v>355.85999999986961</v>
      </c>
    </row>
    <row r="472" spans="1:19" x14ac:dyDescent="0.25">
      <c r="A472">
        <v>215207</v>
      </c>
      <c r="C472" t="s">
        <v>17</v>
      </c>
      <c r="D472">
        <v>3121</v>
      </c>
      <c r="E472">
        <v>1</v>
      </c>
      <c r="F472">
        <v>1</v>
      </c>
      <c r="G472" t="s">
        <v>16</v>
      </c>
      <c r="I472">
        <v>3000</v>
      </c>
      <c r="J472" s="1">
        <v>483518</v>
      </c>
      <c r="K472" s="1">
        <v>0</v>
      </c>
      <c r="L472" s="1">
        <v>0</v>
      </c>
      <c r="N472" s="1">
        <v>0</v>
      </c>
      <c r="P472" s="1">
        <v>0</v>
      </c>
      <c r="Q472" s="1">
        <v>0</v>
      </c>
      <c r="R472" s="1">
        <v>0</v>
      </c>
      <c r="S472" s="27">
        <f t="shared" si="7"/>
        <v>0</v>
      </c>
    </row>
    <row r="473" spans="1:19" x14ac:dyDescent="0.25">
      <c r="A473">
        <v>215207</v>
      </c>
      <c r="C473" t="s">
        <v>17</v>
      </c>
      <c r="D473">
        <v>3981</v>
      </c>
      <c r="E473">
        <v>1</v>
      </c>
      <c r="F473">
        <v>2</v>
      </c>
      <c r="G473" t="s">
        <v>16</v>
      </c>
      <c r="I473">
        <v>3000</v>
      </c>
      <c r="J473" s="1">
        <v>1701797</v>
      </c>
      <c r="K473" s="1">
        <v>1699353</v>
      </c>
      <c r="L473" s="1">
        <v>1699353</v>
      </c>
      <c r="M473" s="1">
        <v>1699353</v>
      </c>
      <c r="N473" s="1">
        <v>1699353</v>
      </c>
      <c r="O473" s="1">
        <v>1699353</v>
      </c>
      <c r="P473" s="1">
        <v>0</v>
      </c>
      <c r="Q473" s="1">
        <v>0</v>
      </c>
      <c r="R473" s="1">
        <v>0</v>
      </c>
      <c r="S473" s="27">
        <f t="shared" si="7"/>
        <v>0</v>
      </c>
    </row>
    <row r="474" spans="1:19" x14ac:dyDescent="0.25">
      <c r="A474">
        <v>215207</v>
      </c>
      <c r="C474" t="s">
        <v>17</v>
      </c>
      <c r="D474">
        <v>3981</v>
      </c>
      <c r="E474">
        <v>1</v>
      </c>
      <c r="F474">
        <v>2</v>
      </c>
      <c r="G474" t="s">
        <v>18</v>
      </c>
      <c r="I474">
        <v>3000</v>
      </c>
      <c r="J474" s="1">
        <v>59419</v>
      </c>
      <c r="K474" s="1">
        <v>64661</v>
      </c>
      <c r="L474" s="1">
        <v>64661</v>
      </c>
      <c r="M474" s="1">
        <v>64661</v>
      </c>
      <c r="N474" s="1">
        <v>64661</v>
      </c>
      <c r="O474" s="1">
        <v>64661</v>
      </c>
      <c r="P474" s="1">
        <v>0</v>
      </c>
      <c r="Q474" s="1">
        <v>0</v>
      </c>
      <c r="R474" s="1">
        <v>0</v>
      </c>
      <c r="S474" s="27">
        <f t="shared" si="7"/>
        <v>0</v>
      </c>
    </row>
    <row r="475" spans="1:19" x14ac:dyDescent="0.25">
      <c r="A475">
        <v>215207</v>
      </c>
      <c r="C475" t="s">
        <v>17</v>
      </c>
      <c r="D475">
        <v>3982</v>
      </c>
      <c r="E475">
        <v>1</v>
      </c>
      <c r="F475">
        <v>1</v>
      </c>
      <c r="G475" t="s">
        <v>16</v>
      </c>
      <c r="I475">
        <v>3000</v>
      </c>
      <c r="J475" s="1">
        <v>1029385</v>
      </c>
      <c r="K475" s="1">
        <v>209159.72</v>
      </c>
      <c r="L475" s="1">
        <v>209159.72</v>
      </c>
      <c r="M475" s="1">
        <v>209159.72</v>
      </c>
      <c r="N475" s="1">
        <v>209159.72</v>
      </c>
      <c r="O475" s="1">
        <v>209159.72</v>
      </c>
      <c r="P475" s="1">
        <v>0</v>
      </c>
      <c r="Q475" s="1">
        <v>0</v>
      </c>
      <c r="R475" s="1">
        <v>0</v>
      </c>
      <c r="S475" s="27">
        <f t="shared" si="7"/>
        <v>0</v>
      </c>
    </row>
    <row r="476" spans="1:19" x14ac:dyDescent="0.25">
      <c r="A476">
        <v>215207</v>
      </c>
      <c r="C476" t="s">
        <v>17</v>
      </c>
      <c r="D476">
        <v>3982</v>
      </c>
      <c r="E476">
        <v>1</v>
      </c>
      <c r="F476">
        <v>1</v>
      </c>
      <c r="G476" t="s">
        <v>18</v>
      </c>
      <c r="I476">
        <v>3000</v>
      </c>
      <c r="J476" s="1">
        <v>21088</v>
      </c>
      <c r="K476" s="1">
        <v>21088</v>
      </c>
      <c r="L476" s="1">
        <v>21088</v>
      </c>
      <c r="M476" s="1">
        <v>21088</v>
      </c>
      <c r="N476" s="1">
        <v>21088</v>
      </c>
      <c r="O476" s="1">
        <v>21088</v>
      </c>
      <c r="P476" s="1">
        <v>0</v>
      </c>
      <c r="Q476" s="1">
        <v>0</v>
      </c>
      <c r="R476" s="1">
        <v>0</v>
      </c>
      <c r="S476" s="27">
        <f t="shared" si="7"/>
        <v>0</v>
      </c>
    </row>
    <row r="477" spans="1:19" x14ac:dyDescent="0.25">
      <c r="A477">
        <v>215207</v>
      </c>
      <c r="C477" t="s">
        <v>19</v>
      </c>
      <c r="D477">
        <v>2481</v>
      </c>
      <c r="E477">
        <v>1</v>
      </c>
      <c r="F477">
        <v>1</v>
      </c>
      <c r="G477" t="s">
        <v>16</v>
      </c>
      <c r="I477">
        <v>2000</v>
      </c>
      <c r="J477" s="1">
        <v>0</v>
      </c>
      <c r="K477" s="1">
        <v>0</v>
      </c>
      <c r="L477" s="1">
        <v>0</v>
      </c>
      <c r="N477" s="1">
        <v>0</v>
      </c>
      <c r="P477" s="1">
        <v>0</v>
      </c>
      <c r="Q477" s="1">
        <v>0</v>
      </c>
      <c r="R477" s="1">
        <v>0</v>
      </c>
      <c r="S477" s="27">
        <f t="shared" si="7"/>
        <v>0</v>
      </c>
    </row>
    <row r="478" spans="1:19" x14ac:dyDescent="0.25">
      <c r="A478">
        <v>215207</v>
      </c>
      <c r="C478" t="s">
        <v>19</v>
      </c>
      <c r="D478">
        <v>2721</v>
      </c>
      <c r="E478">
        <v>1</v>
      </c>
      <c r="F478">
        <v>1</v>
      </c>
      <c r="G478" t="s">
        <v>16</v>
      </c>
      <c r="I478">
        <v>2000</v>
      </c>
      <c r="J478" s="1">
        <v>0</v>
      </c>
      <c r="K478" s="1">
        <v>8000</v>
      </c>
      <c r="L478" s="1">
        <v>8000</v>
      </c>
      <c r="N478" s="1">
        <v>0</v>
      </c>
      <c r="P478" s="1">
        <v>8000</v>
      </c>
      <c r="Q478" s="1">
        <v>0</v>
      </c>
      <c r="R478" s="1">
        <v>0</v>
      </c>
      <c r="S478" s="27">
        <f t="shared" si="7"/>
        <v>8000</v>
      </c>
    </row>
    <row r="479" spans="1:19" x14ac:dyDescent="0.25">
      <c r="A479">
        <v>215207</v>
      </c>
      <c r="C479" t="s">
        <v>19</v>
      </c>
      <c r="D479">
        <v>3722</v>
      </c>
      <c r="E479">
        <v>1</v>
      </c>
      <c r="F479">
        <v>1</v>
      </c>
      <c r="G479" t="s">
        <v>16</v>
      </c>
      <c r="I479">
        <v>3000</v>
      </c>
      <c r="J479" s="1">
        <v>0</v>
      </c>
      <c r="K479" s="1">
        <v>66392.100000000006</v>
      </c>
      <c r="L479" s="1">
        <v>66392.100000000006</v>
      </c>
      <c r="M479" s="1">
        <v>66392.100000000006</v>
      </c>
      <c r="N479" s="1">
        <v>66392.100000000006</v>
      </c>
      <c r="P479" s="1">
        <v>0</v>
      </c>
      <c r="Q479" s="1">
        <v>0</v>
      </c>
      <c r="R479" s="1">
        <v>66392.100000000006</v>
      </c>
      <c r="S479" s="27">
        <f t="shared" si="7"/>
        <v>0</v>
      </c>
    </row>
    <row r="480" spans="1:19" x14ac:dyDescent="0.25">
      <c r="A480">
        <v>215207</v>
      </c>
      <c r="C480" t="s">
        <v>19</v>
      </c>
      <c r="D480">
        <v>5671</v>
      </c>
      <c r="E480">
        <v>2</v>
      </c>
      <c r="F480">
        <v>1</v>
      </c>
      <c r="G480" t="s">
        <v>16</v>
      </c>
      <c r="H480" t="s">
        <v>66</v>
      </c>
      <c r="I480">
        <v>5000</v>
      </c>
      <c r="J480" s="1">
        <v>348257</v>
      </c>
      <c r="K480" s="1">
        <v>348257</v>
      </c>
      <c r="L480" s="1">
        <v>348257</v>
      </c>
      <c r="N480" s="1">
        <v>0</v>
      </c>
      <c r="P480" s="1">
        <v>348257</v>
      </c>
      <c r="Q480" s="1">
        <v>0</v>
      </c>
      <c r="R480" s="1">
        <v>0</v>
      </c>
      <c r="S480" s="27">
        <f t="shared" si="7"/>
        <v>348257</v>
      </c>
    </row>
    <row r="481" spans="1:19" x14ac:dyDescent="0.25">
      <c r="A481">
        <v>215207</v>
      </c>
      <c r="C481" t="s">
        <v>44</v>
      </c>
      <c r="D481">
        <v>2311</v>
      </c>
      <c r="E481">
        <v>1</v>
      </c>
      <c r="F481">
        <v>1</v>
      </c>
      <c r="G481" t="s">
        <v>16</v>
      </c>
      <c r="I481">
        <v>2000</v>
      </c>
      <c r="J481" s="1">
        <v>0</v>
      </c>
      <c r="K481" s="1">
        <v>173690</v>
      </c>
      <c r="L481" s="1">
        <v>173690</v>
      </c>
      <c r="M481" s="1">
        <v>173690</v>
      </c>
      <c r="N481" s="1">
        <v>164154</v>
      </c>
      <c r="O481" s="1">
        <v>164154</v>
      </c>
      <c r="P481" s="1">
        <v>0</v>
      </c>
      <c r="Q481" s="1">
        <v>9536</v>
      </c>
      <c r="R481" s="1">
        <v>0</v>
      </c>
      <c r="S481" s="27">
        <f t="shared" si="7"/>
        <v>9536</v>
      </c>
    </row>
    <row r="482" spans="1:19" x14ac:dyDescent="0.25">
      <c r="A482">
        <v>215207</v>
      </c>
      <c r="C482" t="s">
        <v>44</v>
      </c>
      <c r="D482">
        <v>2561</v>
      </c>
      <c r="E482">
        <v>1</v>
      </c>
      <c r="F482">
        <v>1</v>
      </c>
      <c r="G482" t="s">
        <v>16</v>
      </c>
      <c r="I482">
        <v>2000</v>
      </c>
      <c r="J482" s="1">
        <v>0</v>
      </c>
      <c r="K482" s="1">
        <v>63324</v>
      </c>
      <c r="L482" s="1">
        <v>63324</v>
      </c>
      <c r="N482" s="1">
        <v>0</v>
      </c>
      <c r="P482" s="1">
        <v>63324</v>
      </c>
      <c r="Q482" s="1">
        <v>0</v>
      </c>
      <c r="R482" s="1">
        <v>0</v>
      </c>
      <c r="S482" s="27">
        <f t="shared" si="7"/>
        <v>63324</v>
      </c>
    </row>
    <row r="483" spans="1:19" x14ac:dyDescent="0.25">
      <c r="A483">
        <v>215207</v>
      </c>
      <c r="C483" t="s">
        <v>44</v>
      </c>
      <c r="D483">
        <v>2721</v>
      </c>
      <c r="E483">
        <v>1</v>
      </c>
      <c r="F483">
        <v>1</v>
      </c>
      <c r="G483" t="s">
        <v>16</v>
      </c>
      <c r="I483">
        <v>2000</v>
      </c>
      <c r="J483" s="1">
        <v>0</v>
      </c>
      <c r="K483" s="1">
        <v>150000</v>
      </c>
      <c r="L483" s="1">
        <v>150000</v>
      </c>
      <c r="M483" s="1">
        <v>150000</v>
      </c>
      <c r="N483" s="1">
        <v>149896.65</v>
      </c>
      <c r="O483" s="1">
        <v>149896.65</v>
      </c>
      <c r="P483" s="1">
        <v>0</v>
      </c>
      <c r="Q483" s="1">
        <v>103.35000000000582</v>
      </c>
      <c r="R483" s="1">
        <v>0</v>
      </c>
      <c r="S483" s="27">
        <f t="shared" si="7"/>
        <v>103.35000000000582</v>
      </c>
    </row>
    <row r="484" spans="1:19" x14ac:dyDescent="0.25">
      <c r="A484">
        <v>215207</v>
      </c>
      <c r="C484" t="s">
        <v>44</v>
      </c>
      <c r="D484">
        <v>2911</v>
      </c>
      <c r="E484">
        <v>1</v>
      </c>
      <c r="F484">
        <v>1</v>
      </c>
      <c r="G484" t="s">
        <v>16</v>
      </c>
      <c r="I484">
        <v>2000</v>
      </c>
      <c r="J484" s="1">
        <v>0</v>
      </c>
      <c r="K484" s="1">
        <v>600000</v>
      </c>
      <c r="L484" s="1">
        <v>600000</v>
      </c>
      <c r="M484" s="1">
        <v>600000</v>
      </c>
      <c r="N484" s="1">
        <v>600000</v>
      </c>
      <c r="O484" s="1">
        <v>600000</v>
      </c>
      <c r="P484" s="1">
        <v>0</v>
      </c>
      <c r="Q484" s="1">
        <v>0</v>
      </c>
      <c r="R484" s="1">
        <v>0</v>
      </c>
      <c r="S484" s="27">
        <f t="shared" si="7"/>
        <v>0</v>
      </c>
    </row>
    <row r="485" spans="1:19" x14ac:dyDescent="0.25">
      <c r="A485">
        <v>215207</v>
      </c>
      <c r="C485" t="s">
        <v>23</v>
      </c>
      <c r="D485">
        <v>2561</v>
      </c>
      <c r="E485">
        <v>1</v>
      </c>
      <c r="F485">
        <v>1</v>
      </c>
      <c r="G485" t="s">
        <v>16</v>
      </c>
      <c r="I485">
        <v>2000</v>
      </c>
      <c r="J485" s="1">
        <v>0</v>
      </c>
      <c r="K485" s="1">
        <v>86676</v>
      </c>
      <c r="L485" s="1">
        <v>86676</v>
      </c>
      <c r="M485" s="1">
        <v>70000</v>
      </c>
      <c r="N485" s="1">
        <v>0</v>
      </c>
      <c r="P485" s="1">
        <v>16676</v>
      </c>
      <c r="Q485" s="1">
        <v>70000</v>
      </c>
      <c r="R485" s="1">
        <v>0</v>
      </c>
      <c r="S485" s="27">
        <f t="shared" si="7"/>
        <v>86676</v>
      </c>
    </row>
    <row r="486" spans="1:19" x14ac:dyDescent="0.25">
      <c r="A486">
        <v>215210</v>
      </c>
      <c r="C486">
        <v>111190</v>
      </c>
      <c r="D486">
        <v>3722</v>
      </c>
      <c r="E486">
        <v>1</v>
      </c>
      <c r="F486">
        <v>1</v>
      </c>
      <c r="G486" t="s">
        <v>16</v>
      </c>
      <c r="I486">
        <v>3000</v>
      </c>
      <c r="J486" s="1">
        <v>152352</v>
      </c>
      <c r="K486" s="1">
        <v>152352</v>
      </c>
      <c r="L486" s="1">
        <v>152352</v>
      </c>
      <c r="M486" s="1">
        <v>152352</v>
      </c>
      <c r="N486" s="1">
        <v>152352</v>
      </c>
      <c r="P486" s="1">
        <v>0</v>
      </c>
      <c r="Q486" s="1">
        <v>0</v>
      </c>
      <c r="R486" s="1">
        <v>152352</v>
      </c>
      <c r="S486" s="27">
        <f t="shared" si="7"/>
        <v>0</v>
      </c>
    </row>
    <row r="487" spans="1:19" x14ac:dyDescent="0.25">
      <c r="A487">
        <v>215210</v>
      </c>
      <c r="C487" t="s">
        <v>19</v>
      </c>
      <c r="D487">
        <v>2911</v>
      </c>
      <c r="E487">
        <v>1</v>
      </c>
      <c r="F487">
        <v>1</v>
      </c>
      <c r="G487" t="s">
        <v>16</v>
      </c>
      <c r="I487">
        <v>2000</v>
      </c>
      <c r="J487" s="1">
        <v>0</v>
      </c>
      <c r="K487" s="1">
        <v>45000</v>
      </c>
      <c r="L487" s="1">
        <v>45000</v>
      </c>
      <c r="M487" s="1">
        <v>44689</v>
      </c>
      <c r="N487" s="1">
        <v>44689</v>
      </c>
      <c r="O487" s="1">
        <v>44689</v>
      </c>
      <c r="P487" s="1">
        <v>311</v>
      </c>
      <c r="Q487" s="1">
        <v>0</v>
      </c>
      <c r="R487" s="1">
        <v>0</v>
      </c>
      <c r="S487" s="27">
        <f t="shared" si="7"/>
        <v>311</v>
      </c>
    </row>
    <row r="488" spans="1:19" x14ac:dyDescent="0.25">
      <c r="A488">
        <v>215216</v>
      </c>
      <c r="C488">
        <v>111190</v>
      </c>
      <c r="D488">
        <v>3722</v>
      </c>
      <c r="E488">
        <v>1</v>
      </c>
      <c r="F488">
        <v>1</v>
      </c>
      <c r="G488" t="s">
        <v>16</v>
      </c>
      <c r="I488">
        <v>3000</v>
      </c>
      <c r="J488" s="1">
        <v>152352</v>
      </c>
      <c r="K488" s="1">
        <v>152352</v>
      </c>
      <c r="L488" s="1">
        <v>152352</v>
      </c>
      <c r="M488" s="1">
        <v>152352</v>
      </c>
      <c r="N488" s="1">
        <v>152352</v>
      </c>
      <c r="P488" s="1">
        <v>0</v>
      </c>
      <c r="Q488" s="1">
        <v>0</v>
      </c>
      <c r="R488" s="1">
        <v>152352</v>
      </c>
      <c r="S488" s="27">
        <f t="shared" si="7"/>
        <v>0</v>
      </c>
    </row>
    <row r="489" spans="1:19" x14ac:dyDescent="0.25">
      <c r="A489">
        <v>215216</v>
      </c>
      <c r="C489" t="s">
        <v>19</v>
      </c>
      <c r="D489">
        <v>3722</v>
      </c>
      <c r="E489">
        <v>1</v>
      </c>
      <c r="F489">
        <v>1</v>
      </c>
      <c r="G489" t="s">
        <v>16</v>
      </c>
      <c r="I489">
        <v>3000</v>
      </c>
      <c r="J489" s="1">
        <v>0</v>
      </c>
      <c r="K489" s="1">
        <v>56043.23</v>
      </c>
      <c r="L489" s="1">
        <v>56043.23</v>
      </c>
      <c r="M489" s="1">
        <v>56043.23</v>
      </c>
      <c r="N489" s="1">
        <v>56043.23</v>
      </c>
      <c r="P489" s="1">
        <v>0</v>
      </c>
      <c r="Q489" s="1">
        <v>0</v>
      </c>
      <c r="R489" s="1">
        <v>56043.23</v>
      </c>
      <c r="S489" s="27">
        <f t="shared" si="7"/>
        <v>0</v>
      </c>
    </row>
    <row r="490" spans="1:19" x14ac:dyDescent="0.25">
      <c r="A490">
        <v>221211</v>
      </c>
      <c r="C490">
        <v>111190</v>
      </c>
      <c r="D490">
        <v>2151</v>
      </c>
      <c r="E490">
        <v>1</v>
      </c>
      <c r="F490">
        <v>1</v>
      </c>
      <c r="G490" t="s">
        <v>16</v>
      </c>
      <c r="I490">
        <v>2000</v>
      </c>
      <c r="J490" s="1">
        <v>0</v>
      </c>
      <c r="K490" s="1">
        <v>100000</v>
      </c>
      <c r="L490" s="1">
        <v>100000</v>
      </c>
      <c r="M490" s="1">
        <v>99858.6</v>
      </c>
      <c r="N490" s="1">
        <v>99858.6</v>
      </c>
      <c r="O490" s="1">
        <v>99858.6</v>
      </c>
      <c r="P490" s="1">
        <v>141.39999999999418</v>
      </c>
      <c r="Q490" s="1">
        <v>0</v>
      </c>
      <c r="R490" s="1">
        <v>0</v>
      </c>
      <c r="S490" s="27">
        <f t="shared" si="7"/>
        <v>141.39999999999418</v>
      </c>
    </row>
    <row r="491" spans="1:19" x14ac:dyDescent="0.25">
      <c r="A491">
        <v>221211</v>
      </c>
      <c r="C491">
        <v>111190</v>
      </c>
      <c r="D491">
        <v>2471</v>
      </c>
      <c r="E491">
        <v>1</v>
      </c>
      <c r="F491">
        <v>1</v>
      </c>
      <c r="G491" t="s">
        <v>16</v>
      </c>
      <c r="I491">
        <v>2000</v>
      </c>
      <c r="J491" s="1">
        <v>100000</v>
      </c>
      <c r="K491" s="1">
        <v>0</v>
      </c>
      <c r="L491" s="1">
        <v>0</v>
      </c>
      <c r="N491" s="1">
        <v>0</v>
      </c>
      <c r="P491" s="1">
        <v>0</v>
      </c>
      <c r="Q491" s="1">
        <v>0</v>
      </c>
      <c r="R491" s="1">
        <v>0</v>
      </c>
      <c r="S491" s="27">
        <f t="shared" si="7"/>
        <v>0</v>
      </c>
    </row>
    <row r="492" spans="1:19" x14ac:dyDescent="0.25">
      <c r="A492">
        <v>221211</v>
      </c>
      <c r="C492">
        <v>111190</v>
      </c>
      <c r="D492">
        <v>2911</v>
      </c>
      <c r="E492">
        <v>1</v>
      </c>
      <c r="F492">
        <v>1</v>
      </c>
      <c r="G492" t="s">
        <v>16</v>
      </c>
      <c r="I492">
        <v>2000</v>
      </c>
      <c r="J492" s="1">
        <v>65000</v>
      </c>
      <c r="K492" s="1">
        <v>65000</v>
      </c>
      <c r="L492" s="1">
        <v>65000</v>
      </c>
      <c r="M492" s="1">
        <v>64832.4</v>
      </c>
      <c r="N492" s="1">
        <v>64832.4</v>
      </c>
      <c r="O492" s="1">
        <v>64832.4</v>
      </c>
      <c r="P492" s="1">
        <v>167.59999999999854</v>
      </c>
      <c r="Q492" s="1">
        <v>0</v>
      </c>
      <c r="R492" s="1">
        <v>0</v>
      </c>
      <c r="S492" s="27">
        <f t="shared" si="7"/>
        <v>167.59999999999854</v>
      </c>
    </row>
    <row r="493" spans="1:19" x14ac:dyDescent="0.25">
      <c r="A493">
        <v>221211</v>
      </c>
      <c r="C493" t="s">
        <v>19</v>
      </c>
      <c r="D493">
        <v>6141</v>
      </c>
      <c r="E493">
        <v>2</v>
      </c>
      <c r="F493">
        <v>1</v>
      </c>
      <c r="G493">
        <v>65</v>
      </c>
      <c r="H493" t="s">
        <v>67</v>
      </c>
      <c r="I493">
        <v>6000</v>
      </c>
      <c r="J493" s="1">
        <v>0</v>
      </c>
      <c r="K493" s="1">
        <v>29605.759999999998</v>
      </c>
      <c r="L493" s="1">
        <v>29605.759999999998</v>
      </c>
      <c r="M493" s="1">
        <v>29605.759999999998</v>
      </c>
      <c r="N493" s="1">
        <v>29605.759999999998</v>
      </c>
      <c r="O493" s="1">
        <v>29605.759999999998</v>
      </c>
      <c r="P493" s="1">
        <v>0</v>
      </c>
      <c r="Q493" s="1">
        <v>0</v>
      </c>
      <c r="R493" s="1">
        <v>0</v>
      </c>
      <c r="S493" s="27">
        <f t="shared" si="7"/>
        <v>0</v>
      </c>
    </row>
    <row r="494" spans="1:19" x14ac:dyDescent="0.25">
      <c r="A494">
        <v>221211</v>
      </c>
      <c r="C494" t="s">
        <v>44</v>
      </c>
      <c r="D494">
        <v>2491</v>
      </c>
      <c r="E494">
        <v>1</v>
      </c>
      <c r="F494">
        <v>1</v>
      </c>
      <c r="G494" t="s">
        <v>16</v>
      </c>
      <c r="I494">
        <v>2000</v>
      </c>
      <c r="J494" s="1">
        <v>0</v>
      </c>
      <c r="K494" s="1">
        <v>2200000</v>
      </c>
      <c r="L494" s="1">
        <v>2200000</v>
      </c>
      <c r="M494" s="1">
        <v>2198572.36</v>
      </c>
      <c r="N494" s="1">
        <v>2198572.36</v>
      </c>
      <c r="P494" s="1">
        <v>1427.6400000001304</v>
      </c>
      <c r="Q494" s="1">
        <v>0</v>
      </c>
      <c r="R494" s="1">
        <v>2198572.36</v>
      </c>
      <c r="S494" s="27">
        <f t="shared" si="7"/>
        <v>1427.6400000001304</v>
      </c>
    </row>
    <row r="495" spans="1:19" x14ac:dyDescent="0.25">
      <c r="A495">
        <v>221211</v>
      </c>
      <c r="C495" t="s">
        <v>44</v>
      </c>
      <c r="D495">
        <v>2491</v>
      </c>
      <c r="E495">
        <v>2</v>
      </c>
      <c r="F495">
        <v>1</v>
      </c>
      <c r="G495" t="s">
        <v>16</v>
      </c>
      <c r="I495">
        <v>2000</v>
      </c>
      <c r="J495" s="1">
        <v>0</v>
      </c>
      <c r="K495" s="1">
        <v>257000</v>
      </c>
      <c r="L495" s="1">
        <v>257000</v>
      </c>
      <c r="M495" s="1">
        <v>255623.4</v>
      </c>
      <c r="N495" s="1">
        <v>255623.4</v>
      </c>
      <c r="P495" s="1">
        <v>1376.6000000000058</v>
      </c>
      <c r="Q495" s="1">
        <v>0</v>
      </c>
      <c r="R495" s="1">
        <v>255623.4</v>
      </c>
      <c r="S495" s="27">
        <f t="shared" si="7"/>
        <v>1376.6000000000058</v>
      </c>
    </row>
    <row r="496" spans="1:19" x14ac:dyDescent="0.25">
      <c r="A496">
        <v>221211</v>
      </c>
      <c r="C496" t="s">
        <v>44</v>
      </c>
      <c r="D496">
        <v>2711</v>
      </c>
      <c r="E496">
        <v>1</v>
      </c>
      <c r="F496">
        <v>1</v>
      </c>
      <c r="G496" t="s">
        <v>16</v>
      </c>
      <c r="I496">
        <v>2000</v>
      </c>
      <c r="J496" s="1">
        <v>0</v>
      </c>
      <c r="K496" s="1">
        <v>170000</v>
      </c>
      <c r="L496" s="1">
        <v>170000</v>
      </c>
      <c r="M496" s="1">
        <v>45540</v>
      </c>
      <c r="N496" s="1">
        <v>45518.400000000001</v>
      </c>
      <c r="O496" s="1">
        <v>45518.400000000001</v>
      </c>
      <c r="P496" s="1">
        <v>124460</v>
      </c>
      <c r="Q496" s="1">
        <v>21.599999999998545</v>
      </c>
      <c r="R496" s="1">
        <v>0</v>
      </c>
      <c r="S496" s="27">
        <f t="shared" si="7"/>
        <v>124481.60000000001</v>
      </c>
    </row>
    <row r="497" spans="1:19" x14ac:dyDescent="0.25">
      <c r="A497">
        <v>221211</v>
      </c>
      <c r="C497" t="s">
        <v>44</v>
      </c>
      <c r="D497">
        <v>2911</v>
      </c>
      <c r="E497">
        <v>1</v>
      </c>
      <c r="F497">
        <v>1</v>
      </c>
      <c r="G497" t="s">
        <v>16</v>
      </c>
      <c r="I497">
        <v>2000</v>
      </c>
      <c r="J497" s="1">
        <v>0</v>
      </c>
      <c r="K497" s="1">
        <v>435000</v>
      </c>
      <c r="L497" s="1">
        <v>435000</v>
      </c>
      <c r="M497" s="1">
        <v>428789.36</v>
      </c>
      <c r="N497" s="1">
        <v>428789.36</v>
      </c>
      <c r="P497" s="1">
        <v>6210.640000000014</v>
      </c>
      <c r="Q497" s="1">
        <v>0</v>
      </c>
      <c r="R497" s="1">
        <v>428789.36</v>
      </c>
      <c r="S497" s="27">
        <f t="shared" si="7"/>
        <v>6210.640000000014</v>
      </c>
    </row>
    <row r="498" spans="1:19" x14ac:dyDescent="0.25">
      <c r="A498">
        <v>221211</v>
      </c>
      <c r="C498" t="s">
        <v>23</v>
      </c>
      <c r="D498">
        <v>6141</v>
      </c>
      <c r="E498">
        <v>2</v>
      </c>
      <c r="F498">
        <v>1</v>
      </c>
      <c r="G498">
        <v>65</v>
      </c>
      <c r="H498" t="s">
        <v>67</v>
      </c>
      <c r="I498">
        <v>6000</v>
      </c>
      <c r="J498" s="1">
        <v>0</v>
      </c>
      <c r="K498" s="1">
        <v>424355.62</v>
      </c>
      <c r="L498" s="1">
        <v>424355.62</v>
      </c>
      <c r="M498" s="1">
        <v>424354.43</v>
      </c>
      <c r="N498" s="1">
        <v>424354.43</v>
      </c>
      <c r="O498" s="1">
        <v>424354.43</v>
      </c>
      <c r="P498" s="1">
        <v>1.1900000000023283</v>
      </c>
      <c r="Q498" s="1">
        <v>0</v>
      </c>
      <c r="R498" s="1">
        <v>0</v>
      </c>
      <c r="S498" s="27">
        <f t="shared" si="7"/>
        <v>1.1900000000023283</v>
      </c>
    </row>
    <row r="499" spans="1:19" x14ac:dyDescent="0.25">
      <c r="A499">
        <v>221212</v>
      </c>
      <c r="C499">
        <v>111190</v>
      </c>
      <c r="D499">
        <v>3722</v>
      </c>
      <c r="E499">
        <v>1</v>
      </c>
      <c r="F499">
        <v>1</v>
      </c>
      <c r="G499" t="s">
        <v>16</v>
      </c>
      <c r="I499">
        <v>3000</v>
      </c>
      <c r="J499" s="1">
        <v>87975</v>
      </c>
      <c r="K499" s="1">
        <v>87975</v>
      </c>
      <c r="L499" s="1">
        <v>87975</v>
      </c>
      <c r="M499" s="1">
        <v>87975</v>
      </c>
      <c r="N499" s="1">
        <v>87975</v>
      </c>
      <c r="P499" s="1">
        <v>0</v>
      </c>
      <c r="Q499" s="1">
        <v>0</v>
      </c>
      <c r="R499" s="1">
        <v>87975</v>
      </c>
      <c r="S499" s="27">
        <f t="shared" si="7"/>
        <v>0</v>
      </c>
    </row>
    <row r="500" spans="1:19" x14ac:dyDescent="0.25">
      <c r="A500">
        <v>221212</v>
      </c>
      <c r="C500" t="s">
        <v>17</v>
      </c>
      <c r="D500">
        <v>1132</v>
      </c>
      <c r="E500">
        <v>2</v>
      </c>
      <c r="F500">
        <v>1</v>
      </c>
      <c r="G500" t="s">
        <v>16</v>
      </c>
      <c r="I500">
        <v>1000</v>
      </c>
      <c r="J500" s="1">
        <v>10000000</v>
      </c>
      <c r="K500" s="1">
        <v>10000000</v>
      </c>
      <c r="L500" s="1">
        <v>10000000</v>
      </c>
      <c r="M500" s="1">
        <v>10000000</v>
      </c>
      <c r="N500" s="1">
        <v>10000000</v>
      </c>
      <c r="O500" s="1">
        <v>10000000</v>
      </c>
      <c r="P500" s="1">
        <v>0</v>
      </c>
      <c r="Q500" s="1">
        <v>0</v>
      </c>
      <c r="R500" s="1">
        <v>0</v>
      </c>
      <c r="S500" s="27">
        <f t="shared" si="7"/>
        <v>0</v>
      </c>
    </row>
    <row r="501" spans="1:19" x14ac:dyDescent="0.25">
      <c r="A501">
        <v>221212</v>
      </c>
      <c r="C501" t="s">
        <v>19</v>
      </c>
      <c r="D501">
        <v>3722</v>
      </c>
      <c r="E501">
        <v>1</v>
      </c>
      <c r="F501">
        <v>1</v>
      </c>
      <c r="G501" t="s">
        <v>16</v>
      </c>
      <c r="I501">
        <v>3000</v>
      </c>
      <c r="J501" s="1">
        <v>0</v>
      </c>
      <c r="K501" s="1">
        <v>340307.39</v>
      </c>
      <c r="L501" s="1">
        <v>340307.39</v>
      </c>
      <c r="M501" s="1">
        <v>340307.39</v>
      </c>
      <c r="N501" s="1">
        <v>340307.39</v>
      </c>
      <c r="O501" s="1">
        <v>170827.23</v>
      </c>
      <c r="P501" s="1">
        <v>0</v>
      </c>
      <c r="Q501" s="1">
        <v>0</v>
      </c>
      <c r="R501" s="1">
        <v>169480.16</v>
      </c>
      <c r="S501" s="27">
        <f t="shared" si="7"/>
        <v>0</v>
      </c>
    </row>
    <row r="502" spans="1:19" x14ac:dyDescent="0.25">
      <c r="A502">
        <v>221212</v>
      </c>
      <c r="C502" t="s">
        <v>19</v>
      </c>
      <c r="D502">
        <v>5151</v>
      </c>
      <c r="E502">
        <v>2</v>
      </c>
      <c r="F502">
        <v>1</v>
      </c>
      <c r="G502" t="s">
        <v>16</v>
      </c>
      <c r="H502" t="s">
        <v>68</v>
      </c>
      <c r="I502">
        <v>5000</v>
      </c>
      <c r="J502" s="1">
        <v>60030</v>
      </c>
      <c r="K502" s="1">
        <v>60030</v>
      </c>
      <c r="L502" s="1">
        <v>60030</v>
      </c>
      <c r="N502" s="1">
        <v>0</v>
      </c>
      <c r="P502" s="1">
        <v>60030</v>
      </c>
      <c r="Q502" s="1">
        <v>0</v>
      </c>
      <c r="R502" s="1">
        <v>0</v>
      </c>
      <c r="S502" s="27">
        <f t="shared" si="7"/>
        <v>60030</v>
      </c>
    </row>
    <row r="503" spans="1:19" x14ac:dyDescent="0.25">
      <c r="A503">
        <v>221212</v>
      </c>
      <c r="C503" t="s">
        <v>24</v>
      </c>
      <c r="D503">
        <v>6141</v>
      </c>
      <c r="E503">
        <v>2</v>
      </c>
      <c r="F503">
        <v>1</v>
      </c>
      <c r="G503" t="s">
        <v>16</v>
      </c>
      <c r="H503" t="s">
        <v>69</v>
      </c>
      <c r="I503">
        <v>6000</v>
      </c>
      <c r="J503" s="1">
        <v>2073667</v>
      </c>
      <c r="K503" s="1">
        <v>0</v>
      </c>
      <c r="L503" s="1">
        <v>0</v>
      </c>
      <c r="N503" s="1">
        <v>0</v>
      </c>
      <c r="P503" s="1">
        <v>0</v>
      </c>
      <c r="Q503" s="1">
        <v>0</v>
      </c>
      <c r="R503" s="1">
        <v>0</v>
      </c>
      <c r="S503" s="27">
        <f t="shared" si="7"/>
        <v>0</v>
      </c>
    </row>
    <row r="504" spans="1:19" x14ac:dyDescent="0.25">
      <c r="A504">
        <v>221212</v>
      </c>
      <c r="C504" t="s">
        <v>24</v>
      </c>
      <c r="D504">
        <v>6141</v>
      </c>
      <c r="E504">
        <v>2</v>
      </c>
      <c r="F504">
        <v>1</v>
      </c>
      <c r="G504" t="s">
        <v>16</v>
      </c>
      <c r="H504" t="s">
        <v>70</v>
      </c>
      <c r="I504">
        <v>6000</v>
      </c>
      <c r="J504" s="1">
        <v>0</v>
      </c>
      <c r="K504" s="1">
        <v>2154873.04</v>
      </c>
      <c r="L504" s="1">
        <v>2154873.04</v>
      </c>
      <c r="M504" s="1">
        <v>2154873.04</v>
      </c>
      <c r="N504" s="1">
        <v>2154873.04</v>
      </c>
      <c r="O504" s="1">
        <v>2154873.0399999996</v>
      </c>
      <c r="P504" s="1">
        <v>0</v>
      </c>
      <c r="Q504" s="1">
        <v>0</v>
      </c>
      <c r="R504" s="1">
        <v>0</v>
      </c>
      <c r="S504" s="27">
        <f t="shared" si="7"/>
        <v>0</v>
      </c>
    </row>
    <row r="505" spans="1:19" x14ac:dyDescent="0.25">
      <c r="A505">
        <v>221213</v>
      </c>
      <c r="C505" t="s">
        <v>19</v>
      </c>
      <c r="D505">
        <v>6121</v>
      </c>
      <c r="E505">
        <v>2</v>
      </c>
      <c r="F505">
        <v>1</v>
      </c>
      <c r="G505" t="s">
        <v>16</v>
      </c>
      <c r="H505" t="s">
        <v>71</v>
      </c>
      <c r="I505">
        <v>6000</v>
      </c>
      <c r="J505" s="1">
        <v>0</v>
      </c>
      <c r="K505" s="1">
        <v>564067.64</v>
      </c>
      <c r="L505" s="1">
        <v>564067.64</v>
      </c>
      <c r="M505" s="1">
        <v>564067.64</v>
      </c>
      <c r="N505" s="1">
        <v>564067.64</v>
      </c>
      <c r="O505" s="1">
        <v>564067.64</v>
      </c>
      <c r="P505" s="1">
        <v>0</v>
      </c>
      <c r="Q505" s="1">
        <v>0</v>
      </c>
      <c r="R505" s="1">
        <v>0</v>
      </c>
      <c r="S505" s="27">
        <f t="shared" si="7"/>
        <v>0</v>
      </c>
    </row>
    <row r="506" spans="1:19" x14ac:dyDescent="0.25">
      <c r="A506">
        <v>221213</v>
      </c>
      <c r="C506" t="s">
        <v>19</v>
      </c>
      <c r="D506">
        <v>6121</v>
      </c>
      <c r="E506">
        <v>2</v>
      </c>
      <c r="F506">
        <v>1</v>
      </c>
      <c r="G506">
        <v>65</v>
      </c>
      <c r="H506" t="s">
        <v>35</v>
      </c>
      <c r="I506">
        <v>6000</v>
      </c>
      <c r="J506" s="1">
        <v>4391583</v>
      </c>
      <c r="K506" s="1">
        <v>0</v>
      </c>
      <c r="L506" s="1">
        <v>0</v>
      </c>
      <c r="N506" s="1">
        <v>0</v>
      </c>
      <c r="P506" s="1">
        <v>0</v>
      </c>
      <c r="Q506" s="1">
        <v>0</v>
      </c>
      <c r="R506" s="1">
        <v>0</v>
      </c>
      <c r="S506" s="27">
        <f t="shared" si="7"/>
        <v>0</v>
      </c>
    </row>
    <row r="507" spans="1:19" x14ac:dyDescent="0.25">
      <c r="A507">
        <v>221213</v>
      </c>
      <c r="C507" t="s">
        <v>24</v>
      </c>
      <c r="D507">
        <v>6121</v>
      </c>
      <c r="E507">
        <v>2</v>
      </c>
      <c r="F507">
        <v>1</v>
      </c>
      <c r="G507" t="s">
        <v>16</v>
      </c>
      <c r="H507" t="s">
        <v>72</v>
      </c>
      <c r="I507">
        <v>6000</v>
      </c>
      <c r="J507" s="1">
        <v>1980417</v>
      </c>
      <c r="K507" s="1">
        <v>0</v>
      </c>
      <c r="L507" s="1">
        <v>0</v>
      </c>
      <c r="N507" s="1">
        <v>0</v>
      </c>
      <c r="P507" s="1">
        <v>0</v>
      </c>
      <c r="Q507" s="1">
        <v>0</v>
      </c>
      <c r="R507" s="1">
        <v>0</v>
      </c>
      <c r="S507" s="27">
        <f t="shared" si="7"/>
        <v>0</v>
      </c>
    </row>
    <row r="508" spans="1:19" x14ac:dyDescent="0.25">
      <c r="A508">
        <v>221213</v>
      </c>
      <c r="C508" t="s">
        <v>24</v>
      </c>
      <c r="D508">
        <v>6121</v>
      </c>
      <c r="E508">
        <v>2</v>
      </c>
      <c r="F508">
        <v>1</v>
      </c>
      <c r="G508" t="s">
        <v>16</v>
      </c>
      <c r="H508" t="s">
        <v>71</v>
      </c>
      <c r="I508">
        <v>6000</v>
      </c>
      <c r="J508" s="1">
        <v>0</v>
      </c>
      <c r="K508" s="1">
        <v>15816087.529999999</v>
      </c>
      <c r="L508" s="1">
        <v>15816087.529999999</v>
      </c>
      <c r="M508" s="1">
        <v>15816087.529999999</v>
      </c>
      <c r="N508" s="1">
        <v>15816087.529999999</v>
      </c>
      <c r="O508" s="1">
        <v>15816087.530000007</v>
      </c>
      <c r="P508" s="1">
        <v>0</v>
      </c>
      <c r="Q508" s="1">
        <v>0</v>
      </c>
      <c r="R508" s="1">
        <v>0</v>
      </c>
      <c r="S508" s="27">
        <f t="shared" si="7"/>
        <v>0</v>
      </c>
    </row>
    <row r="509" spans="1:19" x14ac:dyDescent="0.25">
      <c r="A509">
        <v>221213</v>
      </c>
      <c r="C509" t="s">
        <v>24</v>
      </c>
      <c r="D509">
        <v>6121</v>
      </c>
      <c r="E509">
        <v>2</v>
      </c>
      <c r="F509">
        <v>1</v>
      </c>
      <c r="G509" t="s">
        <v>16</v>
      </c>
      <c r="H509" t="s">
        <v>73</v>
      </c>
      <c r="I509">
        <v>6000</v>
      </c>
      <c r="J509" s="1">
        <v>0</v>
      </c>
      <c r="K509" s="1">
        <v>130697.19</v>
      </c>
      <c r="L509" s="1">
        <v>130697.19</v>
      </c>
      <c r="M509" s="1">
        <v>130697.19</v>
      </c>
      <c r="N509" s="1">
        <v>130697.19</v>
      </c>
      <c r="O509" s="1">
        <v>130697.19</v>
      </c>
      <c r="P509" s="1">
        <v>0</v>
      </c>
      <c r="Q509" s="1">
        <v>0</v>
      </c>
      <c r="R509" s="1">
        <v>0</v>
      </c>
      <c r="S509" s="27">
        <f t="shared" si="7"/>
        <v>0</v>
      </c>
    </row>
    <row r="510" spans="1:19" x14ac:dyDescent="0.25">
      <c r="A510">
        <v>221214</v>
      </c>
      <c r="C510" t="s">
        <v>24</v>
      </c>
      <c r="D510">
        <v>6121</v>
      </c>
      <c r="E510">
        <v>2</v>
      </c>
      <c r="F510">
        <v>1</v>
      </c>
      <c r="G510">
        <v>37</v>
      </c>
      <c r="H510" t="s">
        <v>74</v>
      </c>
      <c r="I510">
        <v>6000</v>
      </c>
      <c r="J510" s="1">
        <v>1863000</v>
      </c>
      <c r="K510" s="1">
        <v>3144281.72</v>
      </c>
      <c r="L510" s="1">
        <v>3144281.72</v>
      </c>
      <c r="M510" s="1">
        <v>3144281.72</v>
      </c>
      <c r="N510" s="1">
        <v>3144281.72</v>
      </c>
      <c r="O510" s="1">
        <v>3144281.7200000007</v>
      </c>
      <c r="P510" s="1">
        <v>0</v>
      </c>
      <c r="Q510" s="1">
        <v>0</v>
      </c>
      <c r="R510" s="1">
        <v>0</v>
      </c>
      <c r="S510" s="27">
        <f t="shared" si="7"/>
        <v>0</v>
      </c>
    </row>
    <row r="511" spans="1:19" x14ac:dyDescent="0.25">
      <c r="A511">
        <v>221215</v>
      </c>
      <c r="C511">
        <v>111190</v>
      </c>
      <c r="D511">
        <v>2419</v>
      </c>
      <c r="E511">
        <v>1</v>
      </c>
      <c r="F511">
        <v>1</v>
      </c>
      <c r="G511" t="s">
        <v>16</v>
      </c>
      <c r="I511">
        <v>2000</v>
      </c>
      <c r="J511" s="1">
        <v>2541</v>
      </c>
      <c r="K511" s="1">
        <v>0</v>
      </c>
      <c r="L511" s="1">
        <v>0</v>
      </c>
      <c r="N511" s="1">
        <v>0</v>
      </c>
      <c r="P511" s="1">
        <v>0</v>
      </c>
      <c r="Q511" s="1">
        <v>0</v>
      </c>
      <c r="R511" s="1">
        <v>0</v>
      </c>
      <c r="S511" s="27">
        <f t="shared" si="7"/>
        <v>0</v>
      </c>
    </row>
    <row r="512" spans="1:19" x14ac:dyDescent="0.25">
      <c r="A512">
        <v>221215</v>
      </c>
      <c r="C512">
        <v>111190</v>
      </c>
      <c r="D512">
        <v>2421</v>
      </c>
      <c r="E512">
        <v>1</v>
      </c>
      <c r="F512">
        <v>1</v>
      </c>
      <c r="G512" t="s">
        <v>16</v>
      </c>
      <c r="I512">
        <v>2000</v>
      </c>
      <c r="J512" s="1">
        <v>112000</v>
      </c>
      <c r="K512" s="1">
        <v>51400</v>
      </c>
      <c r="L512" s="1">
        <v>51400</v>
      </c>
      <c r="M512" s="1">
        <v>49402.080000000002</v>
      </c>
      <c r="N512" s="1">
        <v>49402.080000000002</v>
      </c>
      <c r="O512" s="1">
        <v>49402.080000000002</v>
      </c>
      <c r="P512" s="1">
        <v>1997.9199999999983</v>
      </c>
      <c r="Q512" s="1">
        <v>0</v>
      </c>
      <c r="R512" s="1">
        <v>0</v>
      </c>
      <c r="S512" s="27">
        <f t="shared" si="7"/>
        <v>1997.9199999999983</v>
      </c>
    </row>
    <row r="513" spans="1:19" x14ac:dyDescent="0.25">
      <c r="A513">
        <v>221215</v>
      </c>
      <c r="C513">
        <v>111190</v>
      </c>
      <c r="D513">
        <v>2461</v>
      </c>
      <c r="E513">
        <v>1</v>
      </c>
      <c r="F513">
        <v>1</v>
      </c>
      <c r="G513" t="s">
        <v>16</v>
      </c>
      <c r="I513">
        <v>2000</v>
      </c>
      <c r="J513" s="1">
        <v>0</v>
      </c>
      <c r="K513" s="1">
        <v>85260</v>
      </c>
      <c r="L513" s="1">
        <v>85260</v>
      </c>
      <c r="M513" s="1">
        <v>85000</v>
      </c>
      <c r="N513" s="1">
        <v>84990.88</v>
      </c>
      <c r="O513" s="1">
        <v>84990.88</v>
      </c>
      <c r="P513" s="1">
        <v>260</v>
      </c>
      <c r="Q513" s="1">
        <v>9.1199999999953434</v>
      </c>
      <c r="R513" s="1">
        <v>0</v>
      </c>
      <c r="S513" s="27">
        <f t="shared" si="7"/>
        <v>269.11999999999534</v>
      </c>
    </row>
    <row r="514" spans="1:19" x14ac:dyDescent="0.25">
      <c r="A514">
        <v>221215</v>
      </c>
      <c r="C514">
        <v>111190</v>
      </c>
      <c r="D514">
        <v>2471</v>
      </c>
      <c r="E514">
        <v>1</v>
      </c>
      <c r="F514">
        <v>1</v>
      </c>
      <c r="G514" t="s">
        <v>16</v>
      </c>
      <c r="I514">
        <v>2000</v>
      </c>
      <c r="J514" s="1">
        <v>160000</v>
      </c>
      <c r="K514" s="1">
        <v>129586.97</v>
      </c>
      <c r="L514" s="1">
        <v>129586.97</v>
      </c>
      <c r="M514" s="1">
        <v>129586.97</v>
      </c>
      <c r="N514" s="1">
        <v>116387.91</v>
      </c>
      <c r="O514" s="1">
        <v>39586.97</v>
      </c>
      <c r="P514" s="1">
        <v>0</v>
      </c>
      <c r="Q514" s="1">
        <v>13199.059999999998</v>
      </c>
      <c r="R514" s="1">
        <v>76800.94</v>
      </c>
      <c r="S514" s="27">
        <f t="shared" si="7"/>
        <v>13199.059999999998</v>
      </c>
    </row>
    <row r="515" spans="1:19" x14ac:dyDescent="0.25">
      <c r="A515">
        <v>221215</v>
      </c>
      <c r="C515">
        <v>111190</v>
      </c>
      <c r="D515">
        <v>2491</v>
      </c>
      <c r="E515">
        <v>1</v>
      </c>
      <c r="F515">
        <v>1</v>
      </c>
      <c r="G515" t="s">
        <v>16</v>
      </c>
      <c r="I515">
        <v>2000</v>
      </c>
      <c r="J515" s="1">
        <v>92000</v>
      </c>
      <c r="K515" s="1">
        <v>92000</v>
      </c>
      <c r="L515" s="1">
        <v>92000</v>
      </c>
      <c r="N515" s="1">
        <v>0</v>
      </c>
      <c r="P515" s="1">
        <v>92000</v>
      </c>
      <c r="Q515" s="1">
        <v>0</v>
      </c>
      <c r="R515" s="1">
        <v>0</v>
      </c>
      <c r="S515" s="27">
        <f t="shared" ref="S515:S578" si="8">P515+Q515</f>
        <v>92000</v>
      </c>
    </row>
    <row r="516" spans="1:19" x14ac:dyDescent="0.25">
      <c r="A516">
        <v>221215</v>
      </c>
      <c r="C516">
        <v>111190</v>
      </c>
      <c r="D516">
        <v>2511</v>
      </c>
      <c r="E516">
        <v>1</v>
      </c>
      <c r="F516">
        <v>1</v>
      </c>
      <c r="G516" t="s">
        <v>16</v>
      </c>
      <c r="I516">
        <v>2000</v>
      </c>
      <c r="J516" s="1">
        <v>629245</v>
      </c>
      <c r="K516" s="1">
        <v>0</v>
      </c>
      <c r="L516" s="1">
        <v>0</v>
      </c>
      <c r="N516" s="1">
        <v>0</v>
      </c>
      <c r="P516" s="1">
        <v>0</v>
      </c>
      <c r="Q516" s="1">
        <v>0</v>
      </c>
      <c r="R516" s="1">
        <v>0</v>
      </c>
      <c r="S516" s="27">
        <f t="shared" si="8"/>
        <v>0</v>
      </c>
    </row>
    <row r="517" spans="1:19" x14ac:dyDescent="0.25">
      <c r="A517">
        <v>221215</v>
      </c>
      <c r="C517">
        <v>111190</v>
      </c>
      <c r="D517">
        <v>2561</v>
      </c>
      <c r="E517">
        <v>1</v>
      </c>
      <c r="F517">
        <v>1</v>
      </c>
      <c r="G517" t="s">
        <v>16</v>
      </c>
      <c r="I517">
        <v>2000</v>
      </c>
      <c r="J517" s="1">
        <v>0</v>
      </c>
      <c r="K517" s="1">
        <v>2541</v>
      </c>
      <c r="L517" s="1">
        <v>2541</v>
      </c>
      <c r="M517" s="1">
        <v>2524.1799999999998</v>
      </c>
      <c r="N517" s="1">
        <v>2524.1799999999998</v>
      </c>
      <c r="P517" s="1">
        <v>16.820000000000164</v>
      </c>
      <c r="Q517" s="1">
        <v>0</v>
      </c>
      <c r="R517" s="1">
        <v>2524.1799999999998</v>
      </c>
      <c r="S517" s="27">
        <f t="shared" si="8"/>
        <v>16.820000000000164</v>
      </c>
    </row>
    <row r="518" spans="1:19" x14ac:dyDescent="0.25">
      <c r="A518">
        <v>221215</v>
      </c>
      <c r="C518">
        <v>111190</v>
      </c>
      <c r="D518">
        <v>2911</v>
      </c>
      <c r="E518">
        <v>1</v>
      </c>
      <c r="F518">
        <v>1</v>
      </c>
      <c r="G518" t="s">
        <v>16</v>
      </c>
      <c r="I518">
        <v>2000</v>
      </c>
      <c r="J518" s="1">
        <v>0</v>
      </c>
      <c r="K518" s="1">
        <v>60600</v>
      </c>
      <c r="L518" s="1">
        <v>60600</v>
      </c>
      <c r="M518" s="1">
        <v>60023.88</v>
      </c>
      <c r="N518" s="1">
        <v>60023.88</v>
      </c>
      <c r="O518" s="1">
        <v>60023.88</v>
      </c>
      <c r="P518" s="1">
        <v>576.12000000000262</v>
      </c>
      <c r="Q518" s="1">
        <v>0</v>
      </c>
      <c r="R518" s="1">
        <v>0</v>
      </c>
      <c r="S518" s="27">
        <f t="shared" si="8"/>
        <v>576.12000000000262</v>
      </c>
    </row>
    <row r="519" spans="1:19" x14ac:dyDescent="0.25">
      <c r="A519">
        <v>221215</v>
      </c>
      <c r="C519">
        <v>111190</v>
      </c>
      <c r="D519">
        <v>2991</v>
      </c>
      <c r="E519">
        <v>1</v>
      </c>
      <c r="F519">
        <v>1</v>
      </c>
      <c r="G519" t="s">
        <v>16</v>
      </c>
      <c r="I519">
        <v>2000</v>
      </c>
      <c r="J519" s="1">
        <v>0</v>
      </c>
      <c r="K519" s="1">
        <v>30523</v>
      </c>
      <c r="L519" s="1">
        <v>30523</v>
      </c>
      <c r="M519" s="1">
        <v>30523</v>
      </c>
      <c r="N519" s="1">
        <v>0</v>
      </c>
      <c r="P519" s="1">
        <v>0</v>
      </c>
      <c r="Q519" s="1">
        <v>30523</v>
      </c>
      <c r="R519" s="1">
        <v>0</v>
      </c>
      <c r="S519" s="27">
        <f t="shared" si="8"/>
        <v>30523</v>
      </c>
    </row>
    <row r="520" spans="1:19" x14ac:dyDescent="0.25">
      <c r="A520">
        <v>221215</v>
      </c>
      <c r="C520">
        <v>111190</v>
      </c>
      <c r="D520">
        <v>3511</v>
      </c>
      <c r="E520">
        <v>1</v>
      </c>
      <c r="F520">
        <v>1</v>
      </c>
      <c r="G520" t="s">
        <v>16</v>
      </c>
      <c r="I520">
        <v>3000</v>
      </c>
      <c r="J520" s="1">
        <v>126746</v>
      </c>
      <c r="K520" s="1">
        <v>105621.66</v>
      </c>
      <c r="L520" s="1">
        <v>105621.66</v>
      </c>
      <c r="M520" s="1">
        <v>15228.65</v>
      </c>
      <c r="N520" s="1">
        <v>15228.65</v>
      </c>
      <c r="P520" s="1">
        <v>90393.010000000009</v>
      </c>
      <c r="Q520" s="1">
        <v>0</v>
      </c>
      <c r="R520" s="1">
        <v>15228.65</v>
      </c>
      <c r="S520" s="27">
        <f t="shared" si="8"/>
        <v>90393.010000000009</v>
      </c>
    </row>
    <row r="521" spans="1:19" x14ac:dyDescent="0.25">
      <c r="A521">
        <v>221215</v>
      </c>
      <c r="C521" t="s">
        <v>17</v>
      </c>
      <c r="D521">
        <v>1221</v>
      </c>
      <c r="E521">
        <v>2</v>
      </c>
      <c r="F521">
        <v>1</v>
      </c>
      <c r="G521" t="s">
        <v>18</v>
      </c>
      <c r="I521">
        <v>1000</v>
      </c>
      <c r="J521" s="1">
        <v>869400</v>
      </c>
      <c r="K521" s="1">
        <v>6467295.6600000001</v>
      </c>
      <c r="L521" s="1">
        <v>6467295.6600000001</v>
      </c>
      <c r="M521" s="1">
        <v>6394192.6600000001</v>
      </c>
      <c r="N521" s="1">
        <v>6394192.6600000001</v>
      </c>
      <c r="O521" s="1">
        <v>6394192.6600000001</v>
      </c>
      <c r="P521" s="1">
        <v>73103</v>
      </c>
      <c r="Q521" s="1">
        <v>0</v>
      </c>
      <c r="R521" s="1">
        <v>0</v>
      </c>
      <c r="S521" s="27">
        <f t="shared" si="8"/>
        <v>73103</v>
      </c>
    </row>
    <row r="522" spans="1:19" x14ac:dyDescent="0.25">
      <c r="A522">
        <v>221215</v>
      </c>
      <c r="C522" t="s">
        <v>17</v>
      </c>
      <c r="D522">
        <v>1323</v>
      </c>
      <c r="E522">
        <v>2</v>
      </c>
      <c r="F522">
        <v>1</v>
      </c>
      <c r="G522" t="s">
        <v>18</v>
      </c>
      <c r="I522">
        <v>1000</v>
      </c>
      <c r="J522" s="1">
        <v>128345</v>
      </c>
      <c r="K522" s="1">
        <v>643855.57999999996</v>
      </c>
      <c r="L522" s="1">
        <v>643855.57999999996</v>
      </c>
      <c r="M522" s="1">
        <v>643855.57999999996</v>
      </c>
      <c r="N522" s="1">
        <v>643855.57999999996</v>
      </c>
      <c r="O522" s="1">
        <v>643855.57999999996</v>
      </c>
      <c r="P522" s="1">
        <v>0</v>
      </c>
      <c r="Q522" s="1">
        <v>0</v>
      </c>
      <c r="R522" s="1">
        <v>0</v>
      </c>
      <c r="S522" s="27">
        <f t="shared" si="8"/>
        <v>0</v>
      </c>
    </row>
    <row r="523" spans="1:19" x14ac:dyDescent="0.25">
      <c r="A523">
        <v>221215</v>
      </c>
      <c r="C523" t="s">
        <v>17</v>
      </c>
      <c r="D523">
        <v>1411</v>
      </c>
      <c r="E523">
        <v>2</v>
      </c>
      <c r="F523">
        <v>2</v>
      </c>
      <c r="G523" t="s">
        <v>18</v>
      </c>
      <c r="I523">
        <v>1000</v>
      </c>
      <c r="J523" s="1">
        <v>90780</v>
      </c>
      <c r="K523" s="1">
        <v>480755.73</v>
      </c>
      <c r="L523" s="1">
        <v>480755.73</v>
      </c>
      <c r="M523" s="1">
        <v>480755.73</v>
      </c>
      <c r="N523" s="1">
        <v>480755.73</v>
      </c>
      <c r="O523" s="1">
        <v>480755.73000000004</v>
      </c>
      <c r="P523" s="1">
        <v>0</v>
      </c>
      <c r="Q523" s="1">
        <v>0</v>
      </c>
      <c r="R523" s="1">
        <v>0</v>
      </c>
      <c r="S523" s="27">
        <f t="shared" si="8"/>
        <v>0</v>
      </c>
    </row>
    <row r="524" spans="1:19" x14ac:dyDescent="0.25">
      <c r="A524">
        <v>221215</v>
      </c>
      <c r="C524" t="s">
        <v>17</v>
      </c>
      <c r="D524">
        <v>1541</v>
      </c>
      <c r="E524">
        <v>2</v>
      </c>
      <c r="F524">
        <v>2</v>
      </c>
      <c r="G524" t="s">
        <v>18</v>
      </c>
      <c r="I524">
        <v>1000</v>
      </c>
      <c r="J524" s="1">
        <v>274758</v>
      </c>
      <c r="K524" s="1">
        <v>274758</v>
      </c>
      <c r="L524" s="1">
        <v>274758</v>
      </c>
      <c r="M524" s="1">
        <v>274758</v>
      </c>
      <c r="N524" s="1">
        <v>274758</v>
      </c>
      <c r="O524" s="1">
        <v>274758</v>
      </c>
      <c r="P524" s="1">
        <v>0</v>
      </c>
      <c r="Q524" s="1">
        <v>0</v>
      </c>
      <c r="R524" s="1">
        <v>0</v>
      </c>
      <c r="S524" s="27">
        <f t="shared" si="8"/>
        <v>0</v>
      </c>
    </row>
    <row r="525" spans="1:19" x14ac:dyDescent="0.25">
      <c r="A525">
        <v>221215</v>
      </c>
      <c r="C525" t="s">
        <v>17</v>
      </c>
      <c r="D525">
        <v>1545</v>
      </c>
      <c r="E525">
        <v>2</v>
      </c>
      <c r="F525">
        <v>1</v>
      </c>
      <c r="G525" t="s">
        <v>18</v>
      </c>
      <c r="I525">
        <v>1000</v>
      </c>
      <c r="J525" s="1">
        <v>35450</v>
      </c>
      <c r="K525" s="1">
        <v>33253.94</v>
      </c>
      <c r="L525" s="1">
        <v>33253.94</v>
      </c>
      <c r="M525" s="1">
        <v>33253.94</v>
      </c>
      <c r="N525" s="1">
        <v>33253.94</v>
      </c>
      <c r="O525" s="1">
        <v>33253.94</v>
      </c>
      <c r="P525" s="1">
        <v>0</v>
      </c>
      <c r="Q525" s="1">
        <v>0</v>
      </c>
      <c r="R525" s="1">
        <v>0</v>
      </c>
      <c r="S525" s="27">
        <f t="shared" si="8"/>
        <v>0</v>
      </c>
    </row>
    <row r="526" spans="1:19" x14ac:dyDescent="0.25">
      <c r="A526">
        <v>221215</v>
      </c>
      <c r="C526" t="s">
        <v>17</v>
      </c>
      <c r="D526">
        <v>1547</v>
      </c>
      <c r="E526">
        <v>1</v>
      </c>
      <c r="F526">
        <v>1</v>
      </c>
      <c r="G526" t="s">
        <v>18</v>
      </c>
      <c r="I526">
        <v>1000</v>
      </c>
      <c r="J526" s="1">
        <v>3500</v>
      </c>
      <c r="K526" s="1">
        <v>0</v>
      </c>
      <c r="L526" s="1">
        <v>0</v>
      </c>
      <c r="N526" s="1">
        <v>0</v>
      </c>
      <c r="P526" s="1">
        <v>0</v>
      </c>
      <c r="Q526" s="1">
        <v>0</v>
      </c>
      <c r="R526" s="1">
        <v>0</v>
      </c>
      <c r="S526" s="27">
        <f t="shared" si="8"/>
        <v>0</v>
      </c>
    </row>
    <row r="527" spans="1:19" x14ac:dyDescent="0.25">
      <c r="A527">
        <v>221215</v>
      </c>
      <c r="C527" t="s">
        <v>17</v>
      </c>
      <c r="D527">
        <v>1611</v>
      </c>
      <c r="E527">
        <v>1</v>
      </c>
      <c r="F527">
        <v>1</v>
      </c>
      <c r="G527" t="s">
        <v>16</v>
      </c>
      <c r="I527">
        <v>1000</v>
      </c>
      <c r="J527" s="1">
        <v>0</v>
      </c>
      <c r="K527" s="1">
        <v>0</v>
      </c>
      <c r="L527" s="1">
        <v>0</v>
      </c>
      <c r="N527" s="1">
        <v>0</v>
      </c>
      <c r="P527" s="1">
        <v>0</v>
      </c>
      <c r="Q527" s="1">
        <v>0</v>
      </c>
      <c r="R527" s="1">
        <v>0</v>
      </c>
      <c r="S527" s="27">
        <f t="shared" si="8"/>
        <v>0</v>
      </c>
    </row>
    <row r="528" spans="1:19" x14ac:dyDescent="0.25">
      <c r="A528">
        <v>221215</v>
      </c>
      <c r="C528" t="s">
        <v>17</v>
      </c>
      <c r="D528">
        <v>2419</v>
      </c>
      <c r="E528">
        <v>1</v>
      </c>
      <c r="F528">
        <v>1</v>
      </c>
      <c r="G528" t="s">
        <v>16</v>
      </c>
      <c r="I528">
        <v>2000</v>
      </c>
      <c r="J528" s="1">
        <v>50523</v>
      </c>
      <c r="K528" s="1">
        <v>50523</v>
      </c>
      <c r="L528" s="1">
        <v>50523</v>
      </c>
      <c r="M528" s="1">
        <v>50500</v>
      </c>
      <c r="N528" s="1">
        <v>49967</v>
      </c>
      <c r="O528" s="1">
        <v>49967</v>
      </c>
      <c r="P528" s="1">
        <v>23</v>
      </c>
      <c r="Q528" s="1">
        <v>533</v>
      </c>
      <c r="R528" s="1">
        <v>0</v>
      </c>
      <c r="S528" s="27">
        <f t="shared" si="8"/>
        <v>556</v>
      </c>
    </row>
    <row r="529" spans="1:19" x14ac:dyDescent="0.25">
      <c r="A529">
        <v>221215</v>
      </c>
      <c r="C529" t="s">
        <v>17</v>
      </c>
      <c r="D529">
        <v>2461</v>
      </c>
      <c r="E529">
        <v>1</v>
      </c>
      <c r="F529">
        <v>1</v>
      </c>
      <c r="G529" t="s">
        <v>16</v>
      </c>
      <c r="I529">
        <v>2000</v>
      </c>
      <c r="J529" s="1">
        <v>74740</v>
      </c>
      <c r="K529" s="1">
        <v>74740</v>
      </c>
      <c r="L529" s="1">
        <v>74740</v>
      </c>
      <c r="M529" s="1">
        <v>57171.25</v>
      </c>
      <c r="N529" s="1">
        <v>57171.25</v>
      </c>
      <c r="P529" s="1">
        <v>17568.75</v>
      </c>
      <c r="Q529" s="1">
        <v>0</v>
      </c>
      <c r="R529" s="1">
        <v>57171.25</v>
      </c>
      <c r="S529" s="27">
        <f t="shared" si="8"/>
        <v>17568.75</v>
      </c>
    </row>
    <row r="530" spans="1:19" x14ac:dyDescent="0.25">
      <c r="A530">
        <v>221215</v>
      </c>
      <c r="C530" t="s">
        <v>17</v>
      </c>
      <c r="D530">
        <v>3981</v>
      </c>
      <c r="E530">
        <v>1</v>
      </c>
      <c r="F530">
        <v>2</v>
      </c>
      <c r="G530" t="s">
        <v>18</v>
      </c>
      <c r="I530">
        <v>3000</v>
      </c>
      <c r="J530" s="1">
        <v>28801</v>
      </c>
      <c r="K530" s="1">
        <v>31893</v>
      </c>
      <c r="L530" s="1">
        <v>31893</v>
      </c>
      <c r="M530" s="1">
        <v>31893</v>
      </c>
      <c r="N530" s="1">
        <v>31893</v>
      </c>
      <c r="O530" s="1">
        <v>31893</v>
      </c>
      <c r="P530" s="1">
        <v>0</v>
      </c>
      <c r="Q530" s="1">
        <v>0</v>
      </c>
      <c r="R530" s="1">
        <v>0</v>
      </c>
      <c r="S530" s="27">
        <f t="shared" si="8"/>
        <v>0</v>
      </c>
    </row>
    <row r="531" spans="1:19" x14ac:dyDescent="0.25">
      <c r="A531">
        <v>221215</v>
      </c>
      <c r="C531" t="s">
        <v>17</v>
      </c>
      <c r="D531">
        <v>3982</v>
      </c>
      <c r="E531">
        <v>1</v>
      </c>
      <c r="F531">
        <v>1</v>
      </c>
      <c r="G531" t="s">
        <v>18</v>
      </c>
      <c r="I531">
        <v>3000</v>
      </c>
      <c r="J531" s="1">
        <v>31059</v>
      </c>
      <c r="K531" s="1">
        <v>31059</v>
      </c>
      <c r="L531" s="1">
        <v>31059</v>
      </c>
      <c r="M531" s="1">
        <v>31059</v>
      </c>
      <c r="N531" s="1">
        <v>31059</v>
      </c>
      <c r="O531" s="1">
        <v>31059</v>
      </c>
      <c r="P531" s="1">
        <v>0</v>
      </c>
      <c r="Q531" s="1">
        <v>0</v>
      </c>
      <c r="R531" s="1">
        <v>0</v>
      </c>
      <c r="S531" s="27">
        <f t="shared" si="8"/>
        <v>0</v>
      </c>
    </row>
    <row r="532" spans="1:19" x14ac:dyDescent="0.25">
      <c r="A532">
        <v>221215</v>
      </c>
      <c r="C532" t="s">
        <v>19</v>
      </c>
      <c r="D532">
        <v>2491</v>
      </c>
      <c r="E532">
        <v>1</v>
      </c>
      <c r="F532">
        <v>1</v>
      </c>
      <c r="G532" t="s">
        <v>16</v>
      </c>
      <c r="I532">
        <v>2000</v>
      </c>
      <c r="J532" s="1">
        <v>0</v>
      </c>
      <c r="K532" s="1">
        <v>92000</v>
      </c>
      <c r="L532" s="1">
        <v>92000</v>
      </c>
      <c r="M532" s="1">
        <v>91964.800000000003</v>
      </c>
      <c r="N532" s="1">
        <v>91964.800000000003</v>
      </c>
      <c r="P532" s="1">
        <v>35.19999999999709</v>
      </c>
      <c r="Q532" s="1">
        <v>0</v>
      </c>
      <c r="R532" s="1">
        <v>91964.800000000003</v>
      </c>
      <c r="S532" s="27">
        <f t="shared" si="8"/>
        <v>35.19999999999709</v>
      </c>
    </row>
    <row r="533" spans="1:19" x14ac:dyDescent="0.25">
      <c r="A533">
        <v>221215</v>
      </c>
      <c r="C533" t="s">
        <v>20</v>
      </c>
      <c r="D533">
        <v>6121</v>
      </c>
      <c r="E533">
        <v>2</v>
      </c>
      <c r="F533">
        <v>1</v>
      </c>
      <c r="G533" t="s">
        <v>16</v>
      </c>
      <c r="H533" t="s">
        <v>75</v>
      </c>
      <c r="I533">
        <v>6000</v>
      </c>
      <c r="J533" s="1">
        <v>0</v>
      </c>
      <c r="K533" s="1">
        <v>7017638.2999999998</v>
      </c>
      <c r="L533" s="1">
        <v>7017638.2999999998</v>
      </c>
      <c r="M533" s="1">
        <v>7017638.2300000004</v>
      </c>
      <c r="N533" s="1">
        <v>7007167.6100000003</v>
      </c>
      <c r="O533" s="1">
        <v>551630.80000000005</v>
      </c>
      <c r="P533" s="1">
        <v>6.9999999366700649E-2</v>
      </c>
      <c r="Q533" s="1">
        <v>10470.620000000112</v>
      </c>
      <c r="R533" s="1">
        <v>6455536.8100000005</v>
      </c>
      <c r="S533" s="27">
        <f t="shared" si="8"/>
        <v>10470.689999999478</v>
      </c>
    </row>
    <row r="534" spans="1:19" x14ac:dyDescent="0.25">
      <c r="A534">
        <v>221215</v>
      </c>
      <c r="C534" t="s">
        <v>37</v>
      </c>
      <c r="D534">
        <v>6121</v>
      </c>
      <c r="E534">
        <v>2</v>
      </c>
      <c r="F534">
        <v>1</v>
      </c>
      <c r="G534" t="s">
        <v>16</v>
      </c>
      <c r="H534" t="s">
        <v>76</v>
      </c>
      <c r="I534">
        <v>6000</v>
      </c>
      <c r="J534" s="1">
        <v>0</v>
      </c>
      <c r="K534" s="1">
        <v>6355800</v>
      </c>
      <c r="L534" s="1">
        <v>6355800</v>
      </c>
      <c r="M534" s="1">
        <v>6355780.7800000003</v>
      </c>
      <c r="N534" s="1">
        <v>6355780.7800000003</v>
      </c>
      <c r="O534" s="1">
        <v>354282.64</v>
      </c>
      <c r="P534" s="1">
        <v>19.21999999973923</v>
      </c>
      <c r="Q534" s="1">
        <v>0</v>
      </c>
      <c r="R534" s="1">
        <v>6001498.1400000006</v>
      </c>
      <c r="S534" s="27">
        <f t="shared" si="8"/>
        <v>19.21999999973923</v>
      </c>
    </row>
    <row r="535" spans="1:19" x14ac:dyDescent="0.25">
      <c r="A535">
        <v>221215</v>
      </c>
      <c r="C535" t="s">
        <v>24</v>
      </c>
      <c r="D535">
        <v>6121</v>
      </c>
      <c r="E535">
        <v>2</v>
      </c>
      <c r="F535">
        <v>1</v>
      </c>
      <c r="G535" t="s">
        <v>16</v>
      </c>
      <c r="H535" t="s">
        <v>77</v>
      </c>
      <c r="I535">
        <v>6000</v>
      </c>
      <c r="J535" s="1">
        <v>3693863</v>
      </c>
      <c r="K535" s="1">
        <v>0</v>
      </c>
      <c r="L535" s="1">
        <v>0</v>
      </c>
      <c r="N535" s="1">
        <v>0</v>
      </c>
      <c r="P535" s="1">
        <v>0</v>
      </c>
      <c r="Q535" s="1">
        <v>0</v>
      </c>
      <c r="R535" s="1">
        <v>0</v>
      </c>
      <c r="S535" s="27">
        <f t="shared" si="8"/>
        <v>0</v>
      </c>
    </row>
    <row r="536" spans="1:19" x14ac:dyDescent="0.25">
      <c r="A536">
        <v>221215</v>
      </c>
      <c r="C536" t="s">
        <v>24</v>
      </c>
      <c r="D536">
        <v>6121</v>
      </c>
      <c r="E536">
        <v>2</v>
      </c>
      <c r="F536">
        <v>1</v>
      </c>
      <c r="G536" t="s">
        <v>16</v>
      </c>
      <c r="H536" t="s">
        <v>75</v>
      </c>
      <c r="I536">
        <v>6000</v>
      </c>
      <c r="J536" s="1">
        <v>0</v>
      </c>
      <c r="K536" s="1">
        <v>9968056.6899999995</v>
      </c>
      <c r="L536" s="1">
        <v>9968056.6899999995</v>
      </c>
      <c r="M536" s="1">
        <v>9968056.6899999995</v>
      </c>
      <c r="N536" s="1">
        <v>9968056.6899999995</v>
      </c>
      <c r="O536" s="1">
        <v>9968056.6899999995</v>
      </c>
      <c r="P536" s="1">
        <v>0</v>
      </c>
      <c r="Q536" s="1">
        <v>0</v>
      </c>
      <c r="R536" s="1">
        <v>0</v>
      </c>
      <c r="S536" s="27">
        <f t="shared" si="8"/>
        <v>0</v>
      </c>
    </row>
    <row r="537" spans="1:19" x14ac:dyDescent="0.25">
      <c r="A537">
        <v>221216</v>
      </c>
      <c r="C537">
        <v>111190</v>
      </c>
      <c r="D537">
        <v>2419</v>
      </c>
      <c r="E537">
        <v>1</v>
      </c>
      <c r="F537">
        <v>1</v>
      </c>
      <c r="G537" t="s">
        <v>16</v>
      </c>
      <c r="I537">
        <v>2000</v>
      </c>
      <c r="J537" s="1">
        <v>490000</v>
      </c>
      <c r="K537" s="1">
        <v>278250</v>
      </c>
      <c r="L537" s="1">
        <v>278250</v>
      </c>
      <c r="M537" s="1">
        <v>278200</v>
      </c>
      <c r="N537" s="1">
        <v>277515.5</v>
      </c>
      <c r="O537" s="1">
        <v>277515.5</v>
      </c>
      <c r="P537" s="1">
        <v>50</v>
      </c>
      <c r="Q537" s="1">
        <v>684.5</v>
      </c>
      <c r="R537" s="1">
        <v>0</v>
      </c>
      <c r="S537" s="27">
        <f t="shared" si="8"/>
        <v>734.5</v>
      </c>
    </row>
    <row r="538" spans="1:19" x14ac:dyDescent="0.25">
      <c r="A538">
        <v>221216</v>
      </c>
      <c r="C538">
        <v>111190</v>
      </c>
      <c r="D538">
        <v>2421</v>
      </c>
      <c r="E538">
        <v>1</v>
      </c>
      <c r="F538">
        <v>1</v>
      </c>
      <c r="G538" t="s">
        <v>16</v>
      </c>
      <c r="I538">
        <v>2000</v>
      </c>
      <c r="J538" s="1">
        <v>423000</v>
      </c>
      <c r="K538" s="1">
        <v>459455.03</v>
      </c>
      <c r="L538" s="1">
        <v>459455.03</v>
      </c>
      <c r="M538" s="1">
        <v>454438</v>
      </c>
      <c r="N538" s="1">
        <v>417112.22</v>
      </c>
      <c r="O538" s="1">
        <v>417112.22</v>
      </c>
      <c r="P538" s="1">
        <v>5017.0300000000279</v>
      </c>
      <c r="Q538" s="1">
        <v>37325.780000000028</v>
      </c>
      <c r="R538" s="1">
        <v>0</v>
      </c>
      <c r="S538" s="27">
        <f t="shared" si="8"/>
        <v>42342.810000000056</v>
      </c>
    </row>
    <row r="539" spans="1:19" x14ac:dyDescent="0.25">
      <c r="A539">
        <v>221216</v>
      </c>
      <c r="C539">
        <v>111190</v>
      </c>
      <c r="D539">
        <v>2441</v>
      </c>
      <c r="E539">
        <v>1</v>
      </c>
      <c r="F539">
        <v>1</v>
      </c>
      <c r="G539" t="s">
        <v>16</v>
      </c>
      <c r="I539">
        <v>2000</v>
      </c>
      <c r="J539" s="1">
        <v>25000</v>
      </c>
      <c r="K539" s="1">
        <v>80000</v>
      </c>
      <c r="L539" s="1">
        <v>80000</v>
      </c>
      <c r="M539" s="1">
        <v>55000</v>
      </c>
      <c r="N539" s="1">
        <v>54928.32</v>
      </c>
      <c r="O539" s="1">
        <v>54928.32</v>
      </c>
      <c r="P539" s="1">
        <v>25000</v>
      </c>
      <c r="Q539" s="1">
        <v>71.680000000000291</v>
      </c>
      <c r="R539" s="1">
        <v>0</v>
      </c>
      <c r="S539" s="27">
        <f t="shared" si="8"/>
        <v>25071.68</v>
      </c>
    </row>
    <row r="540" spans="1:19" x14ac:dyDescent="0.25">
      <c r="A540">
        <v>221216</v>
      </c>
      <c r="C540">
        <v>111190</v>
      </c>
      <c r="D540">
        <v>2471</v>
      </c>
      <c r="E540">
        <v>1</v>
      </c>
      <c r="F540">
        <v>1</v>
      </c>
      <c r="G540" t="s">
        <v>16</v>
      </c>
      <c r="I540">
        <v>2000</v>
      </c>
      <c r="J540" s="1">
        <v>343127</v>
      </c>
      <c r="K540" s="1">
        <v>35000</v>
      </c>
      <c r="L540" s="1">
        <v>35000</v>
      </c>
      <c r="M540" s="1">
        <v>35000</v>
      </c>
      <c r="N540" s="1">
        <v>34999.81</v>
      </c>
      <c r="P540" s="1">
        <v>0</v>
      </c>
      <c r="Q540" s="1">
        <v>0.19000000000232831</v>
      </c>
      <c r="R540" s="1">
        <v>34999.81</v>
      </c>
      <c r="S540" s="27">
        <f t="shared" si="8"/>
        <v>0.19000000000232831</v>
      </c>
    </row>
    <row r="541" spans="1:19" x14ac:dyDescent="0.25">
      <c r="A541">
        <v>221216</v>
      </c>
      <c r="C541">
        <v>111190</v>
      </c>
      <c r="D541">
        <v>2911</v>
      </c>
      <c r="E541">
        <v>1</v>
      </c>
      <c r="F541">
        <v>1</v>
      </c>
      <c r="G541" t="s">
        <v>16</v>
      </c>
      <c r="I541">
        <v>2000</v>
      </c>
      <c r="J541" s="1">
        <v>0</v>
      </c>
      <c r="K541" s="1">
        <v>211750</v>
      </c>
      <c r="L541" s="1">
        <v>211750</v>
      </c>
      <c r="M541" s="1">
        <v>211750</v>
      </c>
      <c r="N541" s="1">
        <v>186338.83</v>
      </c>
      <c r="O541" s="1">
        <v>186338.83</v>
      </c>
      <c r="P541" s="1">
        <v>0</v>
      </c>
      <c r="Q541" s="1">
        <v>25411.170000000013</v>
      </c>
      <c r="R541" s="1">
        <v>0</v>
      </c>
      <c r="S541" s="27">
        <f t="shared" si="8"/>
        <v>25411.170000000013</v>
      </c>
    </row>
    <row r="542" spans="1:19" x14ac:dyDescent="0.25">
      <c r="A542">
        <v>221216</v>
      </c>
      <c r="C542" t="s">
        <v>17</v>
      </c>
      <c r="D542">
        <v>1221</v>
      </c>
      <c r="E542">
        <v>2</v>
      </c>
      <c r="F542">
        <v>1</v>
      </c>
      <c r="G542" t="s">
        <v>18</v>
      </c>
      <c r="I542">
        <v>1000</v>
      </c>
      <c r="J542" s="1">
        <v>868306</v>
      </c>
      <c r="K542" s="1">
        <v>1831871.5</v>
      </c>
      <c r="L542" s="1">
        <v>1831871.5</v>
      </c>
      <c r="M542" s="1">
        <v>1831871.5</v>
      </c>
      <c r="N542" s="1">
        <v>1831871.5</v>
      </c>
      <c r="O542" s="1">
        <v>1831871.5</v>
      </c>
      <c r="P542" s="1">
        <v>0</v>
      </c>
      <c r="Q542" s="1">
        <v>0</v>
      </c>
      <c r="R542" s="1">
        <v>0</v>
      </c>
      <c r="S542" s="27">
        <f t="shared" si="8"/>
        <v>0</v>
      </c>
    </row>
    <row r="543" spans="1:19" x14ac:dyDescent="0.25">
      <c r="A543">
        <v>221216</v>
      </c>
      <c r="C543" t="s">
        <v>17</v>
      </c>
      <c r="D543">
        <v>1323</v>
      </c>
      <c r="E543">
        <v>2</v>
      </c>
      <c r="F543">
        <v>1</v>
      </c>
      <c r="G543" t="s">
        <v>18</v>
      </c>
      <c r="I543">
        <v>1000</v>
      </c>
      <c r="J543" s="1">
        <v>73778</v>
      </c>
      <c r="K543" s="1">
        <v>73778</v>
      </c>
      <c r="L543" s="1">
        <v>73778</v>
      </c>
      <c r="M543" s="1">
        <v>73778</v>
      </c>
      <c r="N543" s="1">
        <v>73778</v>
      </c>
      <c r="O543" s="1">
        <v>73778</v>
      </c>
      <c r="P543" s="1">
        <v>0</v>
      </c>
      <c r="Q543" s="1">
        <v>0</v>
      </c>
      <c r="R543" s="1">
        <v>0</v>
      </c>
      <c r="S543" s="27">
        <f t="shared" si="8"/>
        <v>0</v>
      </c>
    </row>
    <row r="544" spans="1:19" x14ac:dyDescent="0.25">
      <c r="A544">
        <v>221216</v>
      </c>
      <c r="C544" t="s">
        <v>17</v>
      </c>
      <c r="D544">
        <v>1411</v>
      </c>
      <c r="E544">
        <v>2</v>
      </c>
      <c r="F544">
        <v>2</v>
      </c>
      <c r="G544" t="s">
        <v>18</v>
      </c>
      <c r="I544">
        <v>1000</v>
      </c>
      <c r="J544" s="1">
        <v>90780</v>
      </c>
      <c r="K544" s="1">
        <v>90780</v>
      </c>
      <c r="L544" s="1">
        <v>90780</v>
      </c>
      <c r="M544" s="1">
        <v>90780</v>
      </c>
      <c r="N544" s="1">
        <v>90780</v>
      </c>
      <c r="O544" s="1">
        <v>90780.000000000015</v>
      </c>
      <c r="P544" s="1">
        <v>0</v>
      </c>
      <c r="Q544" s="1">
        <v>0</v>
      </c>
      <c r="R544" s="1">
        <v>0</v>
      </c>
      <c r="S544" s="27">
        <f t="shared" si="8"/>
        <v>0</v>
      </c>
    </row>
    <row r="545" spans="1:19" x14ac:dyDescent="0.25">
      <c r="A545">
        <v>221216</v>
      </c>
      <c r="C545" t="s">
        <v>17</v>
      </c>
      <c r="D545">
        <v>1541</v>
      </c>
      <c r="E545">
        <v>2</v>
      </c>
      <c r="F545">
        <v>2</v>
      </c>
      <c r="G545" t="s">
        <v>18</v>
      </c>
      <c r="I545">
        <v>1000</v>
      </c>
      <c r="J545" s="1">
        <v>275500</v>
      </c>
      <c r="K545" s="1">
        <v>275500</v>
      </c>
      <c r="L545" s="1">
        <v>275500</v>
      </c>
      <c r="M545" s="1">
        <v>275500</v>
      </c>
      <c r="N545" s="1">
        <v>275500</v>
      </c>
      <c r="O545" s="1">
        <v>275500</v>
      </c>
      <c r="P545" s="1">
        <v>0</v>
      </c>
      <c r="Q545" s="1">
        <v>0</v>
      </c>
      <c r="R545" s="1">
        <v>0</v>
      </c>
      <c r="S545" s="27">
        <f t="shared" si="8"/>
        <v>0</v>
      </c>
    </row>
    <row r="546" spans="1:19" x14ac:dyDescent="0.25">
      <c r="A546">
        <v>221216</v>
      </c>
      <c r="C546" t="s">
        <v>17</v>
      </c>
      <c r="D546">
        <v>1545</v>
      </c>
      <c r="E546">
        <v>2</v>
      </c>
      <c r="F546">
        <v>1</v>
      </c>
      <c r="G546" t="s">
        <v>18</v>
      </c>
      <c r="I546">
        <v>1000</v>
      </c>
      <c r="J546" s="1">
        <v>35450</v>
      </c>
      <c r="K546" s="1">
        <v>10362</v>
      </c>
      <c r="L546" s="1">
        <v>10362</v>
      </c>
      <c r="M546" s="1">
        <v>10362</v>
      </c>
      <c r="N546" s="1">
        <v>10362</v>
      </c>
      <c r="O546" s="1">
        <v>10362</v>
      </c>
      <c r="P546" s="1">
        <v>0</v>
      </c>
      <c r="Q546" s="1">
        <v>0</v>
      </c>
      <c r="R546" s="1">
        <v>0</v>
      </c>
      <c r="S546" s="27">
        <f t="shared" si="8"/>
        <v>0</v>
      </c>
    </row>
    <row r="547" spans="1:19" x14ac:dyDescent="0.25">
      <c r="A547">
        <v>221216</v>
      </c>
      <c r="C547" t="s">
        <v>17</v>
      </c>
      <c r="D547">
        <v>1547</v>
      </c>
      <c r="E547">
        <v>1</v>
      </c>
      <c r="F547">
        <v>1</v>
      </c>
      <c r="G547" t="s">
        <v>18</v>
      </c>
      <c r="I547">
        <v>1000</v>
      </c>
      <c r="J547" s="1">
        <v>3590</v>
      </c>
      <c r="K547" s="1">
        <v>0</v>
      </c>
      <c r="L547" s="1">
        <v>0</v>
      </c>
      <c r="N547" s="1">
        <v>0</v>
      </c>
      <c r="P547" s="1">
        <v>0</v>
      </c>
      <c r="Q547" s="1">
        <v>0</v>
      </c>
      <c r="R547" s="1">
        <v>0</v>
      </c>
      <c r="S547" s="27">
        <f t="shared" si="8"/>
        <v>0</v>
      </c>
    </row>
    <row r="548" spans="1:19" x14ac:dyDescent="0.25">
      <c r="A548">
        <v>221216</v>
      </c>
      <c r="C548" t="s">
        <v>17</v>
      </c>
      <c r="D548">
        <v>3981</v>
      </c>
      <c r="E548">
        <v>1</v>
      </c>
      <c r="F548">
        <v>2</v>
      </c>
      <c r="G548" t="s">
        <v>18</v>
      </c>
      <c r="I548">
        <v>3000</v>
      </c>
      <c r="J548" s="1">
        <v>29092</v>
      </c>
      <c r="K548" s="1">
        <v>32265</v>
      </c>
      <c r="L548" s="1">
        <v>32265</v>
      </c>
      <c r="M548" s="1">
        <v>32265</v>
      </c>
      <c r="N548" s="1">
        <v>32265</v>
      </c>
      <c r="O548" s="1">
        <v>32265</v>
      </c>
      <c r="P548" s="1">
        <v>0</v>
      </c>
      <c r="Q548" s="1">
        <v>0</v>
      </c>
      <c r="R548" s="1">
        <v>0</v>
      </c>
      <c r="S548" s="27">
        <f t="shared" si="8"/>
        <v>0</v>
      </c>
    </row>
    <row r="549" spans="1:19" x14ac:dyDescent="0.25">
      <c r="A549">
        <v>221216</v>
      </c>
      <c r="C549" t="s">
        <v>17</v>
      </c>
      <c r="D549">
        <v>3982</v>
      </c>
      <c r="E549">
        <v>1</v>
      </c>
      <c r="F549">
        <v>1</v>
      </c>
      <c r="G549" t="s">
        <v>18</v>
      </c>
      <c r="I549">
        <v>3000</v>
      </c>
      <c r="J549" s="1">
        <v>31042</v>
      </c>
      <c r="K549" s="1">
        <v>0</v>
      </c>
      <c r="L549" s="1">
        <v>0</v>
      </c>
      <c r="N549" s="1">
        <v>0</v>
      </c>
      <c r="P549" s="1">
        <v>0</v>
      </c>
      <c r="Q549" s="1">
        <v>0</v>
      </c>
      <c r="R549" s="1">
        <v>0</v>
      </c>
      <c r="S549" s="27">
        <f t="shared" si="8"/>
        <v>0</v>
      </c>
    </row>
    <row r="550" spans="1:19" x14ac:dyDescent="0.25">
      <c r="A550">
        <v>221216</v>
      </c>
      <c r="C550" t="s">
        <v>19</v>
      </c>
      <c r="D550">
        <v>2421</v>
      </c>
      <c r="E550">
        <v>1</v>
      </c>
      <c r="F550">
        <v>1</v>
      </c>
      <c r="G550" t="s">
        <v>16</v>
      </c>
      <c r="I550">
        <v>2000</v>
      </c>
      <c r="J550" s="1">
        <v>0</v>
      </c>
      <c r="K550" s="1">
        <v>216562</v>
      </c>
      <c r="L550" s="1">
        <v>216562</v>
      </c>
      <c r="M550" s="1">
        <v>216562</v>
      </c>
      <c r="N550" s="1">
        <v>212747.57</v>
      </c>
      <c r="O550" s="1">
        <v>212747.57</v>
      </c>
      <c r="P550" s="1">
        <v>0</v>
      </c>
      <c r="Q550" s="1">
        <v>3814.429999999993</v>
      </c>
      <c r="R550" s="1">
        <v>0</v>
      </c>
      <c r="S550" s="27">
        <f t="shared" si="8"/>
        <v>3814.429999999993</v>
      </c>
    </row>
    <row r="551" spans="1:19" x14ac:dyDescent="0.25">
      <c r="A551">
        <v>221216</v>
      </c>
      <c r="C551" t="s">
        <v>37</v>
      </c>
      <c r="D551">
        <v>5412</v>
      </c>
      <c r="E551">
        <v>2</v>
      </c>
      <c r="F551">
        <v>1</v>
      </c>
      <c r="G551" t="s">
        <v>16</v>
      </c>
      <c r="H551" t="s">
        <v>50</v>
      </c>
      <c r="I551">
        <v>5000</v>
      </c>
      <c r="J551" s="1">
        <v>0</v>
      </c>
      <c r="K551" s="1">
        <v>5534574.79</v>
      </c>
      <c r="L551" s="1">
        <v>5534574.79</v>
      </c>
      <c r="M551" s="1">
        <v>5534574.79</v>
      </c>
      <c r="N551" s="1">
        <v>5534574.79</v>
      </c>
      <c r="O551" s="1">
        <v>5419520</v>
      </c>
      <c r="P551" s="1">
        <v>0</v>
      </c>
      <c r="Q551" s="1">
        <v>0</v>
      </c>
      <c r="R551" s="1">
        <v>115054.79000000004</v>
      </c>
      <c r="S551" s="27">
        <f t="shared" si="8"/>
        <v>0</v>
      </c>
    </row>
    <row r="552" spans="1:19" x14ac:dyDescent="0.25">
      <c r="A552">
        <v>221216</v>
      </c>
      <c r="C552" t="s">
        <v>37</v>
      </c>
      <c r="D552">
        <v>5412</v>
      </c>
      <c r="E552">
        <v>2</v>
      </c>
      <c r="F552">
        <v>2</v>
      </c>
      <c r="G552" t="s">
        <v>16</v>
      </c>
      <c r="H552" t="s">
        <v>50</v>
      </c>
      <c r="I552">
        <v>5000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P552" s="1">
        <v>0</v>
      </c>
      <c r="Q552" s="1">
        <v>0</v>
      </c>
      <c r="R552" s="1">
        <v>0</v>
      </c>
      <c r="S552" s="27">
        <f t="shared" si="8"/>
        <v>0</v>
      </c>
    </row>
    <row r="553" spans="1:19" x14ac:dyDescent="0.25">
      <c r="A553">
        <v>221216</v>
      </c>
      <c r="C553" t="s">
        <v>22</v>
      </c>
      <c r="D553">
        <v>6141</v>
      </c>
      <c r="E553">
        <v>2</v>
      </c>
      <c r="F553">
        <v>1</v>
      </c>
      <c r="G553">
        <v>65</v>
      </c>
      <c r="H553" t="s">
        <v>35</v>
      </c>
      <c r="I553">
        <v>6000</v>
      </c>
      <c r="J553" s="1">
        <v>2675390</v>
      </c>
      <c r="K553" s="1">
        <v>0</v>
      </c>
      <c r="L553" s="1">
        <v>0</v>
      </c>
      <c r="N553" s="1">
        <v>0</v>
      </c>
      <c r="P553" s="1">
        <v>0</v>
      </c>
      <c r="Q553" s="1">
        <v>0</v>
      </c>
      <c r="R553" s="1">
        <v>0</v>
      </c>
      <c r="S553" s="27">
        <f t="shared" si="8"/>
        <v>0</v>
      </c>
    </row>
    <row r="554" spans="1:19" x14ac:dyDescent="0.25">
      <c r="A554">
        <v>221216</v>
      </c>
      <c r="C554" t="s">
        <v>23</v>
      </c>
      <c r="D554">
        <v>6141</v>
      </c>
      <c r="E554">
        <v>2</v>
      </c>
      <c r="F554">
        <v>1</v>
      </c>
      <c r="G554">
        <v>65</v>
      </c>
      <c r="H554" t="s">
        <v>35</v>
      </c>
      <c r="I554">
        <v>6000</v>
      </c>
      <c r="J554" s="1">
        <v>2594509</v>
      </c>
      <c r="K554" s="1">
        <v>0</v>
      </c>
      <c r="L554" s="1">
        <v>0</v>
      </c>
      <c r="N554" s="1">
        <v>0</v>
      </c>
      <c r="P554" s="1">
        <v>0</v>
      </c>
      <c r="Q554" s="1">
        <v>0</v>
      </c>
      <c r="R554" s="1">
        <v>0</v>
      </c>
      <c r="S554" s="27">
        <f t="shared" si="8"/>
        <v>0</v>
      </c>
    </row>
    <row r="555" spans="1:19" x14ac:dyDescent="0.25">
      <c r="A555">
        <v>221216</v>
      </c>
      <c r="C555" t="s">
        <v>23</v>
      </c>
      <c r="D555">
        <v>6141</v>
      </c>
      <c r="E555">
        <v>2</v>
      </c>
      <c r="F555">
        <v>1</v>
      </c>
      <c r="G555">
        <v>65</v>
      </c>
      <c r="H555" t="s">
        <v>78</v>
      </c>
      <c r="I555">
        <v>6000</v>
      </c>
      <c r="J555" s="1">
        <v>0</v>
      </c>
      <c r="K555" s="1">
        <v>907922.76</v>
      </c>
      <c r="L555" s="1">
        <v>907922.76</v>
      </c>
      <c r="M555" s="1">
        <v>907922.68</v>
      </c>
      <c r="N555" s="1">
        <v>907922.68</v>
      </c>
      <c r="O555" s="1">
        <v>156981.01999999999</v>
      </c>
      <c r="P555" s="1">
        <v>7.9999999958090484E-2</v>
      </c>
      <c r="Q555" s="1">
        <v>0</v>
      </c>
      <c r="R555" s="1">
        <v>750941.66</v>
      </c>
      <c r="S555" s="27">
        <f t="shared" si="8"/>
        <v>7.9999999958090484E-2</v>
      </c>
    </row>
    <row r="556" spans="1:19" x14ac:dyDescent="0.25">
      <c r="A556">
        <v>221216</v>
      </c>
      <c r="C556" t="s">
        <v>24</v>
      </c>
      <c r="D556">
        <v>6141</v>
      </c>
      <c r="E556">
        <v>2</v>
      </c>
      <c r="F556">
        <v>1</v>
      </c>
      <c r="G556" t="s">
        <v>16</v>
      </c>
      <c r="H556" t="s">
        <v>79</v>
      </c>
      <c r="I556">
        <v>6000</v>
      </c>
      <c r="J556" s="1">
        <v>215155</v>
      </c>
      <c r="K556" s="1">
        <v>0</v>
      </c>
      <c r="L556" s="1">
        <v>0</v>
      </c>
      <c r="N556" s="1">
        <v>0</v>
      </c>
      <c r="P556" s="1">
        <v>0</v>
      </c>
      <c r="Q556" s="1">
        <v>0</v>
      </c>
      <c r="R556" s="1">
        <v>0</v>
      </c>
      <c r="S556" s="27">
        <f t="shared" si="8"/>
        <v>0</v>
      </c>
    </row>
    <row r="557" spans="1:19" x14ac:dyDescent="0.25">
      <c r="A557">
        <v>221216</v>
      </c>
      <c r="C557" t="s">
        <v>24</v>
      </c>
      <c r="D557">
        <v>6141</v>
      </c>
      <c r="E557">
        <v>2</v>
      </c>
      <c r="F557">
        <v>1</v>
      </c>
      <c r="G557" t="s">
        <v>16</v>
      </c>
      <c r="H557" t="s">
        <v>80</v>
      </c>
      <c r="I557">
        <v>6000</v>
      </c>
      <c r="J557" s="1">
        <v>0</v>
      </c>
      <c r="K557" s="1">
        <v>4930641.33</v>
      </c>
      <c r="L557" s="1">
        <v>4930641.33</v>
      </c>
      <c r="M557" s="1">
        <v>4930641.33</v>
      </c>
      <c r="N557" s="1">
        <v>4930641.33</v>
      </c>
      <c r="O557" s="1">
        <v>4930641.33</v>
      </c>
      <c r="P557" s="1">
        <v>0</v>
      </c>
      <c r="Q557" s="1">
        <v>0</v>
      </c>
      <c r="R557" s="1">
        <v>0</v>
      </c>
      <c r="S557" s="27">
        <f t="shared" si="8"/>
        <v>0</v>
      </c>
    </row>
    <row r="558" spans="1:19" x14ac:dyDescent="0.25">
      <c r="A558">
        <v>221217</v>
      </c>
      <c r="C558">
        <v>111190</v>
      </c>
      <c r="D558">
        <v>2419</v>
      </c>
      <c r="E558">
        <v>1</v>
      </c>
      <c r="F558">
        <v>1</v>
      </c>
      <c r="G558" t="s">
        <v>16</v>
      </c>
      <c r="I558">
        <v>2000</v>
      </c>
      <c r="J558" s="1">
        <v>50000</v>
      </c>
      <c r="K558" s="1">
        <v>50000</v>
      </c>
      <c r="L558" s="1">
        <v>50000</v>
      </c>
      <c r="M558" s="1">
        <v>47339.6</v>
      </c>
      <c r="N558" s="1">
        <v>47339.6</v>
      </c>
      <c r="O558" s="1">
        <v>47339.6</v>
      </c>
      <c r="P558" s="1">
        <v>2660.4000000000015</v>
      </c>
      <c r="Q558" s="1">
        <v>0</v>
      </c>
      <c r="R558" s="1">
        <v>0</v>
      </c>
      <c r="S558" s="27">
        <f t="shared" si="8"/>
        <v>2660.4000000000015</v>
      </c>
    </row>
    <row r="559" spans="1:19" x14ac:dyDescent="0.25">
      <c r="A559">
        <v>221217</v>
      </c>
      <c r="C559">
        <v>111190</v>
      </c>
      <c r="D559">
        <v>2421</v>
      </c>
      <c r="E559">
        <v>1</v>
      </c>
      <c r="F559">
        <v>1</v>
      </c>
      <c r="G559" t="s">
        <v>16</v>
      </c>
      <c r="I559">
        <v>2000</v>
      </c>
      <c r="J559" s="1">
        <v>92829</v>
      </c>
      <c r="K559" s="1">
        <v>0</v>
      </c>
      <c r="L559" s="1">
        <v>0</v>
      </c>
      <c r="N559" s="1">
        <v>0</v>
      </c>
      <c r="P559" s="1">
        <v>0</v>
      </c>
      <c r="Q559" s="1">
        <v>0</v>
      </c>
      <c r="R559" s="1">
        <v>0</v>
      </c>
      <c r="S559" s="27">
        <f t="shared" si="8"/>
        <v>0</v>
      </c>
    </row>
    <row r="560" spans="1:19" x14ac:dyDescent="0.25">
      <c r="A560">
        <v>221217</v>
      </c>
      <c r="C560">
        <v>111190</v>
      </c>
      <c r="D560">
        <v>2431</v>
      </c>
      <c r="E560">
        <v>1</v>
      </c>
      <c r="F560">
        <v>1</v>
      </c>
      <c r="G560" t="s">
        <v>16</v>
      </c>
      <c r="I560">
        <v>2000</v>
      </c>
      <c r="J560" s="1">
        <v>12150</v>
      </c>
      <c r="K560" s="1">
        <v>0</v>
      </c>
      <c r="L560" s="1">
        <v>0</v>
      </c>
      <c r="N560" s="1">
        <v>0</v>
      </c>
      <c r="P560" s="1">
        <v>0</v>
      </c>
      <c r="Q560" s="1">
        <v>0</v>
      </c>
      <c r="R560" s="1">
        <v>0</v>
      </c>
      <c r="S560" s="27">
        <f t="shared" si="8"/>
        <v>0</v>
      </c>
    </row>
    <row r="561" spans="1:19" x14ac:dyDescent="0.25">
      <c r="A561">
        <v>221217</v>
      </c>
      <c r="C561">
        <v>111190</v>
      </c>
      <c r="D561">
        <v>2441</v>
      </c>
      <c r="E561">
        <v>1</v>
      </c>
      <c r="F561">
        <v>1</v>
      </c>
      <c r="G561" t="s">
        <v>16</v>
      </c>
      <c r="I561">
        <v>2000</v>
      </c>
      <c r="J561" s="1">
        <v>13500</v>
      </c>
      <c r="K561" s="1">
        <v>92829</v>
      </c>
      <c r="L561" s="1">
        <v>92829</v>
      </c>
      <c r="M561" s="1">
        <v>79300</v>
      </c>
      <c r="N561" s="1">
        <v>0</v>
      </c>
      <c r="P561" s="1">
        <v>13529</v>
      </c>
      <c r="Q561" s="1">
        <v>79300</v>
      </c>
      <c r="R561" s="1">
        <v>0</v>
      </c>
      <c r="S561" s="27">
        <f t="shared" si="8"/>
        <v>92829</v>
      </c>
    </row>
    <row r="562" spans="1:19" x14ac:dyDescent="0.25">
      <c r="A562">
        <v>221217</v>
      </c>
      <c r="C562">
        <v>111190</v>
      </c>
      <c r="D562">
        <v>2461</v>
      </c>
      <c r="E562">
        <v>1</v>
      </c>
      <c r="F562">
        <v>1</v>
      </c>
      <c r="G562" t="s">
        <v>16</v>
      </c>
      <c r="I562">
        <v>2000</v>
      </c>
      <c r="J562" s="1">
        <v>0</v>
      </c>
      <c r="K562" s="1">
        <v>46000</v>
      </c>
      <c r="L562" s="1">
        <v>46000</v>
      </c>
      <c r="M562" s="1">
        <v>46000</v>
      </c>
      <c r="N562" s="1">
        <v>0</v>
      </c>
      <c r="P562" s="1">
        <v>0</v>
      </c>
      <c r="Q562" s="1">
        <v>46000</v>
      </c>
      <c r="R562" s="1">
        <v>0</v>
      </c>
      <c r="S562" s="27">
        <f t="shared" si="8"/>
        <v>46000</v>
      </c>
    </row>
    <row r="563" spans="1:19" x14ac:dyDescent="0.25">
      <c r="A563">
        <v>221217</v>
      </c>
      <c r="C563">
        <v>111190</v>
      </c>
      <c r="D563">
        <v>2511</v>
      </c>
      <c r="E563">
        <v>1</v>
      </c>
      <c r="F563">
        <v>1</v>
      </c>
      <c r="G563" t="s">
        <v>16</v>
      </c>
      <c r="I563">
        <v>2000</v>
      </c>
      <c r="J563" s="1">
        <v>46000</v>
      </c>
      <c r="K563" s="1">
        <v>0</v>
      </c>
      <c r="L563" s="1">
        <v>0</v>
      </c>
      <c r="N563" s="1">
        <v>0</v>
      </c>
      <c r="P563" s="1">
        <v>0</v>
      </c>
      <c r="Q563" s="1">
        <v>0</v>
      </c>
      <c r="R563" s="1">
        <v>0</v>
      </c>
      <c r="S563" s="27">
        <f t="shared" si="8"/>
        <v>0</v>
      </c>
    </row>
    <row r="564" spans="1:19" x14ac:dyDescent="0.25">
      <c r="A564">
        <v>221217</v>
      </c>
      <c r="C564">
        <v>111190</v>
      </c>
      <c r="D564">
        <v>2561</v>
      </c>
      <c r="E564">
        <v>1</v>
      </c>
      <c r="F564">
        <v>1</v>
      </c>
      <c r="G564" t="s">
        <v>16</v>
      </c>
      <c r="I564">
        <v>2000</v>
      </c>
      <c r="J564" s="1">
        <v>0</v>
      </c>
      <c r="K564" s="1">
        <v>12150</v>
      </c>
      <c r="L564" s="1">
        <v>12150</v>
      </c>
      <c r="M564" s="1">
        <v>12150</v>
      </c>
      <c r="N564" s="1">
        <v>0</v>
      </c>
      <c r="P564" s="1">
        <v>0</v>
      </c>
      <c r="Q564" s="1">
        <v>12150</v>
      </c>
      <c r="R564" s="1">
        <v>0</v>
      </c>
      <c r="S564" s="27">
        <f t="shared" si="8"/>
        <v>12150</v>
      </c>
    </row>
    <row r="565" spans="1:19" x14ac:dyDescent="0.25">
      <c r="A565">
        <v>221217</v>
      </c>
      <c r="C565">
        <v>111190</v>
      </c>
      <c r="D565">
        <v>2991</v>
      </c>
      <c r="E565">
        <v>1</v>
      </c>
      <c r="F565">
        <v>1</v>
      </c>
      <c r="G565" t="s">
        <v>16</v>
      </c>
      <c r="I565">
        <v>2000</v>
      </c>
      <c r="J565" s="1">
        <v>0</v>
      </c>
      <c r="K565" s="1">
        <v>13500</v>
      </c>
      <c r="L565" s="1">
        <v>13500</v>
      </c>
      <c r="M565" s="1">
        <v>13484.65</v>
      </c>
      <c r="N565" s="1">
        <v>13484.65</v>
      </c>
      <c r="P565" s="1">
        <v>15.350000000000364</v>
      </c>
      <c r="Q565" s="1">
        <v>0</v>
      </c>
      <c r="R565" s="1">
        <v>13484.65</v>
      </c>
      <c r="S565" s="27">
        <f t="shared" si="8"/>
        <v>15.350000000000364</v>
      </c>
    </row>
    <row r="566" spans="1:19" x14ac:dyDescent="0.25">
      <c r="A566">
        <v>221217</v>
      </c>
      <c r="C566">
        <v>111190</v>
      </c>
      <c r="D566">
        <v>6121</v>
      </c>
      <c r="E566">
        <v>2</v>
      </c>
      <c r="F566">
        <v>1</v>
      </c>
      <c r="G566">
        <v>37</v>
      </c>
      <c r="H566" t="s">
        <v>81</v>
      </c>
      <c r="I566">
        <v>6000</v>
      </c>
      <c r="J566" s="1">
        <v>0</v>
      </c>
      <c r="K566" s="1">
        <v>2600083.83</v>
      </c>
      <c r="L566" s="1">
        <v>2600083.83</v>
      </c>
      <c r="M566" s="1">
        <v>2591959.96</v>
      </c>
      <c r="N566" s="1">
        <v>2591959.96</v>
      </c>
      <c r="O566" s="1">
        <v>1385432.0899999999</v>
      </c>
      <c r="P566" s="1">
        <v>8123.8700000001118</v>
      </c>
      <c r="Q566" s="1">
        <v>0</v>
      </c>
      <c r="R566" s="1">
        <v>1206527.8700000001</v>
      </c>
      <c r="S566" s="27">
        <f t="shared" si="8"/>
        <v>8123.8700000001118</v>
      </c>
    </row>
    <row r="567" spans="1:19" x14ac:dyDescent="0.25">
      <c r="A567">
        <v>221217</v>
      </c>
      <c r="C567" t="s">
        <v>17</v>
      </c>
      <c r="D567">
        <v>6121</v>
      </c>
      <c r="E567">
        <v>2</v>
      </c>
      <c r="F567">
        <v>1</v>
      </c>
      <c r="G567">
        <v>37</v>
      </c>
      <c r="H567" t="s">
        <v>81</v>
      </c>
      <c r="I567">
        <v>6000</v>
      </c>
      <c r="J567" s="1">
        <v>0</v>
      </c>
      <c r="K567" s="1">
        <v>181469.98</v>
      </c>
      <c r="L567" s="1">
        <v>181469.98</v>
      </c>
      <c r="M567" s="1">
        <v>181469.98</v>
      </c>
      <c r="N567" s="1">
        <v>181469.98</v>
      </c>
      <c r="O567" s="1">
        <v>172396.48</v>
      </c>
      <c r="P567" s="1">
        <v>0</v>
      </c>
      <c r="Q567" s="1">
        <v>0</v>
      </c>
      <c r="R567" s="1">
        <v>9073.5</v>
      </c>
      <c r="S567" s="27">
        <f t="shared" si="8"/>
        <v>0</v>
      </c>
    </row>
    <row r="568" spans="1:19" x14ac:dyDescent="0.25">
      <c r="A568">
        <v>221217</v>
      </c>
      <c r="C568" t="s">
        <v>37</v>
      </c>
      <c r="D568">
        <v>6121</v>
      </c>
      <c r="E568">
        <v>2</v>
      </c>
      <c r="F568">
        <v>1</v>
      </c>
      <c r="G568" t="s">
        <v>16</v>
      </c>
      <c r="H568" t="s">
        <v>82</v>
      </c>
      <c r="I568">
        <v>6000</v>
      </c>
      <c r="J568" s="1">
        <v>0</v>
      </c>
      <c r="K568" s="1">
        <v>5049060.5</v>
      </c>
      <c r="L568" s="1">
        <v>5049060.5</v>
      </c>
      <c r="M568" s="1">
        <v>5049060.5</v>
      </c>
      <c r="N568" s="1">
        <v>5049060.5</v>
      </c>
      <c r="O568" s="1">
        <v>154877.26</v>
      </c>
      <c r="P568" s="1">
        <v>0</v>
      </c>
      <c r="Q568" s="1">
        <v>0</v>
      </c>
      <c r="R568" s="1">
        <v>4894183.24</v>
      </c>
      <c r="S568" s="27">
        <f t="shared" si="8"/>
        <v>0</v>
      </c>
    </row>
    <row r="569" spans="1:19" x14ac:dyDescent="0.25">
      <c r="A569">
        <v>221217</v>
      </c>
      <c r="C569" t="s">
        <v>44</v>
      </c>
      <c r="D569">
        <v>2441</v>
      </c>
      <c r="E569">
        <v>1</v>
      </c>
      <c r="F569">
        <v>1</v>
      </c>
      <c r="G569" t="s">
        <v>16</v>
      </c>
      <c r="I569">
        <v>2000</v>
      </c>
      <c r="J569" s="1">
        <v>0</v>
      </c>
      <c r="K569" s="1">
        <v>25000</v>
      </c>
      <c r="L569" s="1">
        <v>25000</v>
      </c>
      <c r="M569" s="1">
        <v>25000</v>
      </c>
      <c r="N569" s="1">
        <v>24998</v>
      </c>
      <c r="O569" s="1">
        <v>24998</v>
      </c>
      <c r="P569" s="1">
        <v>0</v>
      </c>
      <c r="Q569" s="1">
        <v>2</v>
      </c>
      <c r="R569" s="1">
        <v>0</v>
      </c>
      <c r="S569" s="27">
        <f t="shared" si="8"/>
        <v>2</v>
      </c>
    </row>
    <row r="570" spans="1:19" x14ac:dyDescent="0.25">
      <c r="A570">
        <v>221217</v>
      </c>
      <c r="C570" t="s">
        <v>44</v>
      </c>
      <c r="D570">
        <v>2471</v>
      </c>
      <c r="E570">
        <v>1</v>
      </c>
      <c r="F570">
        <v>1</v>
      </c>
      <c r="G570" t="s">
        <v>16</v>
      </c>
      <c r="I570">
        <v>2000</v>
      </c>
      <c r="J570" s="1">
        <v>0</v>
      </c>
      <c r="K570" s="1">
        <v>88054</v>
      </c>
      <c r="L570" s="1">
        <v>88054</v>
      </c>
      <c r="M570" s="1">
        <v>87907.77</v>
      </c>
      <c r="N570" s="1">
        <v>87907.76</v>
      </c>
      <c r="O570" s="1">
        <v>87907.76</v>
      </c>
      <c r="P570" s="1">
        <v>146.22999999999593</v>
      </c>
      <c r="Q570" s="1">
        <v>1.0000000009313226E-2</v>
      </c>
      <c r="R570" s="1">
        <v>0</v>
      </c>
      <c r="S570" s="27">
        <f t="shared" si="8"/>
        <v>146.24000000000524</v>
      </c>
    </row>
    <row r="571" spans="1:19" x14ac:dyDescent="0.25">
      <c r="A571">
        <v>221217</v>
      </c>
      <c r="C571" t="s">
        <v>24</v>
      </c>
      <c r="D571">
        <v>6121</v>
      </c>
      <c r="E571">
        <v>2</v>
      </c>
      <c r="F571">
        <v>1</v>
      </c>
      <c r="G571" t="s">
        <v>16</v>
      </c>
      <c r="H571" t="s">
        <v>83</v>
      </c>
      <c r="I571">
        <v>6000</v>
      </c>
      <c r="J571" s="1">
        <v>9929783</v>
      </c>
      <c r="K571" s="1">
        <v>0</v>
      </c>
      <c r="L571" s="1">
        <v>0</v>
      </c>
      <c r="N571" s="1">
        <v>0</v>
      </c>
      <c r="P571" s="1">
        <v>0</v>
      </c>
      <c r="Q571" s="1">
        <v>0</v>
      </c>
      <c r="R571" s="1">
        <v>0</v>
      </c>
      <c r="S571" s="27">
        <f t="shared" si="8"/>
        <v>0</v>
      </c>
    </row>
    <row r="572" spans="1:19" x14ac:dyDescent="0.25">
      <c r="A572">
        <v>221217</v>
      </c>
      <c r="C572" t="s">
        <v>24</v>
      </c>
      <c r="D572">
        <v>6121</v>
      </c>
      <c r="E572">
        <v>2</v>
      </c>
      <c r="F572">
        <v>1</v>
      </c>
      <c r="G572" t="s">
        <v>16</v>
      </c>
      <c r="H572" t="s">
        <v>84</v>
      </c>
      <c r="I572">
        <v>6000</v>
      </c>
      <c r="J572" s="1">
        <v>0</v>
      </c>
      <c r="K572" s="1">
        <v>3569444.73</v>
      </c>
      <c r="L572" s="1">
        <v>3569444.73</v>
      </c>
      <c r="M572" s="1">
        <v>3569444.73</v>
      </c>
      <c r="N572" s="1">
        <v>3569444.73</v>
      </c>
      <c r="O572" s="1">
        <v>3569444.7299999995</v>
      </c>
      <c r="P572" s="1">
        <v>0</v>
      </c>
      <c r="Q572" s="1">
        <v>0</v>
      </c>
      <c r="R572" s="1">
        <v>0</v>
      </c>
      <c r="S572" s="27">
        <f t="shared" si="8"/>
        <v>0</v>
      </c>
    </row>
    <row r="573" spans="1:19" x14ac:dyDescent="0.25">
      <c r="A573">
        <v>221217</v>
      </c>
      <c r="C573" t="s">
        <v>24</v>
      </c>
      <c r="D573">
        <v>6121</v>
      </c>
      <c r="E573">
        <v>2</v>
      </c>
      <c r="F573">
        <v>1</v>
      </c>
      <c r="G573">
        <v>37</v>
      </c>
      <c r="H573" t="s">
        <v>81</v>
      </c>
      <c r="I573">
        <v>6000</v>
      </c>
      <c r="J573" s="1">
        <v>0</v>
      </c>
      <c r="K573" s="1">
        <v>745897.54</v>
      </c>
      <c r="L573" s="1">
        <v>745897.54</v>
      </c>
      <c r="M573" s="1">
        <v>745897.54</v>
      </c>
      <c r="N573" s="1">
        <v>745897.54</v>
      </c>
      <c r="O573" s="1">
        <v>745897.53999999992</v>
      </c>
      <c r="P573" s="1">
        <v>0</v>
      </c>
      <c r="Q573" s="1">
        <v>0</v>
      </c>
      <c r="R573" s="1">
        <v>0</v>
      </c>
      <c r="S573" s="27">
        <f t="shared" si="8"/>
        <v>0</v>
      </c>
    </row>
    <row r="574" spans="1:19" x14ac:dyDescent="0.25">
      <c r="A574">
        <v>221217</v>
      </c>
      <c r="C574" t="s">
        <v>85</v>
      </c>
      <c r="D574">
        <v>6121</v>
      </c>
      <c r="E574">
        <v>2</v>
      </c>
      <c r="F574">
        <v>1</v>
      </c>
      <c r="G574">
        <v>48</v>
      </c>
      <c r="H574" t="s">
        <v>81</v>
      </c>
      <c r="I574">
        <v>6000</v>
      </c>
      <c r="J574" s="1">
        <v>0</v>
      </c>
      <c r="K574" s="1">
        <v>5087869.8</v>
      </c>
      <c r="L574" s="1">
        <v>5087869.8</v>
      </c>
      <c r="M574" s="1">
        <v>4995568.7699999996</v>
      </c>
      <c r="N574" s="1">
        <v>4995568.7699999996</v>
      </c>
      <c r="O574" s="1">
        <v>4995568.7699999996</v>
      </c>
      <c r="P574" s="1">
        <v>92301.030000000261</v>
      </c>
      <c r="Q574" s="1">
        <v>0</v>
      </c>
      <c r="R574" s="1">
        <v>0</v>
      </c>
      <c r="S574" s="27">
        <f t="shared" si="8"/>
        <v>92301.030000000261</v>
      </c>
    </row>
    <row r="575" spans="1:19" x14ac:dyDescent="0.25">
      <c r="A575">
        <v>221218</v>
      </c>
      <c r="C575">
        <v>111190</v>
      </c>
      <c r="D575">
        <v>2511</v>
      </c>
      <c r="E575">
        <v>1</v>
      </c>
      <c r="F575">
        <v>1</v>
      </c>
      <c r="G575" t="s">
        <v>16</v>
      </c>
      <c r="I575">
        <v>2000</v>
      </c>
      <c r="J575" s="1">
        <v>0</v>
      </c>
      <c r="K575" s="1">
        <v>864662</v>
      </c>
      <c r="L575" s="1">
        <v>864662</v>
      </c>
      <c r="M575" s="1">
        <v>864662</v>
      </c>
      <c r="N575" s="1">
        <v>0</v>
      </c>
      <c r="P575" s="1">
        <v>0</v>
      </c>
      <c r="Q575" s="1">
        <v>864662</v>
      </c>
      <c r="R575" s="1">
        <v>0</v>
      </c>
      <c r="S575" s="27">
        <f t="shared" si="8"/>
        <v>864662</v>
      </c>
    </row>
    <row r="576" spans="1:19" x14ac:dyDescent="0.25">
      <c r="A576">
        <v>221218</v>
      </c>
      <c r="C576">
        <v>111190</v>
      </c>
      <c r="D576">
        <v>3921</v>
      </c>
      <c r="E576">
        <v>1</v>
      </c>
      <c r="F576">
        <v>1</v>
      </c>
      <c r="G576" t="s">
        <v>16</v>
      </c>
      <c r="I576">
        <v>3000</v>
      </c>
      <c r="J576" s="1">
        <v>85523</v>
      </c>
      <c r="K576" s="1">
        <v>0</v>
      </c>
      <c r="L576" s="1">
        <v>0</v>
      </c>
      <c r="N576" s="1">
        <v>0</v>
      </c>
      <c r="P576" s="1">
        <v>0</v>
      </c>
      <c r="Q576" s="1">
        <v>0</v>
      </c>
      <c r="R576" s="1">
        <v>0</v>
      </c>
      <c r="S576" s="27">
        <f t="shared" si="8"/>
        <v>0</v>
      </c>
    </row>
    <row r="577" spans="1:19" x14ac:dyDescent="0.25">
      <c r="A577">
        <v>221218</v>
      </c>
      <c r="C577">
        <v>111190</v>
      </c>
      <c r="D577">
        <v>5412</v>
      </c>
      <c r="E577">
        <v>2</v>
      </c>
      <c r="F577">
        <v>1</v>
      </c>
      <c r="G577" t="s">
        <v>16</v>
      </c>
      <c r="H577" t="s">
        <v>50</v>
      </c>
      <c r="I577">
        <v>5000</v>
      </c>
      <c r="J577" s="1">
        <v>0</v>
      </c>
      <c r="K577" s="1">
        <v>791829.37</v>
      </c>
      <c r="L577" s="1">
        <v>791829.37</v>
      </c>
      <c r="M577" s="1">
        <v>791829.37</v>
      </c>
      <c r="N577" s="1">
        <v>791829.37</v>
      </c>
      <c r="O577" s="1">
        <v>791829.37</v>
      </c>
      <c r="P577" s="1">
        <v>0</v>
      </c>
      <c r="Q577" s="1">
        <v>0</v>
      </c>
      <c r="R577" s="1">
        <v>0</v>
      </c>
      <c r="S577" s="27">
        <f t="shared" si="8"/>
        <v>0</v>
      </c>
    </row>
    <row r="578" spans="1:19" x14ac:dyDescent="0.25">
      <c r="A578">
        <v>221218</v>
      </c>
      <c r="C578">
        <v>111190</v>
      </c>
      <c r="D578">
        <v>5412</v>
      </c>
      <c r="E578">
        <v>2</v>
      </c>
      <c r="F578">
        <v>2</v>
      </c>
      <c r="G578" t="s">
        <v>16</v>
      </c>
      <c r="H578" t="s">
        <v>50</v>
      </c>
      <c r="I578">
        <v>5000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P578" s="1">
        <v>0</v>
      </c>
      <c r="Q578" s="1">
        <v>0</v>
      </c>
      <c r="R578" s="1">
        <v>0</v>
      </c>
      <c r="S578" s="27">
        <f t="shared" si="8"/>
        <v>0</v>
      </c>
    </row>
    <row r="579" spans="1:19" x14ac:dyDescent="0.25">
      <c r="A579">
        <v>221218</v>
      </c>
      <c r="C579">
        <v>121190</v>
      </c>
      <c r="D579">
        <v>6141</v>
      </c>
      <c r="E579">
        <v>2</v>
      </c>
      <c r="F579">
        <v>1</v>
      </c>
      <c r="G579" t="s">
        <v>16</v>
      </c>
      <c r="H579" t="s">
        <v>86</v>
      </c>
      <c r="I579">
        <v>6000</v>
      </c>
      <c r="J579" s="1">
        <v>37535208</v>
      </c>
      <c r="K579" s="1">
        <v>0</v>
      </c>
      <c r="L579" s="1">
        <v>0</v>
      </c>
      <c r="N579" s="1">
        <v>0</v>
      </c>
      <c r="P579" s="1">
        <v>0</v>
      </c>
      <c r="Q579" s="1">
        <v>0</v>
      </c>
      <c r="R579" s="1">
        <v>0</v>
      </c>
      <c r="S579" s="27">
        <f t="shared" ref="S579:S642" si="9">P579+Q579</f>
        <v>0</v>
      </c>
    </row>
    <row r="580" spans="1:19" x14ac:dyDescent="0.25">
      <c r="A580">
        <v>221218</v>
      </c>
      <c r="C580">
        <v>121190</v>
      </c>
      <c r="D580">
        <v>6141</v>
      </c>
      <c r="E580">
        <v>2</v>
      </c>
      <c r="F580">
        <v>1</v>
      </c>
      <c r="G580" t="s">
        <v>16</v>
      </c>
      <c r="H580" t="s">
        <v>87</v>
      </c>
      <c r="I580">
        <v>6000</v>
      </c>
      <c r="J580" s="1">
        <v>0</v>
      </c>
      <c r="K580" s="1">
        <v>0</v>
      </c>
      <c r="L580" s="1">
        <v>0</v>
      </c>
      <c r="N580" s="1">
        <v>0</v>
      </c>
      <c r="P580" s="1">
        <v>0</v>
      </c>
      <c r="Q580" s="1">
        <v>0</v>
      </c>
      <c r="R580" s="1">
        <v>0</v>
      </c>
      <c r="S580" s="27">
        <f t="shared" si="9"/>
        <v>0</v>
      </c>
    </row>
    <row r="581" spans="1:19" x14ac:dyDescent="0.25">
      <c r="A581">
        <v>221218</v>
      </c>
      <c r="C581">
        <v>121190</v>
      </c>
      <c r="D581">
        <v>6141</v>
      </c>
      <c r="E581">
        <v>2</v>
      </c>
      <c r="F581">
        <v>1</v>
      </c>
      <c r="G581" t="s">
        <v>16</v>
      </c>
      <c r="H581" t="s">
        <v>88</v>
      </c>
      <c r="I581">
        <v>6000</v>
      </c>
      <c r="J581" s="1">
        <v>0</v>
      </c>
      <c r="K581" s="1">
        <v>31258051</v>
      </c>
      <c r="L581" s="1">
        <v>31258051</v>
      </c>
      <c r="M581" s="1">
        <v>29575125.149999999</v>
      </c>
      <c r="N581" s="1">
        <v>29053787.399999999</v>
      </c>
      <c r="O581" s="1">
        <v>23246813.049999993</v>
      </c>
      <c r="P581" s="1">
        <v>1682925.8500000015</v>
      </c>
      <c r="Q581" s="1">
        <v>521337.75</v>
      </c>
      <c r="R581" s="1">
        <v>5806974.3500000052</v>
      </c>
      <c r="S581" s="27">
        <f t="shared" si="9"/>
        <v>2204263.6000000015</v>
      </c>
    </row>
    <row r="582" spans="1:19" x14ac:dyDescent="0.25">
      <c r="A582">
        <v>221218</v>
      </c>
      <c r="C582" t="s">
        <v>17</v>
      </c>
      <c r="D582">
        <v>1131</v>
      </c>
      <c r="E582">
        <v>1</v>
      </c>
      <c r="F582">
        <v>1</v>
      </c>
      <c r="G582" t="s">
        <v>16</v>
      </c>
      <c r="I582">
        <v>1000</v>
      </c>
      <c r="J582" s="1">
        <v>10859500</v>
      </c>
      <c r="K582" s="1">
        <v>16238875.5</v>
      </c>
      <c r="L582" s="1">
        <v>16238875.5</v>
      </c>
      <c r="M582" s="1">
        <v>16229913.210000001</v>
      </c>
      <c r="N582" s="1">
        <v>16229913.210000001</v>
      </c>
      <c r="O582" s="1">
        <v>16229913.210000001</v>
      </c>
      <c r="P582" s="1">
        <v>8962.2899999991059</v>
      </c>
      <c r="Q582" s="1">
        <v>0</v>
      </c>
      <c r="R582" s="1">
        <v>0</v>
      </c>
      <c r="S582" s="27">
        <f t="shared" si="9"/>
        <v>8962.2899999991059</v>
      </c>
    </row>
    <row r="583" spans="1:19" x14ac:dyDescent="0.25">
      <c r="A583">
        <v>221218</v>
      </c>
      <c r="C583" t="s">
        <v>17</v>
      </c>
      <c r="D583">
        <v>1131</v>
      </c>
      <c r="E583">
        <v>2</v>
      </c>
      <c r="F583">
        <v>1</v>
      </c>
      <c r="G583" t="s">
        <v>16</v>
      </c>
      <c r="I583">
        <v>1000</v>
      </c>
      <c r="J583" s="1">
        <v>8024000</v>
      </c>
      <c r="K583" s="1">
        <v>7799145.5</v>
      </c>
      <c r="L583" s="1">
        <v>7799145.5</v>
      </c>
      <c r="M583" s="1">
        <v>7799145.5</v>
      </c>
      <c r="N583" s="1">
        <v>7799145.5</v>
      </c>
      <c r="O583" s="1">
        <v>7799145.5</v>
      </c>
      <c r="P583" s="1">
        <v>0</v>
      </c>
      <c r="Q583" s="1">
        <v>0</v>
      </c>
      <c r="R583" s="1">
        <v>0</v>
      </c>
      <c r="S583" s="27">
        <f t="shared" si="9"/>
        <v>0</v>
      </c>
    </row>
    <row r="584" spans="1:19" x14ac:dyDescent="0.25">
      <c r="A584">
        <v>221218</v>
      </c>
      <c r="C584" t="s">
        <v>17</v>
      </c>
      <c r="D584">
        <v>1132</v>
      </c>
      <c r="E584">
        <v>1</v>
      </c>
      <c r="F584">
        <v>1</v>
      </c>
      <c r="G584" t="s">
        <v>16</v>
      </c>
      <c r="I584">
        <v>1000</v>
      </c>
      <c r="J584" s="1">
        <v>20800500</v>
      </c>
      <c r="K584" s="1">
        <v>20760506.93</v>
      </c>
      <c r="L584" s="1">
        <v>20760506.93</v>
      </c>
      <c r="M584" s="1">
        <v>20748203.989999998</v>
      </c>
      <c r="N584" s="1">
        <v>20748203.989999998</v>
      </c>
      <c r="O584" s="1">
        <v>20748203.989999995</v>
      </c>
      <c r="P584" s="1">
        <v>12302.940000001341</v>
      </c>
      <c r="Q584" s="1">
        <v>0</v>
      </c>
      <c r="R584" s="1">
        <v>0</v>
      </c>
      <c r="S584" s="27">
        <f t="shared" si="9"/>
        <v>12302.940000001341</v>
      </c>
    </row>
    <row r="585" spans="1:19" x14ac:dyDescent="0.25">
      <c r="A585">
        <v>221218</v>
      </c>
      <c r="C585" t="s">
        <v>17</v>
      </c>
      <c r="D585">
        <v>1132</v>
      </c>
      <c r="E585">
        <v>2</v>
      </c>
      <c r="F585">
        <v>1</v>
      </c>
      <c r="G585" t="s">
        <v>16</v>
      </c>
      <c r="I585">
        <v>1000</v>
      </c>
      <c r="J585" s="1">
        <v>10450000</v>
      </c>
      <c r="K585" s="1">
        <v>9799725.7899999991</v>
      </c>
      <c r="L585" s="1">
        <v>9799725.7899999991</v>
      </c>
      <c r="M585" s="1">
        <v>9799725.7899999991</v>
      </c>
      <c r="N585" s="1">
        <v>9799725.7899999991</v>
      </c>
      <c r="O585" s="1">
        <v>9799725.7899999991</v>
      </c>
      <c r="P585" s="1">
        <v>0</v>
      </c>
      <c r="Q585" s="1">
        <v>0</v>
      </c>
      <c r="R585" s="1">
        <v>0</v>
      </c>
      <c r="S585" s="27">
        <f t="shared" si="9"/>
        <v>0</v>
      </c>
    </row>
    <row r="586" spans="1:19" x14ac:dyDescent="0.25">
      <c r="A586">
        <v>221218</v>
      </c>
      <c r="C586" t="s">
        <v>17</v>
      </c>
      <c r="D586">
        <v>1221</v>
      </c>
      <c r="E586">
        <v>2</v>
      </c>
      <c r="F586">
        <v>1</v>
      </c>
      <c r="G586" t="s">
        <v>18</v>
      </c>
      <c r="I586">
        <v>1000</v>
      </c>
      <c r="J586" s="1">
        <v>2644589</v>
      </c>
      <c r="K586" s="1">
        <v>4050126.69</v>
      </c>
      <c r="L586" s="1">
        <v>4050126.69</v>
      </c>
      <c r="M586" s="1">
        <v>4050126.69</v>
      </c>
      <c r="N586" s="1">
        <v>4050126.69</v>
      </c>
      <c r="O586" s="1">
        <v>4050126.69</v>
      </c>
      <c r="P586" s="1">
        <v>0</v>
      </c>
      <c r="Q586" s="1">
        <v>0</v>
      </c>
      <c r="R586" s="1">
        <v>0</v>
      </c>
      <c r="S586" s="27">
        <f t="shared" si="9"/>
        <v>0</v>
      </c>
    </row>
    <row r="587" spans="1:19" x14ac:dyDescent="0.25">
      <c r="A587">
        <v>221218</v>
      </c>
      <c r="C587" t="s">
        <v>17</v>
      </c>
      <c r="D587">
        <v>1311</v>
      </c>
      <c r="E587">
        <v>1</v>
      </c>
      <c r="F587">
        <v>1</v>
      </c>
      <c r="G587" t="s">
        <v>16</v>
      </c>
      <c r="I587">
        <v>1000</v>
      </c>
      <c r="J587" s="1">
        <v>335890</v>
      </c>
      <c r="K587" s="1">
        <v>280414.73</v>
      </c>
      <c r="L587" s="1">
        <v>280414.73</v>
      </c>
      <c r="M587" s="1">
        <v>280009.73</v>
      </c>
      <c r="N587" s="1">
        <v>280009.73</v>
      </c>
      <c r="O587" s="1">
        <v>280009.73</v>
      </c>
      <c r="P587" s="1">
        <v>405</v>
      </c>
      <c r="Q587" s="1">
        <v>0</v>
      </c>
      <c r="R587" s="1">
        <v>0</v>
      </c>
      <c r="S587" s="27">
        <f t="shared" si="9"/>
        <v>405</v>
      </c>
    </row>
    <row r="588" spans="1:19" x14ac:dyDescent="0.25">
      <c r="A588">
        <v>221218</v>
      </c>
      <c r="C588" t="s">
        <v>17</v>
      </c>
      <c r="D588">
        <v>1311</v>
      </c>
      <c r="E588">
        <v>2</v>
      </c>
      <c r="F588">
        <v>1</v>
      </c>
      <c r="G588" t="s">
        <v>16</v>
      </c>
      <c r="I588">
        <v>1000</v>
      </c>
      <c r="J588" s="1">
        <v>167560</v>
      </c>
      <c r="K588" s="1">
        <v>148575.29999999999</v>
      </c>
      <c r="L588" s="1">
        <v>148575.29999999999</v>
      </c>
      <c r="M588" s="1">
        <v>148456.79999999999</v>
      </c>
      <c r="N588" s="1">
        <v>148456.79999999999</v>
      </c>
      <c r="O588" s="1">
        <v>148456.79999999999</v>
      </c>
      <c r="P588" s="1">
        <v>118.5</v>
      </c>
      <c r="Q588" s="1">
        <v>0</v>
      </c>
      <c r="R588" s="1">
        <v>0</v>
      </c>
      <c r="S588" s="27">
        <f t="shared" si="9"/>
        <v>118.5</v>
      </c>
    </row>
    <row r="589" spans="1:19" x14ac:dyDescent="0.25">
      <c r="A589">
        <v>221218</v>
      </c>
      <c r="C589" t="s">
        <v>17</v>
      </c>
      <c r="D589">
        <v>1321</v>
      </c>
      <c r="E589">
        <v>1</v>
      </c>
      <c r="F589">
        <v>1</v>
      </c>
      <c r="G589" t="s">
        <v>16</v>
      </c>
      <c r="I589">
        <v>1000</v>
      </c>
      <c r="J589" s="1">
        <v>914820</v>
      </c>
      <c r="K589" s="1">
        <v>914820</v>
      </c>
      <c r="L589" s="1">
        <v>914820</v>
      </c>
      <c r="M589" s="1">
        <v>914820</v>
      </c>
      <c r="N589" s="1">
        <v>914820</v>
      </c>
      <c r="O589" s="1">
        <v>914820</v>
      </c>
      <c r="P589" s="1">
        <v>0</v>
      </c>
      <c r="Q589" s="1">
        <v>0</v>
      </c>
      <c r="R589" s="1">
        <v>0</v>
      </c>
      <c r="S589" s="27">
        <f t="shared" si="9"/>
        <v>0</v>
      </c>
    </row>
    <row r="590" spans="1:19" x14ac:dyDescent="0.25">
      <c r="A590">
        <v>221218</v>
      </c>
      <c r="C590" t="s">
        <v>17</v>
      </c>
      <c r="D590">
        <v>1321</v>
      </c>
      <c r="E590">
        <v>2</v>
      </c>
      <c r="F590">
        <v>1</v>
      </c>
      <c r="G590" t="s">
        <v>16</v>
      </c>
      <c r="I590">
        <v>1000</v>
      </c>
      <c r="J590" s="1">
        <v>457400</v>
      </c>
      <c r="K590" s="1">
        <v>457400</v>
      </c>
      <c r="L590" s="1">
        <v>457400</v>
      </c>
      <c r="M590" s="1">
        <v>457400</v>
      </c>
      <c r="N590" s="1">
        <v>457400</v>
      </c>
      <c r="O590" s="1">
        <v>457400</v>
      </c>
      <c r="P590" s="1">
        <v>0</v>
      </c>
      <c r="Q590" s="1">
        <v>0</v>
      </c>
      <c r="R590" s="1">
        <v>0</v>
      </c>
      <c r="S590" s="27">
        <f t="shared" si="9"/>
        <v>0</v>
      </c>
    </row>
    <row r="591" spans="1:19" x14ac:dyDescent="0.25">
      <c r="A591">
        <v>221218</v>
      </c>
      <c r="C591" t="s">
        <v>17</v>
      </c>
      <c r="D591">
        <v>1322</v>
      </c>
      <c r="E591">
        <v>1</v>
      </c>
      <c r="F591">
        <v>1</v>
      </c>
      <c r="G591" t="s">
        <v>16</v>
      </c>
      <c r="I591">
        <v>1000</v>
      </c>
      <c r="J591" s="1">
        <v>18500</v>
      </c>
      <c r="K591" s="1">
        <v>24973.85</v>
      </c>
      <c r="L591" s="1">
        <v>24973.85</v>
      </c>
      <c r="M591" s="1">
        <v>24973.85</v>
      </c>
      <c r="N591" s="1">
        <v>24973.85</v>
      </c>
      <c r="O591" s="1">
        <v>24973.850000000006</v>
      </c>
      <c r="P591" s="1">
        <v>0</v>
      </c>
      <c r="Q591" s="1">
        <v>0</v>
      </c>
      <c r="R591" s="1">
        <v>0</v>
      </c>
      <c r="S591" s="27">
        <f t="shared" si="9"/>
        <v>0</v>
      </c>
    </row>
    <row r="592" spans="1:19" x14ac:dyDescent="0.25">
      <c r="A592">
        <v>221218</v>
      </c>
      <c r="C592" t="s">
        <v>17</v>
      </c>
      <c r="D592">
        <v>1322</v>
      </c>
      <c r="E592">
        <v>2</v>
      </c>
      <c r="F592">
        <v>1</v>
      </c>
      <c r="G592" t="s">
        <v>16</v>
      </c>
      <c r="I592">
        <v>1000</v>
      </c>
      <c r="J592" s="1">
        <v>9200</v>
      </c>
      <c r="K592" s="1">
        <v>9200</v>
      </c>
      <c r="L592" s="1">
        <v>9200</v>
      </c>
      <c r="M592" s="1">
        <v>9200</v>
      </c>
      <c r="N592" s="1">
        <v>9200</v>
      </c>
      <c r="O592" s="1">
        <v>9200</v>
      </c>
      <c r="P592" s="1">
        <v>0</v>
      </c>
      <c r="Q592" s="1">
        <v>0</v>
      </c>
      <c r="R592" s="1">
        <v>0</v>
      </c>
      <c r="S592" s="27">
        <f t="shared" si="9"/>
        <v>0</v>
      </c>
    </row>
    <row r="593" spans="1:19" x14ac:dyDescent="0.25">
      <c r="A593">
        <v>221218</v>
      </c>
      <c r="C593" t="s">
        <v>17</v>
      </c>
      <c r="D593">
        <v>1323</v>
      </c>
      <c r="E593">
        <v>1</v>
      </c>
      <c r="F593">
        <v>1</v>
      </c>
      <c r="G593" t="s">
        <v>16</v>
      </c>
      <c r="I593">
        <v>1000</v>
      </c>
      <c r="J593" s="1">
        <v>4680500</v>
      </c>
      <c r="K593" s="1">
        <v>5325273.32</v>
      </c>
      <c r="L593" s="1">
        <v>5325273.32</v>
      </c>
      <c r="M593" s="1">
        <v>5244802.25</v>
      </c>
      <c r="N593" s="1">
        <v>5244802.25</v>
      </c>
      <c r="O593" s="1">
        <v>5244802.25</v>
      </c>
      <c r="P593" s="1">
        <v>80471.070000000298</v>
      </c>
      <c r="Q593" s="1">
        <v>0</v>
      </c>
      <c r="R593" s="1">
        <v>0</v>
      </c>
      <c r="S593" s="27">
        <f t="shared" si="9"/>
        <v>80471.070000000298</v>
      </c>
    </row>
    <row r="594" spans="1:19" x14ac:dyDescent="0.25">
      <c r="A594">
        <v>221218</v>
      </c>
      <c r="C594" t="s">
        <v>17</v>
      </c>
      <c r="D594">
        <v>1323</v>
      </c>
      <c r="E594">
        <v>2</v>
      </c>
      <c r="F594">
        <v>1</v>
      </c>
      <c r="G594" t="s">
        <v>16</v>
      </c>
      <c r="I594">
        <v>1000</v>
      </c>
      <c r="J594" s="1">
        <v>2300550</v>
      </c>
      <c r="K594" s="1">
        <v>2300550</v>
      </c>
      <c r="L594" s="1">
        <v>2300550</v>
      </c>
      <c r="M594" s="1">
        <v>2300550</v>
      </c>
      <c r="N594" s="1">
        <v>2300550</v>
      </c>
      <c r="O594" s="1">
        <v>2300550</v>
      </c>
      <c r="P594" s="1">
        <v>0</v>
      </c>
      <c r="Q594" s="1">
        <v>0</v>
      </c>
      <c r="R594" s="1">
        <v>0</v>
      </c>
      <c r="S594" s="27">
        <f t="shared" si="9"/>
        <v>0</v>
      </c>
    </row>
    <row r="595" spans="1:19" x14ac:dyDescent="0.25">
      <c r="A595">
        <v>221218</v>
      </c>
      <c r="C595" t="s">
        <v>17</v>
      </c>
      <c r="D595">
        <v>1323</v>
      </c>
      <c r="E595">
        <v>2</v>
      </c>
      <c r="F595">
        <v>1</v>
      </c>
      <c r="G595" t="s">
        <v>18</v>
      </c>
      <c r="I595">
        <v>1000</v>
      </c>
      <c r="J595" s="1">
        <v>119151</v>
      </c>
      <c r="K595" s="1">
        <v>119151</v>
      </c>
      <c r="L595" s="1">
        <v>119151</v>
      </c>
      <c r="M595" s="1">
        <v>119151</v>
      </c>
      <c r="N595" s="1">
        <v>119151</v>
      </c>
      <c r="O595" s="1">
        <v>119151</v>
      </c>
      <c r="P595" s="1">
        <v>0</v>
      </c>
      <c r="Q595" s="1">
        <v>0</v>
      </c>
      <c r="R595" s="1">
        <v>0</v>
      </c>
      <c r="S595" s="27">
        <f t="shared" si="9"/>
        <v>0</v>
      </c>
    </row>
    <row r="596" spans="1:19" x14ac:dyDescent="0.25">
      <c r="A596">
        <v>221218</v>
      </c>
      <c r="C596" t="s">
        <v>17</v>
      </c>
      <c r="D596">
        <v>1331</v>
      </c>
      <c r="E596">
        <v>1</v>
      </c>
      <c r="F596">
        <v>1</v>
      </c>
      <c r="G596" t="s">
        <v>16</v>
      </c>
      <c r="I596">
        <v>1000</v>
      </c>
      <c r="J596" s="1">
        <v>3176594</v>
      </c>
      <c r="K596" s="1">
        <v>6093955.5599999996</v>
      </c>
      <c r="L596" s="1">
        <v>6093955.5599999996</v>
      </c>
      <c r="M596" s="1">
        <v>6093955.5599999996</v>
      </c>
      <c r="N596" s="1">
        <v>6093955.5599999996</v>
      </c>
      <c r="O596" s="1">
        <v>6093955.5599999996</v>
      </c>
      <c r="P596" s="1">
        <v>0</v>
      </c>
      <c r="Q596" s="1">
        <v>0</v>
      </c>
      <c r="R596" s="1">
        <v>0</v>
      </c>
      <c r="S596" s="27">
        <f t="shared" si="9"/>
        <v>0</v>
      </c>
    </row>
    <row r="597" spans="1:19" x14ac:dyDescent="0.25">
      <c r="A597">
        <v>221218</v>
      </c>
      <c r="C597" t="s">
        <v>17</v>
      </c>
      <c r="D597">
        <v>1331</v>
      </c>
      <c r="E597">
        <v>2</v>
      </c>
      <c r="F597">
        <v>1</v>
      </c>
      <c r="G597" t="s">
        <v>16</v>
      </c>
      <c r="I597">
        <v>1000</v>
      </c>
      <c r="J597" s="1">
        <v>1588297</v>
      </c>
      <c r="K597" s="1">
        <v>1588297</v>
      </c>
      <c r="L597" s="1">
        <v>1588297</v>
      </c>
      <c r="M597" s="1">
        <v>1585420.33</v>
      </c>
      <c r="N597" s="1">
        <v>1585420.33</v>
      </c>
      <c r="O597" s="1">
        <v>1585420.33</v>
      </c>
      <c r="P597" s="1">
        <v>2876.6699999999255</v>
      </c>
      <c r="Q597" s="1">
        <v>0</v>
      </c>
      <c r="R597" s="1">
        <v>0</v>
      </c>
      <c r="S597" s="27">
        <f t="shared" si="9"/>
        <v>2876.6699999999255</v>
      </c>
    </row>
    <row r="598" spans="1:19" x14ac:dyDescent="0.25">
      <c r="A598">
        <v>221218</v>
      </c>
      <c r="C598" t="s">
        <v>17</v>
      </c>
      <c r="D598">
        <v>1332</v>
      </c>
      <c r="E598">
        <v>1</v>
      </c>
      <c r="F598">
        <v>1</v>
      </c>
      <c r="G598" t="s">
        <v>16</v>
      </c>
      <c r="I598">
        <v>1000</v>
      </c>
      <c r="J598" s="1">
        <v>1829980</v>
      </c>
      <c r="K598" s="1">
        <v>3112114.74</v>
      </c>
      <c r="L598" s="1">
        <v>3112114.74</v>
      </c>
      <c r="M598" s="1">
        <v>3111821.74</v>
      </c>
      <c r="N598" s="1">
        <v>3111821.74</v>
      </c>
      <c r="O598" s="1">
        <v>3111821.7399999998</v>
      </c>
      <c r="P598" s="1">
        <v>293</v>
      </c>
      <c r="Q598" s="1">
        <v>0</v>
      </c>
      <c r="R598" s="1">
        <v>0</v>
      </c>
      <c r="S598" s="27">
        <f t="shared" si="9"/>
        <v>293</v>
      </c>
    </row>
    <row r="599" spans="1:19" x14ac:dyDescent="0.25">
      <c r="A599">
        <v>221218</v>
      </c>
      <c r="C599" t="s">
        <v>17</v>
      </c>
      <c r="D599">
        <v>1332</v>
      </c>
      <c r="E599">
        <v>2</v>
      </c>
      <c r="F599">
        <v>1</v>
      </c>
      <c r="G599" t="s">
        <v>16</v>
      </c>
      <c r="I599">
        <v>1000</v>
      </c>
      <c r="J599" s="1">
        <v>914990</v>
      </c>
      <c r="K599" s="1">
        <v>914990</v>
      </c>
      <c r="L599" s="1">
        <v>914990</v>
      </c>
      <c r="M599" s="1">
        <v>914990</v>
      </c>
      <c r="N599" s="1">
        <v>914990</v>
      </c>
      <c r="O599" s="1">
        <v>914990</v>
      </c>
      <c r="P599" s="1">
        <v>0</v>
      </c>
      <c r="Q599" s="1">
        <v>0</v>
      </c>
      <c r="R599" s="1">
        <v>0</v>
      </c>
      <c r="S599" s="27">
        <f t="shared" si="9"/>
        <v>0</v>
      </c>
    </row>
    <row r="600" spans="1:19" x14ac:dyDescent="0.25">
      <c r="A600">
        <v>221218</v>
      </c>
      <c r="C600" t="s">
        <v>17</v>
      </c>
      <c r="D600">
        <v>1341</v>
      </c>
      <c r="E600">
        <v>1</v>
      </c>
      <c r="F600">
        <v>1</v>
      </c>
      <c r="G600" t="s">
        <v>16</v>
      </c>
      <c r="I600">
        <v>1000</v>
      </c>
      <c r="J600" s="1">
        <v>240000</v>
      </c>
      <c r="K600" s="1">
        <v>240000</v>
      </c>
      <c r="L600" s="1">
        <v>240000</v>
      </c>
      <c r="M600" s="1">
        <v>240000</v>
      </c>
      <c r="N600" s="1">
        <v>240000</v>
      </c>
      <c r="O600" s="1">
        <v>240000</v>
      </c>
      <c r="P600" s="1">
        <v>0</v>
      </c>
      <c r="Q600" s="1">
        <v>0</v>
      </c>
      <c r="R600" s="1">
        <v>0</v>
      </c>
      <c r="S600" s="27">
        <f t="shared" si="9"/>
        <v>0</v>
      </c>
    </row>
    <row r="601" spans="1:19" x14ac:dyDescent="0.25">
      <c r="A601">
        <v>221218</v>
      </c>
      <c r="C601" t="s">
        <v>17</v>
      </c>
      <c r="D601">
        <v>1343</v>
      </c>
      <c r="E601">
        <v>1</v>
      </c>
      <c r="F601">
        <v>1</v>
      </c>
      <c r="G601" t="s">
        <v>16</v>
      </c>
      <c r="I601">
        <v>1000</v>
      </c>
      <c r="J601" s="1">
        <v>2516500</v>
      </c>
      <c r="K601" s="1">
        <v>2510355.9</v>
      </c>
      <c r="L601" s="1">
        <v>2510355.9</v>
      </c>
      <c r="M601" s="1">
        <v>2510355.9</v>
      </c>
      <c r="N601" s="1">
        <v>2510355.9</v>
      </c>
      <c r="O601" s="1">
        <v>2510355.9</v>
      </c>
      <c r="P601" s="1">
        <v>0</v>
      </c>
      <c r="Q601" s="1">
        <v>0</v>
      </c>
      <c r="R601" s="1">
        <v>0</v>
      </c>
      <c r="S601" s="27">
        <f t="shared" si="9"/>
        <v>0</v>
      </c>
    </row>
    <row r="602" spans="1:19" x14ac:dyDescent="0.25">
      <c r="A602">
        <v>221218</v>
      </c>
      <c r="C602" t="s">
        <v>17</v>
      </c>
      <c r="D602">
        <v>1343</v>
      </c>
      <c r="E602">
        <v>2</v>
      </c>
      <c r="F602">
        <v>1</v>
      </c>
      <c r="G602" t="s">
        <v>16</v>
      </c>
      <c r="I602">
        <v>1000</v>
      </c>
      <c r="J602" s="1">
        <v>1235000</v>
      </c>
      <c r="K602" s="1">
        <v>2099674</v>
      </c>
      <c r="L602" s="1">
        <v>2099674</v>
      </c>
      <c r="M602" s="1">
        <v>2099674</v>
      </c>
      <c r="N602" s="1">
        <v>2099674</v>
      </c>
      <c r="O602" s="1">
        <v>2099674</v>
      </c>
      <c r="P602" s="1">
        <v>0</v>
      </c>
      <c r="Q602" s="1">
        <v>0</v>
      </c>
      <c r="R602" s="1">
        <v>0</v>
      </c>
      <c r="S602" s="27">
        <f t="shared" si="9"/>
        <v>0</v>
      </c>
    </row>
    <row r="603" spans="1:19" x14ac:dyDescent="0.25">
      <c r="A603">
        <v>221218</v>
      </c>
      <c r="C603" t="s">
        <v>17</v>
      </c>
      <c r="D603">
        <v>1411</v>
      </c>
      <c r="E603">
        <v>1</v>
      </c>
      <c r="F603">
        <v>2</v>
      </c>
      <c r="G603" t="s">
        <v>28</v>
      </c>
      <c r="I603">
        <v>1000</v>
      </c>
      <c r="J603" s="1">
        <v>3360500</v>
      </c>
      <c r="K603" s="1">
        <v>2981033.91</v>
      </c>
      <c r="L603" s="1">
        <v>2981033.91</v>
      </c>
      <c r="M603" s="1">
        <v>2981033.91</v>
      </c>
      <c r="N603" s="1">
        <v>2981033.91</v>
      </c>
      <c r="O603" s="1">
        <v>2981033.91</v>
      </c>
      <c r="P603" s="1">
        <v>0</v>
      </c>
      <c r="Q603" s="1">
        <v>0</v>
      </c>
      <c r="R603" s="1">
        <v>0</v>
      </c>
      <c r="S603" s="27">
        <f t="shared" si="9"/>
        <v>0</v>
      </c>
    </row>
    <row r="604" spans="1:19" x14ac:dyDescent="0.25">
      <c r="A604">
        <v>221218</v>
      </c>
      <c r="C604" t="s">
        <v>17</v>
      </c>
      <c r="D604">
        <v>1411</v>
      </c>
      <c r="E604">
        <v>1</v>
      </c>
      <c r="F604">
        <v>2</v>
      </c>
      <c r="G604" t="s">
        <v>29</v>
      </c>
      <c r="I604">
        <v>1000</v>
      </c>
      <c r="J604" s="1">
        <v>1551800</v>
      </c>
      <c r="K604" s="1">
        <v>1410691.1</v>
      </c>
      <c r="L604" s="1">
        <v>1410691.1</v>
      </c>
      <c r="M604" s="1">
        <v>1410691.1</v>
      </c>
      <c r="N604" s="1">
        <v>1410691.1</v>
      </c>
      <c r="O604" s="1">
        <v>1410691.0999999996</v>
      </c>
      <c r="P604" s="1">
        <v>0</v>
      </c>
      <c r="Q604" s="1">
        <v>0</v>
      </c>
      <c r="R604" s="1">
        <v>0</v>
      </c>
      <c r="S604" s="27">
        <f t="shared" si="9"/>
        <v>0</v>
      </c>
    </row>
    <row r="605" spans="1:19" x14ac:dyDescent="0.25">
      <c r="A605">
        <v>221218</v>
      </c>
      <c r="C605" t="s">
        <v>17</v>
      </c>
      <c r="D605">
        <v>1411</v>
      </c>
      <c r="E605">
        <v>2</v>
      </c>
      <c r="F605">
        <v>2</v>
      </c>
      <c r="G605" t="s">
        <v>28</v>
      </c>
      <c r="I605">
        <v>1000</v>
      </c>
      <c r="J605" s="1">
        <v>1728900</v>
      </c>
      <c r="K605" s="1">
        <v>1533673.58</v>
      </c>
      <c r="L605" s="1">
        <v>1533673.58</v>
      </c>
      <c r="M605" s="1">
        <v>1533673.58</v>
      </c>
      <c r="N605" s="1">
        <v>1533673.58</v>
      </c>
      <c r="O605" s="1">
        <v>1533673.5799999998</v>
      </c>
      <c r="P605" s="1">
        <v>0</v>
      </c>
      <c r="Q605" s="1">
        <v>0</v>
      </c>
      <c r="R605" s="1">
        <v>0</v>
      </c>
      <c r="S605" s="27">
        <f t="shared" si="9"/>
        <v>0</v>
      </c>
    </row>
    <row r="606" spans="1:19" x14ac:dyDescent="0.25">
      <c r="A606">
        <v>221218</v>
      </c>
      <c r="C606" t="s">
        <v>17</v>
      </c>
      <c r="D606">
        <v>1411</v>
      </c>
      <c r="E606">
        <v>2</v>
      </c>
      <c r="F606">
        <v>2</v>
      </c>
      <c r="G606" t="s">
        <v>29</v>
      </c>
      <c r="I606">
        <v>1000</v>
      </c>
      <c r="J606" s="1">
        <v>775200</v>
      </c>
      <c r="K606" s="1">
        <v>704709.33</v>
      </c>
      <c r="L606" s="1">
        <v>704709.33</v>
      </c>
      <c r="M606" s="1">
        <v>704709.33</v>
      </c>
      <c r="N606" s="1">
        <v>704709.33</v>
      </c>
      <c r="O606" s="1">
        <v>704709.33000000019</v>
      </c>
      <c r="P606" s="1">
        <v>0</v>
      </c>
      <c r="Q606" s="1">
        <v>0</v>
      </c>
      <c r="R606" s="1">
        <v>0</v>
      </c>
      <c r="S606" s="27">
        <f t="shared" si="9"/>
        <v>0</v>
      </c>
    </row>
    <row r="607" spans="1:19" x14ac:dyDescent="0.25">
      <c r="A607">
        <v>221218</v>
      </c>
      <c r="C607" t="s">
        <v>17</v>
      </c>
      <c r="D607">
        <v>1411</v>
      </c>
      <c r="E607">
        <v>2</v>
      </c>
      <c r="F607">
        <v>2</v>
      </c>
      <c r="G607" t="s">
        <v>18</v>
      </c>
      <c r="I607">
        <v>1000</v>
      </c>
      <c r="J607" s="1">
        <v>119200</v>
      </c>
      <c r="K607" s="1">
        <v>119200</v>
      </c>
      <c r="L607" s="1">
        <v>119200</v>
      </c>
      <c r="M607" s="1">
        <v>119200</v>
      </c>
      <c r="N607" s="1">
        <v>119200</v>
      </c>
      <c r="O607" s="1">
        <v>119200.00000000003</v>
      </c>
      <c r="P607" s="1">
        <v>0</v>
      </c>
      <c r="Q607" s="1">
        <v>0</v>
      </c>
      <c r="R607" s="1">
        <v>0</v>
      </c>
      <c r="S607" s="27">
        <f t="shared" si="9"/>
        <v>0</v>
      </c>
    </row>
    <row r="608" spans="1:19" x14ac:dyDescent="0.25">
      <c r="A608">
        <v>221218</v>
      </c>
      <c r="C608" t="s">
        <v>17</v>
      </c>
      <c r="D608">
        <v>1421</v>
      </c>
      <c r="E608">
        <v>1</v>
      </c>
      <c r="F608">
        <v>2</v>
      </c>
      <c r="G608" t="s">
        <v>28</v>
      </c>
      <c r="I608">
        <v>1000</v>
      </c>
      <c r="J608" s="1">
        <v>577500</v>
      </c>
      <c r="K608" s="1">
        <v>577500</v>
      </c>
      <c r="L608" s="1">
        <v>577500</v>
      </c>
      <c r="M608" s="1">
        <v>577500</v>
      </c>
      <c r="N608" s="1">
        <v>577500</v>
      </c>
      <c r="O608" s="1">
        <v>577500</v>
      </c>
      <c r="P608" s="1">
        <v>0</v>
      </c>
      <c r="Q608" s="1">
        <v>0</v>
      </c>
      <c r="R608" s="1">
        <v>0</v>
      </c>
      <c r="S608" s="27">
        <f t="shared" si="9"/>
        <v>0</v>
      </c>
    </row>
    <row r="609" spans="1:19" x14ac:dyDescent="0.25">
      <c r="A609">
        <v>221218</v>
      </c>
      <c r="C609" t="s">
        <v>17</v>
      </c>
      <c r="D609">
        <v>1421</v>
      </c>
      <c r="E609">
        <v>1</v>
      </c>
      <c r="F609">
        <v>2</v>
      </c>
      <c r="G609" t="s">
        <v>29</v>
      </c>
      <c r="I609">
        <v>1000</v>
      </c>
      <c r="J609" s="1">
        <v>1125000</v>
      </c>
      <c r="K609" s="1">
        <v>1089480.76</v>
      </c>
      <c r="L609" s="1">
        <v>1089480.76</v>
      </c>
      <c r="M609" s="1">
        <v>1089480.76</v>
      </c>
      <c r="N609" s="1">
        <v>1089480.76</v>
      </c>
      <c r="O609" s="1">
        <v>1089480.76</v>
      </c>
      <c r="P609" s="1">
        <v>0</v>
      </c>
      <c r="Q609" s="1">
        <v>0</v>
      </c>
      <c r="R609" s="1">
        <v>0</v>
      </c>
      <c r="S609" s="27">
        <f t="shared" si="9"/>
        <v>0</v>
      </c>
    </row>
    <row r="610" spans="1:19" x14ac:dyDescent="0.25">
      <c r="A610">
        <v>221218</v>
      </c>
      <c r="C610" t="s">
        <v>17</v>
      </c>
      <c r="D610">
        <v>1421</v>
      </c>
      <c r="E610">
        <v>2</v>
      </c>
      <c r="F610">
        <v>2</v>
      </c>
      <c r="G610" t="s">
        <v>28</v>
      </c>
      <c r="I610">
        <v>1000</v>
      </c>
      <c r="J610" s="1">
        <v>228935</v>
      </c>
      <c r="K610" s="1">
        <v>228935</v>
      </c>
      <c r="L610" s="1">
        <v>228935</v>
      </c>
      <c r="M610" s="1">
        <v>228935</v>
      </c>
      <c r="N610" s="1">
        <v>228935</v>
      </c>
      <c r="O610" s="1">
        <v>228935</v>
      </c>
      <c r="P610" s="1">
        <v>0</v>
      </c>
      <c r="Q610" s="1">
        <v>0</v>
      </c>
      <c r="R610" s="1">
        <v>0</v>
      </c>
      <c r="S610" s="27">
        <f t="shared" si="9"/>
        <v>0</v>
      </c>
    </row>
    <row r="611" spans="1:19" x14ac:dyDescent="0.25">
      <c r="A611">
        <v>221218</v>
      </c>
      <c r="C611" t="s">
        <v>17</v>
      </c>
      <c r="D611">
        <v>1421</v>
      </c>
      <c r="E611">
        <v>2</v>
      </c>
      <c r="F611">
        <v>2</v>
      </c>
      <c r="G611" t="s">
        <v>29</v>
      </c>
      <c r="I611">
        <v>1000</v>
      </c>
      <c r="J611" s="1">
        <v>574804</v>
      </c>
      <c r="K611" s="1">
        <v>556655.87</v>
      </c>
      <c r="L611" s="1">
        <v>556655.87</v>
      </c>
      <c r="M611" s="1">
        <v>556655.87</v>
      </c>
      <c r="N611" s="1">
        <v>556655.87</v>
      </c>
      <c r="O611" s="1">
        <v>556655.87</v>
      </c>
      <c r="P611" s="1">
        <v>0</v>
      </c>
      <c r="Q611" s="1">
        <v>0</v>
      </c>
      <c r="R611" s="1">
        <v>0</v>
      </c>
      <c r="S611" s="27">
        <f t="shared" si="9"/>
        <v>0</v>
      </c>
    </row>
    <row r="612" spans="1:19" x14ac:dyDescent="0.25">
      <c r="A612">
        <v>221218</v>
      </c>
      <c r="C612" t="s">
        <v>17</v>
      </c>
      <c r="D612">
        <v>1431</v>
      </c>
      <c r="E612">
        <v>1</v>
      </c>
      <c r="F612">
        <v>2</v>
      </c>
      <c r="G612" t="s">
        <v>16</v>
      </c>
      <c r="I612">
        <v>1000</v>
      </c>
      <c r="J612" s="1">
        <v>824065</v>
      </c>
      <c r="K612" s="1">
        <v>824065</v>
      </c>
      <c r="L612" s="1">
        <v>824065</v>
      </c>
      <c r="M612" s="1">
        <v>824065</v>
      </c>
      <c r="N612" s="1">
        <v>824065</v>
      </c>
      <c r="O612" s="1">
        <v>824064.99999999988</v>
      </c>
      <c r="P612" s="1">
        <v>0</v>
      </c>
      <c r="Q612" s="1">
        <v>0</v>
      </c>
      <c r="R612" s="1">
        <v>0</v>
      </c>
      <c r="S612" s="27">
        <f t="shared" si="9"/>
        <v>0</v>
      </c>
    </row>
    <row r="613" spans="1:19" x14ac:dyDescent="0.25">
      <c r="A613">
        <v>221218</v>
      </c>
      <c r="C613" t="s">
        <v>17</v>
      </c>
      <c r="D613">
        <v>1431</v>
      </c>
      <c r="E613">
        <v>2</v>
      </c>
      <c r="F613">
        <v>2</v>
      </c>
      <c r="G613" t="s">
        <v>16</v>
      </c>
      <c r="I613">
        <v>1000</v>
      </c>
      <c r="J613" s="1">
        <v>412035</v>
      </c>
      <c r="K613" s="1">
        <v>412035</v>
      </c>
      <c r="L613" s="1">
        <v>412035</v>
      </c>
      <c r="M613" s="1">
        <v>412035</v>
      </c>
      <c r="N613" s="1">
        <v>412035</v>
      </c>
      <c r="O613" s="1">
        <v>412034.99999999994</v>
      </c>
      <c r="P613" s="1">
        <v>0</v>
      </c>
      <c r="Q613" s="1">
        <v>0</v>
      </c>
      <c r="R613" s="1">
        <v>0</v>
      </c>
      <c r="S613" s="27">
        <f t="shared" si="9"/>
        <v>0</v>
      </c>
    </row>
    <row r="614" spans="1:19" x14ac:dyDescent="0.25">
      <c r="A614">
        <v>221218</v>
      </c>
      <c r="C614" t="s">
        <v>17</v>
      </c>
      <c r="D614">
        <v>1441</v>
      </c>
      <c r="E614">
        <v>1</v>
      </c>
      <c r="F614">
        <v>2</v>
      </c>
      <c r="G614" t="s">
        <v>16</v>
      </c>
      <c r="I614">
        <v>1000</v>
      </c>
      <c r="J614" s="1">
        <v>147035</v>
      </c>
      <c r="K614" s="1">
        <v>147035</v>
      </c>
      <c r="L614" s="1">
        <v>147035</v>
      </c>
      <c r="M614" s="1">
        <v>147035</v>
      </c>
      <c r="N614" s="1">
        <v>147035</v>
      </c>
      <c r="O614" s="1">
        <v>147035</v>
      </c>
      <c r="P614" s="1">
        <v>0</v>
      </c>
      <c r="Q614" s="1">
        <v>0</v>
      </c>
      <c r="R614" s="1">
        <v>0</v>
      </c>
      <c r="S614" s="27">
        <f t="shared" si="9"/>
        <v>0</v>
      </c>
    </row>
    <row r="615" spans="1:19" x14ac:dyDescent="0.25">
      <c r="A615">
        <v>221218</v>
      </c>
      <c r="C615" t="s">
        <v>17</v>
      </c>
      <c r="D615">
        <v>1441</v>
      </c>
      <c r="E615">
        <v>2</v>
      </c>
      <c r="F615">
        <v>2</v>
      </c>
      <c r="G615" t="s">
        <v>16</v>
      </c>
      <c r="I615">
        <v>1000</v>
      </c>
      <c r="J615" s="1">
        <v>625080</v>
      </c>
      <c r="K615" s="1">
        <v>625080</v>
      </c>
      <c r="L615" s="1">
        <v>625080</v>
      </c>
      <c r="M615" s="1">
        <v>625080</v>
      </c>
      <c r="N615" s="1">
        <v>625080</v>
      </c>
      <c r="O615" s="1">
        <v>625080</v>
      </c>
      <c r="P615" s="1">
        <v>0</v>
      </c>
      <c r="Q615" s="1">
        <v>0</v>
      </c>
      <c r="R615" s="1">
        <v>0</v>
      </c>
      <c r="S615" s="27">
        <f t="shared" si="9"/>
        <v>0</v>
      </c>
    </row>
    <row r="616" spans="1:19" x14ac:dyDescent="0.25">
      <c r="A616">
        <v>221218</v>
      </c>
      <c r="C616" t="s">
        <v>17</v>
      </c>
      <c r="D616">
        <v>1443</v>
      </c>
      <c r="E616">
        <v>1</v>
      </c>
      <c r="F616">
        <v>2</v>
      </c>
      <c r="G616" t="s">
        <v>16</v>
      </c>
      <c r="I616">
        <v>1000</v>
      </c>
      <c r="J616" s="1">
        <v>335918</v>
      </c>
      <c r="K616" s="1">
        <v>206865.55</v>
      </c>
      <c r="L616" s="1">
        <v>206865.55</v>
      </c>
      <c r="M616" s="1">
        <v>206865.55</v>
      </c>
      <c r="N616" s="1">
        <v>206865.55</v>
      </c>
      <c r="O616" s="1">
        <v>206865.5500000001</v>
      </c>
      <c r="P616" s="1">
        <v>0</v>
      </c>
      <c r="Q616" s="1">
        <v>0</v>
      </c>
      <c r="R616" s="1">
        <v>0</v>
      </c>
      <c r="S616" s="27">
        <f t="shared" si="9"/>
        <v>0</v>
      </c>
    </row>
    <row r="617" spans="1:19" x14ac:dyDescent="0.25">
      <c r="A617">
        <v>221218</v>
      </c>
      <c r="C617" t="s">
        <v>17</v>
      </c>
      <c r="D617">
        <v>1443</v>
      </c>
      <c r="E617">
        <v>2</v>
      </c>
      <c r="F617">
        <v>2</v>
      </c>
      <c r="G617" t="s">
        <v>16</v>
      </c>
      <c r="I617">
        <v>1000</v>
      </c>
      <c r="J617" s="1">
        <v>165000</v>
      </c>
      <c r="K617" s="1">
        <v>101610.45</v>
      </c>
      <c r="L617" s="1">
        <v>101610.45</v>
      </c>
      <c r="M617" s="1">
        <v>101610.45</v>
      </c>
      <c r="N617" s="1">
        <v>101610.45</v>
      </c>
      <c r="O617" s="1">
        <v>101610.44999999998</v>
      </c>
      <c r="P617" s="1">
        <v>0</v>
      </c>
      <c r="Q617" s="1">
        <v>0</v>
      </c>
      <c r="R617" s="1">
        <v>0</v>
      </c>
      <c r="S617" s="27">
        <f t="shared" si="9"/>
        <v>0</v>
      </c>
    </row>
    <row r="618" spans="1:19" x14ac:dyDescent="0.25">
      <c r="A618">
        <v>221218</v>
      </c>
      <c r="C618" t="s">
        <v>17</v>
      </c>
      <c r="D618">
        <v>1511</v>
      </c>
      <c r="E618">
        <v>1</v>
      </c>
      <c r="F618">
        <v>2</v>
      </c>
      <c r="G618" t="s">
        <v>16</v>
      </c>
      <c r="I618">
        <v>1000</v>
      </c>
      <c r="J618" s="1">
        <v>330430</v>
      </c>
      <c r="K618" s="1">
        <v>330430</v>
      </c>
      <c r="L618" s="1">
        <v>330430</v>
      </c>
      <c r="M618" s="1">
        <v>330430</v>
      </c>
      <c r="N618" s="1">
        <v>330430</v>
      </c>
      <c r="O618" s="1">
        <v>330430</v>
      </c>
      <c r="P618" s="1">
        <v>0</v>
      </c>
      <c r="Q618" s="1">
        <v>0</v>
      </c>
      <c r="R618" s="1">
        <v>0</v>
      </c>
      <c r="S618" s="27">
        <f t="shared" si="9"/>
        <v>0</v>
      </c>
    </row>
    <row r="619" spans="1:19" x14ac:dyDescent="0.25">
      <c r="A619">
        <v>221218</v>
      </c>
      <c r="C619" t="s">
        <v>17</v>
      </c>
      <c r="D619">
        <v>1511</v>
      </c>
      <c r="E619">
        <v>2</v>
      </c>
      <c r="F619">
        <v>2</v>
      </c>
      <c r="G619" t="s">
        <v>16</v>
      </c>
      <c r="I619">
        <v>1000</v>
      </c>
      <c r="J619" s="1">
        <v>1650000</v>
      </c>
      <c r="K619" s="1">
        <v>1650000</v>
      </c>
      <c r="L619" s="1">
        <v>1650000</v>
      </c>
      <c r="M619" s="1">
        <v>1650000</v>
      </c>
      <c r="N619" s="1">
        <v>1650000</v>
      </c>
      <c r="O619" s="1">
        <v>1650000.0000000007</v>
      </c>
      <c r="P619" s="1">
        <v>0</v>
      </c>
      <c r="Q619" s="1">
        <v>0</v>
      </c>
      <c r="R619" s="1">
        <v>0</v>
      </c>
      <c r="S619" s="27">
        <f t="shared" si="9"/>
        <v>0</v>
      </c>
    </row>
    <row r="620" spans="1:19" x14ac:dyDescent="0.25">
      <c r="A620">
        <v>221218</v>
      </c>
      <c r="C620" t="s">
        <v>17</v>
      </c>
      <c r="D620">
        <v>1541</v>
      </c>
      <c r="E620">
        <v>1</v>
      </c>
      <c r="F620">
        <v>1</v>
      </c>
      <c r="G620" t="s">
        <v>16</v>
      </c>
      <c r="I620">
        <v>1000</v>
      </c>
      <c r="J620" s="1">
        <v>935000</v>
      </c>
      <c r="K620" s="1">
        <v>835000</v>
      </c>
      <c r="L620" s="1">
        <v>835000</v>
      </c>
      <c r="M620" s="1">
        <v>835000</v>
      </c>
      <c r="N620" s="1">
        <v>835000</v>
      </c>
      <c r="O620" s="1">
        <v>835000</v>
      </c>
      <c r="P620" s="1">
        <v>0</v>
      </c>
      <c r="Q620" s="1">
        <v>0</v>
      </c>
      <c r="R620" s="1">
        <v>0</v>
      </c>
      <c r="S620" s="27">
        <f t="shared" si="9"/>
        <v>0</v>
      </c>
    </row>
    <row r="621" spans="1:19" x14ac:dyDescent="0.25">
      <c r="A621">
        <v>221218</v>
      </c>
      <c r="C621" t="s">
        <v>17</v>
      </c>
      <c r="D621">
        <v>1541</v>
      </c>
      <c r="E621">
        <v>1</v>
      </c>
      <c r="F621">
        <v>2</v>
      </c>
      <c r="G621">
        <v>18</v>
      </c>
      <c r="I621">
        <v>1000</v>
      </c>
      <c r="J621" s="1">
        <v>3805589</v>
      </c>
      <c r="K621" s="1">
        <v>3805589</v>
      </c>
      <c r="L621" s="1">
        <v>3805589</v>
      </c>
      <c r="M621" s="1">
        <v>3805589</v>
      </c>
      <c r="N621" s="1">
        <v>3805589</v>
      </c>
      <c r="O621" s="1">
        <v>3805589</v>
      </c>
      <c r="P621" s="1">
        <v>0</v>
      </c>
      <c r="Q621" s="1">
        <v>0</v>
      </c>
      <c r="R621" s="1">
        <v>0</v>
      </c>
      <c r="S621" s="27">
        <f t="shared" si="9"/>
        <v>0</v>
      </c>
    </row>
    <row r="622" spans="1:19" x14ac:dyDescent="0.25">
      <c r="A622">
        <v>221218</v>
      </c>
      <c r="C622" t="s">
        <v>17</v>
      </c>
      <c r="D622">
        <v>1541</v>
      </c>
      <c r="E622">
        <v>2</v>
      </c>
      <c r="F622">
        <v>1</v>
      </c>
      <c r="G622" t="s">
        <v>16</v>
      </c>
      <c r="I622">
        <v>1000</v>
      </c>
      <c r="J622" s="1">
        <v>465869</v>
      </c>
      <c r="K622" s="1">
        <v>582064</v>
      </c>
      <c r="L622" s="1">
        <v>582064</v>
      </c>
      <c r="M622" s="1">
        <v>582064</v>
      </c>
      <c r="N622" s="1">
        <v>582064</v>
      </c>
      <c r="O622" s="1">
        <v>582064</v>
      </c>
      <c r="P622" s="1">
        <v>0</v>
      </c>
      <c r="Q622" s="1">
        <v>0</v>
      </c>
      <c r="R622" s="1">
        <v>0</v>
      </c>
      <c r="S622" s="27">
        <f t="shared" si="9"/>
        <v>0</v>
      </c>
    </row>
    <row r="623" spans="1:19" x14ac:dyDescent="0.25">
      <c r="A623">
        <v>221218</v>
      </c>
      <c r="C623" t="s">
        <v>17</v>
      </c>
      <c r="D623">
        <v>1541</v>
      </c>
      <c r="E623">
        <v>2</v>
      </c>
      <c r="F623">
        <v>2</v>
      </c>
      <c r="G623" t="s">
        <v>18</v>
      </c>
      <c r="I623">
        <v>1000</v>
      </c>
      <c r="J623" s="1">
        <v>345890</v>
      </c>
      <c r="K623" s="1">
        <v>345890</v>
      </c>
      <c r="L623" s="1">
        <v>345890</v>
      </c>
      <c r="M623" s="1">
        <v>345890</v>
      </c>
      <c r="N623" s="1">
        <v>345890</v>
      </c>
      <c r="O623" s="1">
        <v>345890</v>
      </c>
      <c r="P623" s="1">
        <v>0</v>
      </c>
      <c r="Q623" s="1">
        <v>0</v>
      </c>
      <c r="R623" s="1">
        <v>0</v>
      </c>
      <c r="S623" s="27">
        <f t="shared" si="9"/>
        <v>0</v>
      </c>
    </row>
    <row r="624" spans="1:19" x14ac:dyDescent="0.25">
      <c r="A624">
        <v>221218</v>
      </c>
      <c r="C624" t="s">
        <v>17</v>
      </c>
      <c r="D624">
        <v>1541</v>
      </c>
      <c r="E624">
        <v>2</v>
      </c>
      <c r="F624">
        <v>2</v>
      </c>
      <c r="G624">
        <v>18</v>
      </c>
      <c r="I624">
        <v>1000</v>
      </c>
      <c r="J624" s="1">
        <v>1875000</v>
      </c>
      <c r="K624" s="1">
        <v>1875000</v>
      </c>
      <c r="L624" s="1">
        <v>1875000</v>
      </c>
      <c r="M624" s="1">
        <v>1875000</v>
      </c>
      <c r="N624" s="1">
        <v>1875000</v>
      </c>
      <c r="O624" s="1">
        <v>1875000</v>
      </c>
      <c r="P624" s="1">
        <v>0</v>
      </c>
      <c r="Q624" s="1">
        <v>0</v>
      </c>
      <c r="R624" s="1">
        <v>0</v>
      </c>
      <c r="S624" s="27">
        <f t="shared" si="9"/>
        <v>0</v>
      </c>
    </row>
    <row r="625" spans="1:19" x14ac:dyDescent="0.25">
      <c r="A625">
        <v>221218</v>
      </c>
      <c r="C625" t="s">
        <v>17</v>
      </c>
      <c r="D625">
        <v>1544</v>
      </c>
      <c r="E625">
        <v>1</v>
      </c>
      <c r="F625">
        <v>1</v>
      </c>
      <c r="G625" t="s">
        <v>16</v>
      </c>
      <c r="I625">
        <v>1000</v>
      </c>
      <c r="J625" s="1">
        <v>1859696</v>
      </c>
      <c r="K625" s="1">
        <v>1855045</v>
      </c>
      <c r="L625" s="1">
        <v>1855045</v>
      </c>
      <c r="M625" s="1">
        <v>1852603.79</v>
      </c>
      <c r="N625" s="1">
        <v>1852603.79</v>
      </c>
      <c r="O625" s="1">
        <v>1852603.79</v>
      </c>
      <c r="P625" s="1">
        <v>2441.2099999999627</v>
      </c>
      <c r="Q625" s="1">
        <v>0</v>
      </c>
      <c r="R625" s="1">
        <v>0</v>
      </c>
      <c r="S625" s="27">
        <f t="shared" si="9"/>
        <v>2441.2099999999627</v>
      </c>
    </row>
    <row r="626" spans="1:19" x14ac:dyDescent="0.25">
      <c r="A626">
        <v>221218</v>
      </c>
      <c r="C626" t="s">
        <v>17</v>
      </c>
      <c r="D626">
        <v>1544</v>
      </c>
      <c r="E626">
        <v>2</v>
      </c>
      <c r="F626">
        <v>1</v>
      </c>
      <c r="G626" t="s">
        <v>16</v>
      </c>
      <c r="I626">
        <v>1000</v>
      </c>
      <c r="J626" s="1">
        <v>925890</v>
      </c>
      <c r="K626" s="1">
        <v>925890</v>
      </c>
      <c r="L626" s="1">
        <v>925890</v>
      </c>
      <c r="M626" s="1">
        <v>925890</v>
      </c>
      <c r="N626" s="1">
        <v>925890</v>
      </c>
      <c r="O626" s="1">
        <v>925889.99999999988</v>
      </c>
      <c r="P626" s="1">
        <v>0</v>
      </c>
      <c r="Q626" s="1">
        <v>0</v>
      </c>
      <c r="R626" s="1">
        <v>0</v>
      </c>
      <c r="S626" s="27">
        <f t="shared" si="9"/>
        <v>0</v>
      </c>
    </row>
    <row r="627" spans="1:19" x14ac:dyDescent="0.25">
      <c r="A627">
        <v>221218</v>
      </c>
      <c r="C627" t="s">
        <v>17</v>
      </c>
      <c r="D627">
        <v>1545</v>
      </c>
      <c r="E627">
        <v>1</v>
      </c>
      <c r="F627">
        <v>1</v>
      </c>
      <c r="G627" t="s">
        <v>16</v>
      </c>
      <c r="I627">
        <v>1000</v>
      </c>
      <c r="J627" s="1">
        <v>369000</v>
      </c>
      <c r="K627" s="1">
        <v>288772.69</v>
      </c>
      <c r="L627" s="1">
        <v>288772.69</v>
      </c>
      <c r="M627" s="1">
        <v>287856.49</v>
      </c>
      <c r="N627" s="1">
        <v>287625.49</v>
      </c>
      <c r="O627" s="1">
        <v>287625.49000000005</v>
      </c>
      <c r="P627" s="1">
        <v>916.20000000001164</v>
      </c>
      <c r="Q627" s="1">
        <v>231</v>
      </c>
      <c r="R627" s="1">
        <v>0</v>
      </c>
      <c r="S627" s="27">
        <f t="shared" si="9"/>
        <v>1147.2000000000116</v>
      </c>
    </row>
    <row r="628" spans="1:19" x14ac:dyDescent="0.25">
      <c r="A628">
        <v>221218</v>
      </c>
      <c r="C628" t="s">
        <v>17</v>
      </c>
      <c r="D628">
        <v>1545</v>
      </c>
      <c r="E628">
        <v>1</v>
      </c>
      <c r="F628">
        <v>1</v>
      </c>
      <c r="G628" t="s">
        <v>30</v>
      </c>
      <c r="I628">
        <v>1000</v>
      </c>
      <c r="J628" s="1">
        <v>1547000</v>
      </c>
      <c r="K628" s="1">
        <v>1547000</v>
      </c>
      <c r="L628" s="1">
        <v>1547000</v>
      </c>
      <c r="M628" s="1">
        <v>1544380.1</v>
      </c>
      <c r="N628" s="1">
        <v>1544380.1</v>
      </c>
      <c r="O628" s="1">
        <v>1544380.1</v>
      </c>
      <c r="P628" s="1">
        <v>2619.8999999999069</v>
      </c>
      <c r="Q628" s="1">
        <v>0</v>
      </c>
      <c r="R628" s="1">
        <v>0</v>
      </c>
      <c r="S628" s="27">
        <f t="shared" si="9"/>
        <v>2619.8999999999069</v>
      </c>
    </row>
    <row r="629" spans="1:19" x14ac:dyDescent="0.25">
      <c r="A629">
        <v>221218</v>
      </c>
      <c r="C629" t="s">
        <v>17</v>
      </c>
      <c r="D629">
        <v>1545</v>
      </c>
      <c r="E629">
        <v>1</v>
      </c>
      <c r="F629">
        <v>1</v>
      </c>
      <c r="G629">
        <v>10</v>
      </c>
      <c r="I629">
        <v>1000</v>
      </c>
      <c r="J629" s="1">
        <v>689000</v>
      </c>
      <c r="K629" s="1">
        <v>971435.48</v>
      </c>
      <c r="L629" s="1">
        <v>971435.48</v>
      </c>
      <c r="M629" s="1">
        <v>970143.9</v>
      </c>
      <c r="N629" s="1">
        <v>970143.9</v>
      </c>
      <c r="O629" s="1">
        <v>970143.9</v>
      </c>
      <c r="P629" s="1">
        <v>1291.5799999999581</v>
      </c>
      <c r="Q629" s="1">
        <v>0</v>
      </c>
      <c r="R629" s="1">
        <v>0</v>
      </c>
      <c r="S629" s="27">
        <f t="shared" si="9"/>
        <v>1291.5799999999581</v>
      </c>
    </row>
    <row r="630" spans="1:19" x14ac:dyDescent="0.25">
      <c r="A630">
        <v>221218</v>
      </c>
      <c r="C630" t="s">
        <v>17</v>
      </c>
      <c r="D630">
        <v>1545</v>
      </c>
      <c r="E630">
        <v>2</v>
      </c>
      <c r="F630">
        <v>1</v>
      </c>
      <c r="G630" t="s">
        <v>16</v>
      </c>
      <c r="I630">
        <v>1000</v>
      </c>
      <c r="J630" s="1">
        <v>95523</v>
      </c>
      <c r="K630" s="1">
        <v>95523</v>
      </c>
      <c r="L630" s="1">
        <v>95523</v>
      </c>
      <c r="M630" s="1">
        <v>95523</v>
      </c>
      <c r="N630" s="1">
        <v>95523</v>
      </c>
      <c r="O630" s="1">
        <v>95523</v>
      </c>
      <c r="P630" s="1">
        <v>0</v>
      </c>
      <c r="Q630" s="1">
        <v>0</v>
      </c>
      <c r="R630" s="1">
        <v>0</v>
      </c>
      <c r="S630" s="27">
        <f t="shared" si="9"/>
        <v>0</v>
      </c>
    </row>
    <row r="631" spans="1:19" x14ac:dyDescent="0.25">
      <c r="A631">
        <v>221218</v>
      </c>
      <c r="C631" t="s">
        <v>17</v>
      </c>
      <c r="D631">
        <v>1545</v>
      </c>
      <c r="E631">
        <v>2</v>
      </c>
      <c r="F631">
        <v>1</v>
      </c>
      <c r="G631" t="s">
        <v>18</v>
      </c>
      <c r="I631">
        <v>1000</v>
      </c>
      <c r="J631" s="1">
        <v>46980</v>
      </c>
      <c r="K631" s="1">
        <v>12170.31</v>
      </c>
      <c r="L631" s="1">
        <v>12170.31</v>
      </c>
      <c r="M631" s="1">
        <v>12170.31</v>
      </c>
      <c r="N631" s="1">
        <v>12170.31</v>
      </c>
      <c r="O631" s="1">
        <v>12170.31</v>
      </c>
      <c r="P631" s="1">
        <v>0</v>
      </c>
      <c r="Q631" s="1">
        <v>0</v>
      </c>
      <c r="R631" s="1">
        <v>0</v>
      </c>
      <c r="S631" s="27">
        <f t="shared" si="9"/>
        <v>0</v>
      </c>
    </row>
    <row r="632" spans="1:19" x14ac:dyDescent="0.25">
      <c r="A632">
        <v>221218</v>
      </c>
      <c r="C632" t="s">
        <v>17</v>
      </c>
      <c r="D632">
        <v>1545</v>
      </c>
      <c r="E632">
        <v>2</v>
      </c>
      <c r="F632">
        <v>1</v>
      </c>
      <c r="G632" t="s">
        <v>30</v>
      </c>
      <c r="I632">
        <v>1000</v>
      </c>
      <c r="J632" s="1">
        <v>768890</v>
      </c>
      <c r="K632" s="1">
        <v>767036.61</v>
      </c>
      <c r="L632" s="1">
        <v>767036.61</v>
      </c>
      <c r="M632" s="1">
        <v>767036.61</v>
      </c>
      <c r="N632" s="1">
        <v>767036.61</v>
      </c>
      <c r="O632" s="1">
        <v>767036.6100000001</v>
      </c>
      <c r="P632" s="1">
        <v>0</v>
      </c>
      <c r="Q632" s="1">
        <v>0</v>
      </c>
      <c r="R632" s="1">
        <v>0</v>
      </c>
      <c r="S632" s="27">
        <f t="shared" si="9"/>
        <v>0</v>
      </c>
    </row>
    <row r="633" spans="1:19" x14ac:dyDescent="0.25">
      <c r="A633">
        <v>221218</v>
      </c>
      <c r="C633" t="s">
        <v>17</v>
      </c>
      <c r="D633">
        <v>1545</v>
      </c>
      <c r="E633">
        <v>2</v>
      </c>
      <c r="F633">
        <v>1</v>
      </c>
      <c r="G633">
        <v>10</v>
      </c>
      <c r="I633">
        <v>1000</v>
      </c>
      <c r="J633" s="1">
        <v>1610610</v>
      </c>
      <c r="K633" s="1">
        <v>1724377.68</v>
      </c>
      <c r="L633" s="1">
        <v>1724377.68</v>
      </c>
      <c r="M633" s="1">
        <v>1721391.84</v>
      </c>
      <c r="N633" s="1">
        <v>1721391.84</v>
      </c>
      <c r="O633" s="1">
        <v>1721391.8399999999</v>
      </c>
      <c r="P633" s="1">
        <v>2985.839999999851</v>
      </c>
      <c r="Q633" s="1">
        <v>0</v>
      </c>
      <c r="R633" s="1">
        <v>0</v>
      </c>
      <c r="S633" s="27">
        <f t="shared" si="9"/>
        <v>2985.839999999851</v>
      </c>
    </row>
    <row r="634" spans="1:19" x14ac:dyDescent="0.25">
      <c r="A634">
        <v>221218</v>
      </c>
      <c r="C634" t="s">
        <v>17</v>
      </c>
      <c r="D634">
        <v>1546</v>
      </c>
      <c r="E634">
        <v>1</v>
      </c>
      <c r="F634">
        <v>1</v>
      </c>
      <c r="G634" t="s">
        <v>16</v>
      </c>
      <c r="I634">
        <v>1000</v>
      </c>
      <c r="J634" s="1">
        <v>554000</v>
      </c>
      <c r="K634" s="1">
        <v>553107.05000000005</v>
      </c>
      <c r="L634" s="1">
        <v>553107.05000000005</v>
      </c>
      <c r="M634" s="1">
        <v>552749.87</v>
      </c>
      <c r="N634" s="1">
        <v>552749.87</v>
      </c>
      <c r="O634" s="1">
        <v>552749.87</v>
      </c>
      <c r="P634" s="1">
        <v>357.18000000005122</v>
      </c>
      <c r="Q634" s="1">
        <v>0</v>
      </c>
      <c r="R634" s="1">
        <v>0</v>
      </c>
      <c r="S634" s="27">
        <f t="shared" si="9"/>
        <v>357.18000000005122</v>
      </c>
    </row>
    <row r="635" spans="1:19" x14ac:dyDescent="0.25">
      <c r="A635">
        <v>221218</v>
      </c>
      <c r="C635" t="s">
        <v>17</v>
      </c>
      <c r="D635">
        <v>1546</v>
      </c>
      <c r="E635">
        <v>1</v>
      </c>
      <c r="F635">
        <v>1</v>
      </c>
      <c r="G635">
        <v>51</v>
      </c>
      <c r="I635">
        <v>1000</v>
      </c>
      <c r="J635" s="1">
        <v>3158000</v>
      </c>
      <c r="K635" s="1">
        <v>3158000</v>
      </c>
      <c r="L635" s="1">
        <v>3158000</v>
      </c>
      <c r="M635" s="1">
        <v>3158000</v>
      </c>
      <c r="N635" s="1">
        <v>3158000</v>
      </c>
      <c r="O635" s="1">
        <v>3158000</v>
      </c>
      <c r="P635" s="1">
        <v>0</v>
      </c>
      <c r="Q635" s="1">
        <v>0</v>
      </c>
      <c r="R635" s="1">
        <v>0</v>
      </c>
      <c r="S635" s="27">
        <f t="shared" si="9"/>
        <v>0</v>
      </c>
    </row>
    <row r="636" spans="1:19" x14ac:dyDescent="0.25">
      <c r="A636">
        <v>221218</v>
      </c>
      <c r="C636" t="s">
        <v>17</v>
      </c>
      <c r="D636">
        <v>1546</v>
      </c>
      <c r="E636">
        <v>2</v>
      </c>
      <c r="F636">
        <v>1</v>
      </c>
      <c r="G636" t="s">
        <v>16</v>
      </c>
      <c r="I636">
        <v>1000</v>
      </c>
      <c r="J636" s="1">
        <v>213129</v>
      </c>
      <c r="K636" s="1">
        <v>213129</v>
      </c>
      <c r="L636" s="1">
        <v>213129</v>
      </c>
      <c r="M636" s="1">
        <v>213129</v>
      </c>
      <c r="N636" s="1">
        <v>213129</v>
      </c>
      <c r="O636" s="1">
        <v>213129</v>
      </c>
      <c r="P636" s="1">
        <v>0</v>
      </c>
      <c r="Q636" s="1">
        <v>0</v>
      </c>
      <c r="R636" s="1">
        <v>0</v>
      </c>
      <c r="S636" s="27">
        <f t="shared" si="9"/>
        <v>0</v>
      </c>
    </row>
    <row r="637" spans="1:19" x14ac:dyDescent="0.25">
      <c r="A637">
        <v>221218</v>
      </c>
      <c r="C637" t="s">
        <v>17</v>
      </c>
      <c r="D637">
        <v>1546</v>
      </c>
      <c r="E637">
        <v>2</v>
      </c>
      <c r="F637">
        <v>1</v>
      </c>
      <c r="G637">
        <v>51</v>
      </c>
      <c r="I637">
        <v>1000</v>
      </c>
      <c r="J637" s="1">
        <v>1589000</v>
      </c>
      <c r="K637" s="1">
        <v>1589000</v>
      </c>
      <c r="L637" s="1">
        <v>1589000</v>
      </c>
      <c r="M637" s="1">
        <v>1589000</v>
      </c>
      <c r="N637" s="1">
        <v>1589000</v>
      </c>
      <c r="O637" s="1">
        <v>1589000</v>
      </c>
      <c r="P637" s="1">
        <v>0</v>
      </c>
      <c r="Q637" s="1">
        <v>0</v>
      </c>
      <c r="R637" s="1">
        <v>0</v>
      </c>
      <c r="S637" s="27">
        <f t="shared" si="9"/>
        <v>0</v>
      </c>
    </row>
    <row r="638" spans="1:19" x14ac:dyDescent="0.25">
      <c r="A638">
        <v>221218</v>
      </c>
      <c r="C638" t="s">
        <v>17</v>
      </c>
      <c r="D638">
        <v>1547</v>
      </c>
      <c r="E638">
        <v>1</v>
      </c>
      <c r="F638">
        <v>1</v>
      </c>
      <c r="G638" t="s">
        <v>16</v>
      </c>
      <c r="I638">
        <v>1000</v>
      </c>
      <c r="J638" s="1">
        <v>185963</v>
      </c>
      <c r="K638" s="1">
        <v>183379</v>
      </c>
      <c r="L638" s="1">
        <v>183379</v>
      </c>
      <c r="M638" s="1">
        <v>183379</v>
      </c>
      <c r="N638" s="1">
        <v>183379</v>
      </c>
      <c r="O638" s="1">
        <v>183379</v>
      </c>
      <c r="P638" s="1">
        <v>0</v>
      </c>
      <c r="Q638" s="1">
        <v>0</v>
      </c>
      <c r="R638" s="1">
        <v>0</v>
      </c>
      <c r="S638" s="27">
        <f t="shared" si="9"/>
        <v>0</v>
      </c>
    </row>
    <row r="639" spans="1:19" x14ac:dyDescent="0.25">
      <c r="A639">
        <v>221218</v>
      </c>
      <c r="C639" t="s">
        <v>17</v>
      </c>
      <c r="D639">
        <v>1547</v>
      </c>
      <c r="E639">
        <v>1</v>
      </c>
      <c r="F639">
        <v>1</v>
      </c>
      <c r="G639" t="s">
        <v>18</v>
      </c>
      <c r="I639">
        <v>1000</v>
      </c>
      <c r="J639" s="1">
        <v>3860</v>
      </c>
      <c r="K639" s="1">
        <v>0</v>
      </c>
      <c r="L639" s="1">
        <v>0</v>
      </c>
      <c r="N639" s="1">
        <v>0</v>
      </c>
      <c r="P639" s="1">
        <v>0</v>
      </c>
      <c r="Q639" s="1">
        <v>0</v>
      </c>
      <c r="R639" s="1">
        <v>0</v>
      </c>
      <c r="S639" s="27">
        <f t="shared" si="9"/>
        <v>0</v>
      </c>
    </row>
    <row r="640" spans="1:19" x14ac:dyDescent="0.25">
      <c r="A640">
        <v>221218</v>
      </c>
      <c r="C640" t="s">
        <v>17</v>
      </c>
      <c r="D640">
        <v>1547</v>
      </c>
      <c r="E640">
        <v>2</v>
      </c>
      <c r="F640">
        <v>1</v>
      </c>
      <c r="G640" t="s">
        <v>16</v>
      </c>
      <c r="I640">
        <v>1000</v>
      </c>
      <c r="J640" s="1">
        <v>93588</v>
      </c>
      <c r="K640" s="1">
        <v>83588</v>
      </c>
      <c r="L640" s="1">
        <v>83588</v>
      </c>
      <c r="M640" s="1">
        <v>83588</v>
      </c>
      <c r="N640" s="1">
        <v>83588</v>
      </c>
      <c r="O640" s="1">
        <v>83588</v>
      </c>
      <c r="P640" s="1">
        <v>0</v>
      </c>
      <c r="Q640" s="1">
        <v>0</v>
      </c>
      <c r="R640" s="1">
        <v>0</v>
      </c>
      <c r="S640" s="27">
        <f t="shared" si="9"/>
        <v>0</v>
      </c>
    </row>
    <row r="641" spans="1:19" x14ac:dyDescent="0.25">
      <c r="A641">
        <v>221218</v>
      </c>
      <c r="C641" t="s">
        <v>17</v>
      </c>
      <c r="D641">
        <v>1548</v>
      </c>
      <c r="E641">
        <v>1</v>
      </c>
      <c r="F641">
        <v>1</v>
      </c>
      <c r="G641" t="s">
        <v>16</v>
      </c>
      <c r="I641">
        <v>1000</v>
      </c>
      <c r="J641" s="1">
        <v>2718525</v>
      </c>
      <c r="K641" s="1">
        <v>10276547.800000001</v>
      </c>
      <c r="L641" s="1">
        <v>10276547.800000001</v>
      </c>
      <c r="M641" s="1">
        <v>10276547.800000001</v>
      </c>
      <c r="N641" s="1">
        <v>10276547.800000001</v>
      </c>
      <c r="O641" s="1">
        <v>10276547.800000001</v>
      </c>
      <c r="P641" s="1">
        <v>0</v>
      </c>
      <c r="Q641" s="1">
        <v>0</v>
      </c>
      <c r="R641" s="1">
        <v>0</v>
      </c>
      <c r="S641" s="27">
        <f t="shared" si="9"/>
        <v>0</v>
      </c>
    </row>
    <row r="642" spans="1:19" x14ac:dyDescent="0.25">
      <c r="A642">
        <v>221218</v>
      </c>
      <c r="C642" t="s">
        <v>17</v>
      </c>
      <c r="D642">
        <v>1548</v>
      </c>
      <c r="E642">
        <v>2</v>
      </c>
      <c r="F642">
        <v>1</v>
      </c>
      <c r="G642" t="s">
        <v>16</v>
      </c>
      <c r="I642">
        <v>1000</v>
      </c>
      <c r="J642" s="1">
        <v>1325589</v>
      </c>
      <c r="K642" s="1">
        <v>2866664</v>
      </c>
      <c r="L642" s="1">
        <v>2866664</v>
      </c>
      <c r="M642" s="1">
        <v>2866664</v>
      </c>
      <c r="N642" s="1">
        <v>2866664</v>
      </c>
      <c r="O642" s="1">
        <v>2866664</v>
      </c>
      <c r="P642" s="1">
        <v>0</v>
      </c>
      <c r="Q642" s="1">
        <v>0</v>
      </c>
      <c r="R642" s="1">
        <v>0</v>
      </c>
      <c r="S642" s="27">
        <f t="shared" si="9"/>
        <v>0</v>
      </c>
    </row>
    <row r="643" spans="1:19" x14ac:dyDescent="0.25">
      <c r="A643">
        <v>221218</v>
      </c>
      <c r="C643" t="s">
        <v>17</v>
      </c>
      <c r="D643">
        <v>1551</v>
      </c>
      <c r="E643">
        <v>1</v>
      </c>
      <c r="F643">
        <v>1</v>
      </c>
      <c r="G643" t="s">
        <v>16</v>
      </c>
      <c r="I643">
        <v>1000</v>
      </c>
      <c r="J643" s="1">
        <v>5558</v>
      </c>
      <c r="K643" s="1">
        <v>4713</v>
      </c>
      <c r="L643" s="1">
        <v>4713</v>
      </c>
      <c r="M643" s="1">
        <v>4713</v>
      </c>
      <c r="N643" s="1">
        <v>4713</v>
      </c>
      <c r="O643" s="1">
        <v>4713</v>
      </c>
      <c r="P643" s="1">
        <v>0</v>
      </c>
      <c r="Q643" s="1">
        <v>0</v>
      </c>
      <c r="R643" s="1">
        <v>0</v>
      </c>
      <c r="S643" s="27">
        <f t="shared" ref="S643:S706" si="10">P643+Q643</f>
        <v>0</v>
      </c>
    </row>
    <row r="644" spans="1:19" x14ac:dyDescent="0.25">
      <c r="A644">
        <v>221218</v>
      </c>
      <c r="C644" t="s">
        <v>17</v>
      </c>
      <c r="D644">
        <v>1551</v>
      </c>
      <c r="E644">
        <v>2</v>
      </c>
      <c r="F644">
        <v>1</v>
      </c>
      <c r="G644" t="s">
        <v>16</v>
      </c>
      <c r="I644">
        <v>1000</v>
      </c>
      <c r="J644" s="1">
        <v>3580</v>
      </c>
      <c r="K644" s="1">
        <v>3580</v>
      </c>
      <c r="L644" s="1">
        <v>3580</v>
      </c>
      <c r="M644" s="1">
        <v>3580</v>
      </c>
      <c r="N644" s="1">
        <v>3580</v>
      </c>
      <c r="O644" s="1">
        <v>3580</v>
      </c>
      <c r="P644" s="1">
        <v>0</v>
      </c>
      <c r="Q644" s="1">
        <v>0</v>
      </c>
      <c r="R644" s="1">
        <v>0</v>
      </c>
      <c r="S644" s="27">
        <f t="shared" si="10"/>
        <v>0</v>
      </c>
    </row>
    <row r="645" spans="1:19" x14ac:dyDescent="0.25">
      <c r="A645">
        <v>221218</v>
      </c>
      <c r="C645" t="s">
        <v>17</v>
      </c>
      <c r="D645">
        <v>1591</v>
      </c>
      <c r="E645">
        <v>1</v>
      </c>
      <c r="F645">
        <v>1</v>
      </c>
      <c r="G645" t="s">
        <v>16</v>
      </c>
      <c r="I645">
        <v>1000</v>
      </c>
      <c r="J645" s="1">
        <v>8113839</v>
      </c>
      <c r="K645" s="1">
        <v>14733240.390000001</v>
      </c>
      <c r="L645" s="1">
        <v>14733240.390000001</v>
      </c>
      <c r="M645" s="1">
        <v>14609828.390000001</v>
      </c>
      <c r="N645" s="1">
        <v>14609828.390000001</v>
      </c>
      <c r="O645" s="1">
        <v>14609828.390000001</v>
      </c>
      <c r="P645" s="1">
        <v>123412</v>
      </c>
      <c r="Q645" s="1">
        <v>0</v>
      </c>
      <c r="R645" s="1">
        <v>0</v>
      </c>
      <c r="S645" s="27">
        <f t="shared" si="10"/>
        <v>123412</v>
      </c>
    </row>
    <row r="646" spans="1:19" x14ac:dyDescent="0.25">
      <c r="A646">
        <v>221218</v>
      </c>
      <c r="C646" t="s">
        <v>17</v>
      </c>
      <c r="D646">
        <v>1591</v>
      </c>
      <c r="E646">
        <v>2</v>
      </c>
      <c r="F646">
        <v>1</v>
      </c>
      <c r="G646" t="s">
        <v>16</v>
      </c>
      <c r="I646">
        <v>1000</v>
      </c>
      <c r="J646" s="1">
        <v>2972589</v>
      </c>
      <c r="K646" s="1">
        <v>2972589</v>
      </c>
      <c r="L646" s="1">
        <v>2972589</v>
      </c>
      <c r="M646" s="1">
        <v>2961026</v>
      </c>
      <c r="N646" s="1">
        <v>2961026</v>
      </c>
      <c r="O646" s="1">
        <v>2961026</v>
      </c>
      <c r="P646" s="1">
        <v>11563</v>
      </c>
      <c r="Q646" s="1">
        <v>0</v>
      </c>
      <c r="R646" s="1">
        <v>0</v>
      </c>
      <c r="S646" s="27">
        <f t="shared" si="10"/>
        <v>11563</v>
      </c>
    </row>
    <row r="647" spans="1:19" x14ac:dyDescent="0.25">
      <c r="A647">
        <v>221218</v>
      </c>
      <c r="C647" t="s">
        <v>17</v>
      </c>
      <c r="D647">
        <v>1599</v>
      </c>
      <c r="E647">
        <v>1</v>
      </c>
      <c r="F647">
        <v>1</v>
      </c>
      <c r="G647" t="s">
        <v>16</v>
      </c>
      <c r="I647">
        <v>1000</v>
      </c>
      <c r="J647" s="1">
        <v>525000</v>
      </c>
      <c r="K647" s="1">
        <v>0</v>
      </c>
      <c r="L647" s="1">
        <v>0</v>
      </c>
      <c r="N647" s="1">
        <v>0</v>
      </c>
      <c r="P647" s="1">
        <v>0</v>
      </c>
      <c r="Q647" s="1">
        <v>0</v>
      </c>
      <c r="R647" s="1">
        <v>0</v>
      </c>
      <c r="S647" s="27">
        <f t="shared" si="10"/>
        <v>0</v>
      </c>
    </row>
    <row r="648" spans="1:19" x14ac:dyDescent="0.25">
      <c r="A648">
        <v>221218</v>
      </c>
      <c r="C648" t="s">
        <v>17</v>
      </c>
      <c r="D648">
        <v>1599</v>
      </c>
      <c r="E648">
        <v>2</v>
      </c>
      <c r="F648">
        <v>1</v>
      </c>
      <c r="G648" t="s">
        <v>16</v>
      </c>
      <c r="I648">
        <v>1000</v>
      </c>
      <c r="J648" s="1">
        <v>225000</v>
      </c>
      <c r="K648" s="1">
        <v>0</v>
      </c>
      <c r="L648" s="1">
        <v>0</v>
      </c>
      <c r="N648" s="1">
        <v>0</v>
      </c>
      <c r="P648" s="1">
        <v>0</v>
      </c>
      <c r="Q648" s="1">
        <v>0</v>
      </c>
      <c r="R648" s="1">
        <v>0</v>
      </c>
      <c r="S648" s="27">
        <f t="shared" si="10"/>
        <v>0</v>
      </c>
    </row>
    <row r="649" spans="1:19" x14ac:dyDescent="0.25">
      <c r="A649">
        <v>221218</v>
      </c>
      <c r="C649" t="s">
        <v>17</v>
      </c>
      <c r="D649">
        <v>1714</v>
      </c>
      <c r="E649">
        <v>1</v>
      </c>
      <c r="F649">
        <v>1</v>
      </c>
      <c r="G649" t="s">
        <v>16</v>
      </c>
      <c r="I649">
        <v>1000</v>
      </c>
      <c r="J649" s="1">
        <v>1688000</v>
      </c>
      <c r="K649" s="1">
        <v>1688000</v>
      </c>
      <c r="L649" s="1">
        <v>1688000</v>
      </c>
      <c r="M649" s="1">
        <v>1688000</v>
      </c>
      <c r="N649" s="1">
        <v>1688000</v>
      </c>
      <c r="O649" s="1">
        <v>1688000</v>
      </c>
      <c r="P649" s="1">
        <v>0</v>
      </c>
      <c r="Q649" s="1">
        <v>0</v>
      </c>
      <c r="R649" s="1">
        <v>0</v>
      </c>
      <c r="S649" s="27">
        <f t="shared" si="10"/>
        <v>0</v>
      </c>
    </row>
    <row r="650" spans="1:19" x14ac:dyDescent="0.25">
      <c r="A650">
        <v>221218</v>
      </c>
      <c r="C650" t="s">
        <v>17</v>
      </c>
      <c r="D650">
        <v>1714</v>
      </c>
      <c r="E650">
        <v>2</v>
      </c>
      <c r="F650">
        <v>1</v>
      </c>
      <c r="G650" t="s">
        <v>16</v>
      </c>
      <c r="I650">
        <v>1000</v>
      </c>
      <c r="J650" s="1">
        <v>1159589</v>
      </c>
      <c r="K650" s="1">
        <v>1159589</v>
      </c>
      <c r="L650" s="1">
        <v>1159589</v>
      </c>
      <c r="M650" s="1">
        <v>1159589</v>
      </c>
      <c r="N650" s="1">
        <v>1159589</v>
      </c>
      <c r="O650" s="1">
        <v>1159589</v>
      </c>
      <c r="P650" s="1">
        <v>0</v>
      </c>
      <c r="Q650" s="1">
        <v>0</v>
      </c>
      <c r="R650" s="1">
        <v>0</v>
      </c>
      <c r="S650" s="27">
        <f t="shared" si="10"/>
        <v>0</v>
      </c>
    </row>
    <row r="651" spans="1:19" x14ac:dyDescent="0.25">
      <c r="A651">
        <v>221218</v>
      </c>
      <c r="C651" t="s">
        <v>17</v>
      </c>
      <c r="D651">
        <v>2411</v>
      </c>
      <c r="E651">
        <v>1</v>
      </c>
      <c r="F651">
        <v>1</v>
      </c>
      <c r="G651" t="s">
        <v>16</v>
      </c>
      <c r="I651">
        <v>2000</v>
      </c>
      <c r="J651" s="1">
        <v>12789103</v>
      </c>
      <c r="K651" s="1">
        <v>12789103</v>
      </c>
      <c r="L651" s="1">
        <v>12789103</v>
      </c>
      <c r="M651" s="1">
        <v>12789103</v>
      </c>
      <c r="N651" s="1">
        <v>0</v>
      </c>
      <c r="P651" s="1">
        <v>0</v>
      </c>
      <c r="Q651" s="1">
        <v>12789103</v>
      </c>
      <c r="R651" s="1">
        <v>0</v>
      </c>
      <c r="S651" s="27">
        <f t="shared" si="10"/>
        <v>12789103</v>
      </c>
    </row>
    <row r="652" spans="1:19" x14ac:dyDescent="0.25">
      <c r="A652">
        <v>221218</v>
      </c>
      <c r="C652" t="s">
        <v>17</v>
      </c>
      <c r="D652">
        <v>2411</v>
      </c>
      <c r="E652">
        <v>2</v>
      </c>
      <c r="F652">
        <v>2</v>
      </c>
      <c r="G652" t="s">
        <v>16</v>
      </c>
      <c r="I652">
        <v>2000</v>
      </c>
      <c r="J652" s="1">
        <v>0</v>
      </c>
      <c r="K652" s="1">
        <v>1810119.24</v>
      </c>
      <c r="L652" s="1">
        <v>1810119.24</v>
      </c>
      <c r="M652" s="1">
        <v>1810119.24</v>
      </c>
      <c r="N652" s="1">
        <v>1810119.24</v>
      </c>
      <c r="O652" s="1">
        <v>1810119.24</v>
      </c>
      <c r="P652" s="1">
        <v>0</v>
      </c>
      <c r="Q652" s="1">
        <v>0</v>
      </c>
      <c r="R652" s="1">
        <v>0</v>
      </c>
      <c r="S652" s="27">
        <f t="shared" si="10"/>
        <v>0</v>
      </c>
    </row>
    <row r="653" spans="1:19" x14ac:dyDescent="0.25">
      <c r="A653">
        <v>221218</v>
      </c>
      <c r="C653" t="s">
        <v>17</v>
      </c>
      <c r="D653">
        <v>2611</v>
      </c>
      <c r="E653">
        <v>1</v>
      </c>
      <c r="F653">
        <v>2</v>
      </c>
      <c r="G653" t="s">
        <v>16</v>
      </c>
      <c r="I653">
        <v>2000</v>
      </c>
      <c r="J653" s="1">
        <v>12000000</v>
      </c>
      <c r="K653" s="1">
        <v>10000000</v>
      </c>
      <c r="L653" s="1">
        <v>10000000</v>
      </c>
      <c r="M653" s="1">
        <v>10000000</v>
      </c>
      <c r="N653" s="1">
        <v>10000000</v>
      </c>
      <c r="O653" s="1">
        <v>10000000</v>
      </c>
      <c r="P653" s="1">
        <v>0</v>
      </c>
      <c r="Q653" s="1">
        <v>0</v>
      </c>
      <c r="R653" s="1">
        <v>0</v>
      </c>
      <c r="S653" s="27">
        <f t="shared" si="10"/>
        <v>0</v>
      </c>
    </row>
    <row r="654" spans="1:19" x14ac:dyDescent="0.25">
      <c r="A654">
        <v>221218</v>
      </c>
      <c r="C654" t="s">
        <v>17</v>
      </c>
      <c r="D654">
        <v>3981</v>
      </c>
      <c r="E654">
        <v>1</v>
      </c>
      <c r="F654">
        <v>2</v>
      </c>
      <c r="G654" t="s">
        <v>16</v>
      </c>
      <c r="I654">
        <v>3000</v>
      </c>
      <c r="J654" s="1">
        <v>2532006</v>
      </c>
      <c r="K654" s="1">
        <v>2522538</v>
      </c>
      <c r="L654" s="1">
        <v>2522538</v>
      </c>
      <c r="M654" s="1">
        <v>2522538</v>
      </c>
      <c r="N654" s="1">
        <v>2522538</v>
      </c>
      <c r="O654" s="1">
        <v>2522538</v>
      </c>
      <c r="P654" s="1">
        <v>0</v>
      </c>
      <c r="Q654" s="1">
        <v>0</v>
      </c>
      <c r="R654" s="1">
        <v>0</v>
      </c>
      <c r="S654" s="27">
        <f t="shared" si="10"/>
        <v>0</v>
      </c>
    </row>
    <row r="655" spans="1:19" x14ac:dyDescent="0.25">
      <c r="A655">
        <v>221218</v>
      </c>
      <c r="C655" t="s">
        <v>17</v>
      </c>
      <c r="D655">
        <v>3981</v>
      </c>
      <c r="E655">
        <v>1</v>
      </c>
      <c r="F655">
        <v>2</v>
      </c>
      <c r="G655" t="s">
        <v>18</v>
      </c>
      <c r="I655">
        <v>3000</v>
      </c>
      <c r="J655" s="1">
        <v>38172</v>
      </c>
      <c r="K655" s="1">
        <v>41543</v>
      </c>
      <c r="L655" s="1">
        <v>41543</v>
      </c>
      <c r="M655" s="1">
        <v>41543</v>
      </c>
      <c r="N655" s="1">
        <v>41543</v>
      </c>
      <c r="O655" s="1">
        <v>41543</v>
      </c>
      <c r="P655" s="1">
        <v>0</v>
      </c>
      <c r="Q655" s="1">
        <v>0</v>
      </c>
      <c r="R655" s="1">
        <v>0</v>
      </c>
      <c r="S655" s="27">
        <f t="shared" si="10"/>
        <v>0</v>
      </c>
    </row>
    <row r="656" spans="1:19" x14ac:dyDescent="0.25">
      <c r="A656">
        <v>221218</v>
      </c>
      <c r="C656" t="s">
        <v>17</v>
      </c>
      <c r="D656">
        <v>3982</v>
      </c>
      <c r="E656">
        <v>1</v>
      </c>
      <c r="F656">
        <v>1</v>
      </c>
      <c r="G656" t="s">
        <v>16</v>
      </c>
      <c r="I656">
        <v>3000</v>
      </c>
      <c r="J656" s="1">
        <v>1544079</v>
      </c>
      <c r="K656" s="1">
        <v>1544079</v>
      </c>
      <c r="L656" s="1">
        <v>1544079</v>
      </c>
      <c r="M656" s="1">
        <v>1535686.6</v>
      </c>
      <c r="N656" s="1">
        <v>1535686.6</v>
      </c>
      <c r="O656" s="1">
        <v>1535686.6</v>
      </c>
      <c r="P656" s="1">
        <v>8392.3999999999069</v>
      </c>
      <c r="Q656" s="1">
        <v>0</v>
      </c>
      <c r="R656" s="1">
        <v>0</v>
      </c>
      <c r="S656" s="27">
        <f t="shared" si="10"/>
        <v>8392.3999999999069</v>
      </c>
    </row>
    <row r="657" spans="1:19" x14ac:dyDescent="0.25">
      <c r="A657">
        <v>221218</v>
      </c>
      <c r="C657" t="s">
        <v>17</v>
      </c>
      <c r="D657">
        <v>3982</v>
      </c>
      <c r="E657">
        <v>1</v>
      </c>
      <c r="F657">
        <v>1</v>
      </c>
      <c r="G657" t="s">
        <v>18</v>
      </c>
      <c r="I657">
        <v>3000</v>
      </c>
      <c r="J657" s="1">
        <v>3819</v>
      </c>
      <c r="K657" s="1">
        <v>0</v>
      </c>
      <c r="L657" s="1">
        <v>0</v>
      </c>
      <c r="N657" s="1">
        <v>0</v>
      </c>
      <c r="P657" s="1">
        <v>0</v>
      </c>
      <c r="Q657" s="1">
        <v>0</v>
      </c>
      <c r="R657" s="1">
        <v>0</v>
      </c>
      <c r="S657" s="27">
        <f t="shared" si="10"/>
        <v>0</v>
      </c>
    </row>
    <row r="658" spans="1:19" x14ac:dyDescent="0.25">
      <c r="A658">
        <v>221218</v>
      </c>
      <c r="C658" t="s">
        <v>19</v>
      </c>
      <c r="D658">
        <v>2411</v>
      </c>
      <c r="E658">
        <v>2</v>
      </c>
      <c r="F658">
        <v>2</v>
      </c>
      <c r="G658" t="s">
        <v>16</v>
      </c>
      <c r="I658">
        <v>2000</v>
      </c>
      <c r="J658" s="1">
        <v>0</v>
      </c>
      <c r="K658" s="1">
        <v>4800000</v>
      </c>
      <c r="L658" s="1">
        <v>4800000</v>
      </c>
      <c r="M658" s="1">
        <v>4800000</v>
      </c>
      <c r="N658" s="1">
        <v>4800000</v>
      </c>
      <c r="O658" s="1">
        <v>4800000</v>
      </c>
      <c r="P658" s="1">
        <v>0</v>
      </c>
      <c r="Q658" s="1">
        <v>0</v>
      </c>
      <c r="R658" s="1">
        <v>0</v>
      </c>
      <c r="S658" s="27">
        <f t="shared" si="10"/>
        <v>0</v>
      </c>
    </row>
    <row r="659" spans="1:19" x14ac:dyDescent="0.25">
      <c r="A659">
        <v>221218</v>
      </c>
      <c r="C659" t="s">
        <v>19</v>
      </c>
      <c r="D659">
        <v>2611</v>
      </c>
      <c r="E659">
        <v>1</v>
      </c>
      <c r="F659">
        <v>1</v>
      </c>
      <c r="G659" t="s">
        <v>16</v>
      </c>
      <c r="I659">
        <v>2000</v>
      </c>
      <c r="J659" s="1">
        <v>0</v>
      </c>
      <c r="K659" s="1">
        <v>1000000</v>
      </c>
      <c r="L659" s="1">
        <v>1000000</v>
      </c>
      <c r="M659" s="1">
        <v>1000000</v>
      </c>
      <c r="N659" s="1">
        <v>999995.62</v>
      </c>
      <c r="O659" s="1">
        <v>600100</v>
      </c>
      <c r="P659" s="1">
        <v>0</v>
      </c>
      <c r="Q659" s="1">
        <v>4.3800000000046566</v>
      </c>
      <c r="R659" s="1">
        <v>399895.62</v>
      </c>
      <c r="S659" s="27">
        <f t="shared" si="10"/>
        <v>4.3800000000046566</v>
      </c>
    </row>
    <row r="660" spans="1:19" x14ac:dyDescent="0.25">
      <c r="A660">
        <v>221218</v>
      </c>
      <c r="C660" t="s">
        <v>19</v>
      </c>
      <c r="D660">
        <v>5412</v>
      </c>
      <c r="E660">
        <v>2</v>
      </c>
      <c r="F660">
        <v>1</v>
      </c>
      <c r="G660" t="s">
        <v>16</v>
      </c>
      <c r="H660" t="s">
        <v>50</v>
      </c>
      <c r="I660">
        <v>5000</v>
      </c>
      <c r="J660" s="1">
        <v>0</v>
      </c>
      <c r="K660" s="1">
        <v>923711.89</v>
      </c>
      <c r="L660" s="1">
        <v>923711.89</v>
      </c>
      <c r="M660" s="1">
        <v>923711.89</v>
      </c>
      <c r="N660" s="1">
        <v>923711.88</v>
      </c>
      <c r="O660" s="1">
        <v>3042.87</v>
      </c>
      <c r="P660" s="1">
        <v>0</v>
      </c>
      <c r="Q660" s="1">
        <v>1.0000000009313226E-2</v>
      </c>
      <c r="R660" s="1">
        <v>920669.01</v>
      </c>
      <c r="S660" s="27">
        <f t="shared" si="10"/>
        <v>1.0000000009313226E-2</v>
      </c>
    </row>
    <row r="661" spans="1:19" x14ac:dyDescent="0.25">
      <c r="A661">
        <v>221218</v>
      </c>
      <c r="C661" t="s">
        <v>19</v>
      </c>
      <c r="D661">
        <v>5412</v>
      </c>
      <c r="E661">
        <v>2</v>
      </c>
      <c r="F661">
        <v>2</v>
      </c>
      <c r="G661" t="s">
        <v>16</v>
      </c>
      <c r="H661" t="s">
        <v>50</v>
      </c>
      <c r="I661">
        <v>5000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P661" s="1">
        <v>0</v>
      </c>
      <c r="Q661" s="1">
        <v>0</v>
      </c>
      <c r="R661" s="1">
        <v>0</v>
      </c>
      <c r="S661" s="27">
        <f t="shared" si="10"/>
        <v>0</v>
      </c>
    </row>
    <row r="662" spans="1:19" x14ac:dyDescent="0.25">
      <c r="A662">
        <v>221218</v>
      </c>
      <c r="C662" t="s">
        <v>19</v>
      </c>
      <c r="D662">
        <v>6141</v>
      </c>
      <c r="E662">
        <v>2</v>
      </c>
      <c r="F662">
        <v>1</v>
      </c>
      <c r="G662">
        <v>65</v>
      </c>
      <c r="H662" t="s">
        <v>89</v>
      </c>
      <c r="I662">
        <v>6000</v>
      </c>
      <c r="J662" s="1">
        <v>0</v>
      </c>
      <c r="K662" s="1">
        <v>6809420.7000000002</v>
      </c>
      <c r="L662" s="1">
        <v>6809420.7000000002</v>
      </c>
      <c r="M662" s="1">
        <v>6807004.6799999997</v>
      </c>
      <c r="N662" s="1">
        <v>6807004.6799999997</v>
      </c>
      <c r="O662" s="1">
        <v>1273411.8399999999</v>
      </c>
      <c r="P662" s="1">
        <v>2416.0200000004843</v>
      </c>
      <c r="Q662" s="1">
        <v>0</v>
      </c>
      <c r="R662" s="1">
        <v>5533592.8399999999</v>
      </c>
      <c r="S662" s="27">
        <f t="shared" si="10"/>
        <v>2416.0200000004843</v>
      </c>
    </row>
    <row r="663" spans="1:19" x14ac:dyDescent="0.25">
      <c r="A663">
        <v>221218</v>
      </c>
      <c r="C663" t="s">
        <v>20</v>
      </c>
      <c r="D663">
        <v>5412</v>
      </c>
      <c r="E663">
        <v>2</v>
      </c>
      <c r="F663">
        <v>1</v>
      </c>
      <c r="G663" t="s">
        <v>16</v>
      </c>
      <c r="H663" t="s">
        <v>90</v>
      </c>
      <c r="I663">
        <v>5000</v>
      </c>
      <c r="J663" s="1">
        <v>0</v>
      </c>
      <c r="K663" s="1">
        <v>2185512.79</v>
      </c>
      <c r="L663" s="1">
        <v>2185512.79</v>
      </c>
      <c r="M663" s="1">
        <v>2185512.79</v>
      </c>
      <c r="N663" s="1">
        <v>2185512.7799999998</v>
      </c>
      <c r="P663" s="1">
        <v>0</v>
      </c>
      <c r="Q663" s="1">
        <v>1.0000000242143869E-2</v>
      </c>
      <c r="R663" s="1">
        <v>2185512.7799999998</v>
      </c>
      <c r="S663" s="27">
        <f t="shared" si="10"/>
        <v>1.0000000242143869E-2</v>
      </c>
    </row>
    <row r="664" spans="1:19" x14ac:dyDescent="0.25">
      <c r="A664">
        <v>221218</v>
      </c>
      <c r="C664" t="s">
        <v>20</v>
      </c>
      <c r="D664">
        <v>5412</v>
      </c>
      <c r="E664">
        <v>2</v>
      </c>
      <c r="F664">
        <v>1</v>
      </c>
      <c r="G664" t="s">
        <v>16</v>
      </c>
      <c r="H664" t="s">
        <v>21</v>
      </c>
      <c r="I664">
        <v>5000</v>
      </c>
      <c r="J664" s="1">
        <v>0</v>
      </c>
      <c r="K664" s="1">
        <v>920668.98</v>
      </c>
      <c r="L664" s="1">
        <v>920668.98</v>
      </c>
      <c r="M664" s="1">
        <v>920668.98</v>
      </c>
      <c r="N664" s="1">
        <v>920668.98</v>
      </c>
      <c r="P664" s="1">
        <v>0</v>
      </c>
      <c r="Q664" s="1">
        <v>0</v>
      </c>
      <c r="R664" s="1">
        <v>920668.98</v>
      </c>
      <c r="S664" s="27">
        <f t="shared" si="10"/>
        <v>0</v>
      </c>
    </row>
    <row r="665" spans="1:19" x14ac:dyDescent="0.25">
      <c r="A665">
        <v>221218</v>
      </c>
      <c r="C665" t="s">
        <v>20</v>
      </c>
      <c r="D665">
        <v>5412</v>
      </c>
      <c r="E665">
        <v>2</v>
      </c>
      <c r="F665">
        <v>2</v>
      </c>
      <c r="G665" t="s">
        <v>16</v>
      </c>
      <c r="H665" t="s">
        <v>90</v>
      </c>
      <c r="I665">
        <v>5000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P665" s="1">
        <v>0</v>
      </c>
      <c r="Q665" s="1">
        <v>0</v>
      </c>
      <c r="R665" s="1">
        <v>0</v>
      </c>
      <c r="S665" s="27">
        <f t="shared" si="10"/>
        <v>0</v>
      </c>
    </row>
    <row r="666" spans="1:19" x14ac:dyDescent="0.25">
      <c r="A666">
        <v>221218</v>
      </c>
      <c r="C666" t="s">
        <v>20</v>
      </c>
      <c r="D666">
        <v>5412</v>
      </c>
      <c r="E666">
        <v>2</v>
      </c>
      <c r="F666">
        <v>2</v>
      </c>
      <c r="G666" t="s">
        <v>16</v>
      </c>
      <c r="H666" t="s">
        <v>21</v>
      </c>
      <c r="I666">
        <v>5000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P666" s="1">
        <v>0</v>
      </c>
      <c r="Q666" s="1">
        <v>0</v>
      </c>
      <c r="R666" s="1">
        <v>0</v>
      </c>
      <c r="S666" s="27">
        <f t="shared" si="10"/>
        <v>0</v>
      </c>
    </row>
    <row r="667" spans="1:19" x14ac:dyDescent="0.25">
      <c r="A667">
        <v>221218</v>
      </c>
      <c r="C667" t="s">
        <v>37</v>
      </c>
      <c r="D667">
        <v>5412</v>
      </c>
      <c r="E667">
        <v>2</v>
      </c>
      <c r="F667">
        <v>1</v>
      </c>
      <c r="G667" t="s">
        <v>16</v>
      </c>
      <c r="H667" t="s">
        <v>50</v>
      </c>
      <c r="I667">
        <v>5000</v>
      </c>
      <c r="J667" s="1">
        <v>0</v>
      </c>
      <c r="K667" s="1">
        <v>469971.56</v>
      </c>
      <c r="L667" s="1">
        <v>469971.56</v>
      </c>
      <c r="M667" s="1">
        <v>469971.56</v>
      </c>
      <c r="N667" s="1">
        <v>469971.56</v>
      </c>
      <c r="O667" s="1">
        <v>469971.56000000006</v>
      </c>
      <c r="P667" s="1">
        <v>0</v>
      </c>
      <c r="Q667" s="1">
        <v>0</v>
      </c>
      <c r="R667" s="1">
        <v>0</v>
      </c>
      <c r="S667" s="27">
        <f t="shared" si="10"/>
        <v>0</v>
      </c>
    </row>
    <row r="668" spans="1:19" x14ac:dyDescent="0.25">
      <c r="A668">
        <v>221218</v>
      </c>
      <c r="C668" t="s">
        <v>37</v>
      </c>
      <c r="D668">
        <v>5412</v>
      </c>
      <c r="E668">
        <v>2</v>
      </c>
      <c r="F668">
        <v>1</v>
      </c>
      <c r="G668" t="s">
        <v>16</v>
      </c>
      <c r="H668" t="s">
        <v>91</v>
      </c>
      <c r="I668">
        <v>5000</v>
      </c>
      <c r="J668" s="1">
        <v>0</v>
      </c>
      <c r="K668" s="1">
        <v>920668.99</v>
      </c>
      <c r="L668" s="1">
        <v>920668.99</v>
      </c>
      <c r="M668" s="1">
        <v>920668.99</v>
      </c>
      <c r="N668" s="1">
        <v>920668.99</v>
      </c>
      <c r="P668" s="1">
        <v>0</v>
      </c>
      <c r="Q668" s="1">
        <v>0</v>
      </c>
      <c r="R668" s="1">
        <v>920668.99</v>
      </c>
      <c r="S668" s="27">
        <f t="shared" si="10"/>
        <v>0</v>
      </c>
    </row>
    <row r="669" spans="1:19" x14ac:dyDescent="0.25">
      <c r="A669">
        <v>221218</v>
      </c>
      <c r="C669" t="s">
        <v>37</v>
      </c>
      <c r="D669">
        <v>5412</v>
      </c>
      <c r="E669">
        <v>2</v>
      </c>
      <c r="F669">
        <v>1</v>
      </c>
      <c r="G669" t="s">
        <v>16</v>
      </c>
      <c r="H669" t="s">
        <v>92</v>
      </c>
      <c r="I669">
        <v>5000</v>
      </c>
      <c r="J669" s="1">
        <v>0</v>
      </c>
      <c r="K669" s="1">
        <v>920668.99</v>
      </c>
      <c r="L669" s="1">
        <v>920668.99</v>
      </c>
      <c r="M669" s="1">
        <v>920668.99</v>
      </c>
      <c r="N669" s="1">
        <v>920668.99</v>
      </c>
      <c r="P669" s="1">
        <v>0</v>
      </c>
      <c r="Q669" s="1">
        <v>0</v>
      </c>
      <c r="R669" s="1">
        <v>920668.99</v>
      </c>
      <c r="S669" s="27">
        <f t="shared" si="10"/>
        <v>0</v>
      </c>
    </row>
    <row r="670" spans="1:19" x14ac:dyDescent="0.25">
      <c r="A670">
        <v>221218</v>
      </c>
      <c r="C670" t="s">
        <v>37</v>
      </c>
      <c r="D670">
        <v>5412</v>
      </c>
      <c r="E670">
        <v>2</v>
      </c>
      <c r="F670">
        <v>2</v>
      </c>
      <c r="G670" t="s">
        <v>16</v>
      </c>
      <c r="H670" t="s">
        <v>50</v>
      </c>
      <c r="I670">
        <v>5000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P670" s="1">
        <v>0</v>
      </c>
      <c r="Q670" s="1">
        <v>0</v>
      </c>
      <c r="R670" s="1">
        <v>0</v>
      </c>
      <c r="S670" s="27">
        <f t="shared" si="10"/>
        <v>0</v>
      </c>
    </row>
    <row r="671" spans="1:19" x14ac:dyDescent="0.25">
      <c r="A671">
        <v>221218</v>
      </c>
      <c r="C671" t="s">
        <v>37</v>
      </c>
      <c r="D671">
        <v>5412</v>
      </c>
      <c r="E671">
        <v>2</v>
      </c>
      <c r="F671">
        <v>2</v>
      </c>
      <c r="G671" t="s">
        <v>16</v>
      </c>
      <c r="H671" t="s">
        <v>91</v>
      </c>
      <c r="I671">
        <v>5000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P671" s="1">
        <v>0</v>
      </c>
      <c r="Q671" s="1">
        <v>0</v>
      </c>
      <c r="R671" s="1">
        <v>0</v>
      </c>
      <c r="S671" s="27">
        <f t="shared" si="10"/>
        <v>0</v>
      </c>
    </row>
    <row r="672" spans="1:19" x14ac:dyDescent="0.25">
      <c r="A672">
        <v>221218</v>
      </c>
      <c r="C672" t="s">
        <v>37</v>
      </c>
      <c r="D672">
        <v>5412</v>
      </c>
      <c r="E672">
        <v>2</v>
      </c>
      <c r="F672">
        <v>2</v>
      </c>
      <c r="G672" t="s">
        <v>16</v>
      </c>
      <c r="H672" t="s">
        <v>92</v>
      </c>
      <c r="I672">
        <v>5000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P672" s="1">
        <v>0</v>
      </c>
      <c r="Q672" s="1">
        <v>0</v>
      </c>
      <c r="R672" s="1">
        <v>0</v>
      </c>
      <c r="S672" s="27">
        <f t="shared" si="10"/>
        <v>0</v>
      </c>
    </row>
    <row r="673" spans="1:19" x14ac:dyDescent="0.25">
      <c r="A673">
        <v>221218</v>
      </c>
      <c r="C673" t="s">
        <v>44</v>
      </c>
      <c r="D673">
        <v>2161</v>
      </c>
      <c r="E673">
        <v>1</v>
      </c>
      <c r="F673">
        <v>1</v>
      </c>
      <c r="G673" t="s">
        <v>16</v>
      </c>
      <c r="I673">
        <v>2000</v>
      </c>
      <c r="J673" s="1">
        <v>0</v>
      </c>
      <c r="K673" s="1">
        <v>50000</v>
      </c>
      <c r="L673" s="1">
        <v>50000</v>
      </c>
      <c r="M673" s="1">
        <v>49207.199999999997</v>
      </c>
      <c r="N673" s="1">
        <v>49207.199999999997</v>
      </c>
      <c r="O673" s="1">
        <v>49207.199999999997</v>
      </c>
      <c r="P673" s="1">
        <v>792.80000000000291</v>
      </c>
      <c r="Q673" s="1">
        <v>0</v>
      </c>
      <c r="R673" s="1">
        <v>0</v>
      </c>
      <c r="S673" s="27">
        <f t="shared" si="10"/>
        <v>792.80000000000291</v>
      </c>
    </row>
    <row r="674" spans="1:19" x14ac:dyDescent="0.25">
      <c r="A674">
        <v>221218</v>
      </c>
      <c r="C674" t="s">
        <v>44</v>
      </c>
      <c r="D674">
        <v>2511</v>
      </c>
      <c r="E674">
        <v>1</v>
      </c>
      <c r="F674">
        <v>1</v>
      </c>
      <c r="G674" t="s">
        <v>16</v>
      </c>
      <c r="I674">
        <v>2000</v>
      </c>
      <c r="J674" s="1">
        <v>0</v>
      </c>
      <c r="K674" s="1">
        <v>800000</v>
      </c>
      <c r="L674" s="1">
        <v>800000</v>
      </c>
      <c r="M674" s="1">
        <v>800000</v>
      </c>
      <c r="N674" s="1">
        <v>0</v>
      </c>
      <c r="P674" s="1">
        <v>0</v>
      </c>
      <c r="Q674" s="1">
        <v>800000</v>
      </c>
      <c r="R674" s="1">
        <v>0</v>
      </c>
      <c r="S674" s="27">
        <f t="shared" si="10"/>
        <v>800000</v>
      </c>
    </row>
    <row r="675" spans="1:19" x14ac:dyDescent="0.25">
      <c r="A675">
        <v>221218</v>
      </c>
      <c r="C675" t="s">
        <v>44</v>
      </c>
      <c r="D675">
        <v>2561</v>
      </c>
      <c r="E675">
        <v>1</v>
      </c>
      <c r="F675">
        <v>1</v>
      </c>
      <c r="G675" t="s">
        <v>16</v>
      </c>
      <c r="I675">
        <v>2000</v>
      </c>
      <c r="J675" s="1">
        <v>0</v>
      </c>
      <c r="K675" s="1">
        <v>80000</v>
      </c>
      <c r="L675" s="1">
        <v>80000</v>
      </c>
      <c r="M675" s="1">
        <v>77610.960000000006</v>
      </c>
      <c r="N675" s="1">
        <v>77610.960000000006</v>
      </c>
      <c r="P675" s="1">
        <v>2389.0399999999936</v>
      </c>
      <c r="Q675" s="1">
        <v>0</v>
      </c>
      <c r="R675" s="1">
        <v>77610.960000000006</v>
      </c>
      <c r="S675" s="27">
        <f t="shared" si="10"/>
        <v>2389.0399999999936</v>
      </c>
    </row>
    <row r="676" spans="1:19" x14ac:dyDescent="0.25">
      <c r="A676">
        <v>221218</v>
      </c>
      <c r="C676" t="s">
        <v>44</v>
      </c>
      <c r="D676">
        <v>2911</v>
      </c>
      <c r="E676">
        <v>1</v>
      </c>
      <c r="F676">
        <v>1</v>
      </c>
      <c r="G676" t="s">
        <v>16</v>
      </c>
      <c r="I676">
        <v>2000</v>
      </c>
      <c r="J676" s="1">
        <v>0</v>
      </c>
      <c r="K676" s="1">
        <v>250000</v>
      </c>
      <c r="L676" s="1">
        <v>250000</v>
      </c>
      <c r="M676" s="1">
        <v>249139.93</v>
      </c>
      <c r="N676" s="1">
        <v>249139.93</v>
      </c>
      <c r="O676" s="1">
        <v>249139.93</v>
      </c>
      <c r="P676" s="1">
        <v>860.07000000000698</v>
      </c>
      <c r="Q676" s="1">
        <v>0</v>
      </c>
      <c r="R676" s="1">
        <v>0</v>
      </c>
      <c r="S676" s="27">
        <f t="shared" si="10"/>
        <v>860.07000000000698</v>
      </c>
    </row>
    <row r="677" spans="1:19" x14ac:dyDescent="0.25">
      <c r="A677">
        <v>221218</v>
      </c>
      <c r="C677" t="s">
        <v>44</v>
      </c>
      <c r="D677">
        <v>3331</v>
      </c>
      <c r="E677">
        <v>1</v>
      </c>
      <c r="F677">
        <v>1</v>
      </c>
      <c r="G677" t="s">
        <v>16</v>
      </c>
      <c r="I677">
        <v>3000</v>
      </c>
      <c r="J677" s="1">
        <v>0</v>
      </c>
      <c r="K677" s="1">
        <v>700000</v>
      </c>
      <c r="L677" s="1">
        <v>700000</v>
      </c>
      <c r="M677" s="1">
        <v>700000</v>
      </c>
      <c r="N677" s="1">
        <v>699157.52</v>
      </c>
      <c r="P677" s="1">
        <v>0</v>
      </c>
      <c r="Q677" s="1">
        <v>842.47999999998137</v>
      </c>
      <c r="R677" s="1">
        <v>699157.52</v>
      </c>
      <c r="S677" s="27">
        <f t="shared" si="10"/>
        <v>842.47999999998137</v>
      </c>
    </row>
    <row r="678" spans="1:19" x14ac:dyDescent="0.25">
      <c r="A678">
        <v>221218</v>
      </c>
      <c r="C678" t="s">
        <v>44</v>
      </c>
      <c r="D678">
        <v>5631</v>
      </c>
      <c r="E678">
        <v>2</v>
      </c>
      <c r="F678">
        <v>1</v>
      </c>
      <c r="G678" t="s">
        <v>16</v>
      </c>
      <c r="H678" t="s">
        <v>93</v>
      </c>
      <c r="I678">
        <v>5000</v>
      </c>
      <c r="J678" s="1">
        <v>0</v>
      </c>
      <c r="K678" s="1">
        <v>200000</v>
      </c>
      <c r="L678" s="1">
        <v>200000</v>
      </c>
      <c r="M678" s="1">
        <v>200000</v>
      </c>
      <c r="N678" s="1">
        <v>0</v>
      </c>
      <c r="P678" s="1">
        <v>0</v>
      </c>
      <c r="Q678" s="1">
        <v>200000</v>
      </c>
      <c r="R678" s="1">
        <v>0</v>
      </c>
      <c r="S678" s="27">
        <f t="shared" si="10"/>
        <v>200000</v>
      </c>
    </row>
    <row r="679" spans="1:19" x14ac:dyDescent="0.25">
      <c r="A679">
        <v>221218</v>
      </c>
      <c r="C679" t="s">
        <v>22</v>
      </c>
      <c r="D679">
        <v>6141</v>
      </c>
      <c r="E679">
        <v>2</v>
      </c>
      <c r="F679">
        <v>1</v>
      </c>
      <c r="G679">
        <v>65</v>
      </c>
      <c r="H679" t="s">
        <v>35</v>
      </c>
      <c r="I679">
        <v>6000</v>
      </c>
      <c r="J679" s="1">
        <v>25471181</v>
      </c>
      <c r="K679" s="1">
        <v>0</v>
      </c>
      <c r="L679" s="1">
        <v>0</v>
      </c>
      <c r="N679" s="1">
        <v>0</v>
      </c>
      <c r="P679" s="1">
        <v>0</v>
      </c>
      <c r="Q679" s="1">
        <v>0</v>
      </c>
      <c r="R679" s="1">
        <v>0</v>
      </c>
      <c r="S679" s="27">
        <f t="shared" si="10"/>
        <v>0</v>
      </c>
    </row>
    <row r="680" spans="1:19" x14ac:dyDescent="0.25">
      <c r="A680">
        <v>221218</v>
      </c>
      <c r="C680" t="s">
        <v>22</v>
      </c>
      <c r="D680">
        <v>6141</v>
      </c>
      <c r="E680">
        <v>2</v>
      </c>
      <c r="F680">
        <v>1</v>
      </c>
      <c r="G680">
        <v>65</v>
      </c>
      <c r="H680" t="s">
        <v>89</v>
      </c>
      <c r="I680">
        <v>6000</v>
      </c>
      <c r="J680" s="1">
        <v>0</v>
      </c>
      <c r="K680" s="1">
        <v>4539613.8</v>
      </c>
      <c r="L680" s="1">
        <v>4539613.8</v>
      </c>
      <c r="M680" s="1">
        <v>4532247.3099999996</v>
      </c>
      <c r="N680" s="1">
        <v>4532247.3099999996</v>
      </c>
      <c r="O680" s="1">
        <v>4532247.3099999996</v>
      </c>
      <c r="P680" s="1">
        <v>7366.4900000002235</v>
      </c>
      <c r="Q680" s="1">
        <v>0</v>
      </c>
      <c r="R680" s="1">
        <v>0</v>
      </c>
      <c r="S680" s="27">
        <f t="shared" si="10"/>
        <v>7366.4900000002235</v>
      </c>
    </row>
    <row r="681" spans="1:19" x14ac:dyDescent="0.25">
      <c r="A681">
        <v>221218</v>
      </c>
      <c r="C681" t="s">
        <v>94</v>
      </c>
      <c r="D681">
        <v>1131</v>
      </c>
      <c r="E681">
        <v>1</v>
      </c>
      <c r="F681">
        <v>1</v>
      </c>
      <c r="G681" t="s">
        <v>16</v>
      </c>
      <c r="I681">
        <v>1000</v>
      </c>
      <c r="J681" s="1">
        <v>0</v>
      </c>
      <c r="K681" s="1">
        <v>49973</v>
      </c>
      <c r="L681" s="1">
        <v>49973</v>
      </c>
      <c r="M681" s="1">
        <v>49973</v>
      </c>
      <c r="N681" s="1">
        <v>49973</v>
      </c>
      <c r="O681" s="1">
        <v>49973</v>
      </c>
      <c r="P681" s="1">
        <v>0</v>
      </c>
      <c r="Q681" s="1">
        <v>0</v>
      </c>
      <c r="R681" s="1">
        <v>0</v>
      </c>
      <c r="S681" s="27">
        <f t="shared" si="10"/>
        <v>0</v>
      </c>
    </row>
    <row r="682" spans="1:19" x14ac:dyDescent="0.25">
      <c r="A682">
        <v>221218</v>
      </c>
      <c r="C682" t="s">
        <v>94</v>
      </c>
      <c r="D682">
        <v>1321</v>
      </c>
      <c r="E682">
        <v>1</v>
      </c>
      <c r="F682">
        <v>1</v>
      </c>
      <c r="G682" t="s">
        <v>16</v>
      </c>
      <c r="I682">
        <v>1000</v>
      </c>
      <c r="J682" s="1">
        <v>0</v>
      </c>
      <c r="K682" s="1">
        <v>1189.83</v>
      </c>
      <c r="L682" s="1">
        <v>1189.83</v>
      </c>
      <c r="M682" s="1">
        <v>1189.83</v>
      </c>
      <c r="N682" s="1">
        <v>0</v>
      </c>
      <c r="P682" s="1">
        <v>0</v>
      </c>
      <c r="Q682" s="1">
        <v>1189.83</v>
      </c>
      <c r="R682" s="1">
        <v>0</v>
      </c>
      <c r="S682" s="27">
        <f t="shared" si="10"/>
        <v>1189.83</v>
      </c>
    </row>
    <row r="683" spans="1:19" x14ac:dyDescent="0.25">
      <c r="A683">
        <v>221218</v>
      </c>
      <c r="C683" t="s">
        <v>94</v>
      </c>
      <c r="D683">
        <v>1323</v>
      </c>
      <c r="E683">
        <v>1</v>
      </c>
      <c r="F683">
        <v>1</v>
      </c>
      <c r="G683" t="s">
        <v>16</v>
      </c>
      <c r="I683">
        <v>1000</v>
      </c>
      <c r="J683" s="1">
        <v>0</v>
      </c>
      <c r="K683" s="1">
        <v>9518.67</v>
      </c>
      <c r="L683" s="1">
        <v>9518.67</v>
      </c>
      <c r="M683" s="1">
        <v>9518.67</v>
      </c>
      <c r="N683" s="1">
        <v>9518.67</v>
      </c>
      <c r="O683" s="1">
        <v>9518.67</v>
      </c>
      <c r="P683" s="1">
        <v>0</v>
      </c>
      <c r="Q683" s="1">
        <v>0</v>
      </c>
      <c r="R683" s="1">
        <v>0</v>
      </c>
      <c r="S683" s="27">
        <f t="shared" si="10"/>
        <v>0</v>
      </c>
    </row>
    <row r="684" spans="1:19" x14ac:dyDescent="0.25">
      <c r="A684">
        <v>221218</v>
      </c>
      <c r="C684" t="s">
        <v>94</v>
      </c>
      <c r="D684">
        <v>1411</v>
      </c>
      <c r="E684">
        <v>1</v>
      </c>
      <c r="F684">
        <v>2</v>
      </c>
      <c r="G684" t="s">
        <v>28</v>
      </c>
      <c r="I684">
        <v>1000</v>
      </c>
      <c r="J684" s="1">
        <v>0</v>
      </c>
      <c r="K684" s="1">
        <v>2921.55</v>
      </c>
      <c r="L684" s="1">
        <v>2921.55</v>
      </c>
      <c r="M684" s="1">
        <v>2921.55</v>
      </c>
      <c r="N684" s="1">
        <v>2921.55</v>
      </c>
      <c r="O684" s="1">
        <v>2921.5499999999997</v>
      </c>
      <c r="P684" s="1">
        <v>0</v>
      </c>
      <c r="Q684" s="1">
        <v>0</v>
      </c>
      <c r="R684" s="1">
        <v>0</v>
      </c>
      <c r="S684" s="27">
        <f t="shared" si="10"/>
        <v>0</v>
      </c>
    </row>
    <row r="685" spans="1:19" x14ac:dyDescent="0.25">
      <c r="A685">
        <v>221218</v>
      </c>
      <c r="C685" t="s">
        <v>94</v>
      </c>
      <c r="D685">
        <v>1421</v>
      </c>
      <c r="E685">
        <v>1</v>
      </c>
      <c r="F685">
        <v>2</v>
      </c>
      <c r="G685" t="s">
        <v>28</v>
      </c>
      <c r="I685">
        <v>1000</v>
      </c>
      <c r="J685" s="1">
        <v>0</v>
      </c>
      <c r="K685" s="1">
        <v>2498.64</v>
      </c>
      <c r="L685" s="1">
        <v>2498.64</v>
      </c>
      <c r="M685" s="1">
        <v>2498.64</v>
      </c>
      <c r="N685" s="1">
        <v>2498.64</v>
      </c>
      <c r="O685" s="1">
        <v>2498.6400000000003</v>
      </c>
      <c r="P685" s="1">
        <v>0</v>
      </c>
      <c r="Q685" s="1">
        <v>0</v>
      </c>
      <c r="R685" s="1">
        <v>0</v>
      </c>
      <c r="S685" s="27">
        <f t="shared" si="10"/>
        <v>0</v>
      </c>
    </row>
    <row r="686" spans="1:19" x14ac:dyDescent="0.25">
      <c r="A686">
        <v>221218</v>
      </c>
      <c r="C686" t="s">
        <v>94</v>
      </c>
      <c r="D686">
        <v>1431</v>
      </c>
      <c r="E686">
        <v>1</v>
      </c>
      <c r="F686">
        <v>2</v>
      </c>
      <c r="G686" t="s">
        <v>16</v>
      </c>
      <c r="I686">
        <v>1000</v>
      </c>
      <c r="J686" s="1">
        <v>0</v>
      </c>
      <c r="K686" s="1">
        <v>2585.66</v>
      </c>
      <c r="L686" s="1">
        <v>2585.66</v>
      </c>
      <c r="M686" s="1">
        <v>2585.66</v>
      </c>
      <c r="N686" s="1">
        <v>2585.66</v>
      </c>
      <c r="O686" s="1">
        <v>2585.66</v>
      </c>
      <c r="P686" s="1">
        <v>0</v>
      </c>
      <c r="Q686" s="1">
        <v>0</v>
      </c>
      <c r="R686" s="1">
        <v>0</v>
      </c>
      <c r="S686" s="27">
        <f t="shared" si="10"/>
        <v>0</v>
      </c>
    </row>
    <row r="687" spans="1:19" x14ac:dyDescent="0.25">
      <c r="A687">
        <v>221218</v>
      </c>
      <c r="C687" t="s">
        <v>94</v>
      </c>
      <c r="D687">
        <v>1441</v>
      </c>
      <c r="E687">
        <v>1</v>
      </c>
      <c r="F687">
        <v>2</v>
      </c>
      <c r="G687" t="s">
        <v>16</v>
      </c>
      <c r="I687">
        <v>1000</v>
      </c>
      <c r="J687" s="1">
        <v>0</v>
      </c>
      <c r="K687" s="1">
        <v>1699.08</v>
      </c>
      <c r="L687" s="1">
        <v>1699.08</v>
      </c>
      <c r="M687" s="1">
        <v>1699.08</v>
      </c>
      <c r="N687" s="1">
        <v>1699.08</v>
      </c>
      <c r="O687" s="1">
        <v>1699.08</v>
      </c>
      <c r="P687" s="1">
        <v>0</v>
      </c>
      <c r="Q687" s="1">
        <v>0</v>
      </c>
      <c r="R687" s="1">
        <v>0</v>
      </c>
      <c r="S687" s="27">
        <f t="shared" si="10"/>
        <v>0</v>
      </c>
    </row>
    <row r="688" spans="1:19" x14ac:dyDescent="0.25">
      <c r="A688">
        <v>221218</v>
      </c>
      <c r="C688" t="s">
        <v>94</v>
      </c>
      <c r="D688">
        <v>1443</v>
      </c>
      <c r="E688">
        <v>1</v>
      </c>
      <c r="F688">
        <v>2</v>
      </c>
      <c r="G688" t="s">
        <v>16</v>
      </c>
      <c r="I688">
        <v>1000</v>
      </c>
      <c r="J688" s="1">
        <v>0</v>
      </c>
      <c r="K688" s="1">
        <v>77.010000000000005</v>
      </c>
      <c r="L688" s="1">
        <v>77.010000000000005</v>
      </c>
      <c r="M688" s="1">
        <v>77.010000000000005</v>
      </c>
      <c r="N688" s="1">
        <v>77.010000000000005</v>
      </c>
      <c r="O688" s="1">
        <v>77.010000000000005</v>
      </c>
      <c r="P688" s="1">
        <v>0</v>
      </c>
      <c r="Q688" s="1">
        <v>0</v>
      </c>
      <c r="R688" s="1">
        <v>0</v>
      </c>
      <c r="S688" s="27">
        <f t="shared" si="10"/>
        <v>0</v>
      </c>
    </row>
    <row r="689" spans="1:19" x14ac:dyDescent="0.25">
      <c r="A689">
        <v>221218</v>
      </c>
      <c r="C689" t="s">
        <v>94</v>
      </c>
      <c r="D689">
        <v>1511</v>
      </c>
      <c r="E689">
        <v>1</v>
      </c>
      <c r="F689">
        <v>2</v>
      </c>
      <c r="G689" t="s">
        <v>16</v>
      </c>
      <c r="I689">
        <v>1000</v>
      </c>
      <c r="J689" s="1">
        <v>0</v>
      </c>
      <c r="K689" s="1">
        <v>5173</v>
      </c>
      <c r="L689" s="1">
        <v>5173</v>
      </c>
      <c r="M689" s="1">
        <v>5173</v>
      </c>
      <c r="N689" s="1">
        <v>5173</v>
      </c>
      <c r="O689" s="1">
        <v>5173</v>
      </c>
      <c r="P689" s="1">
        <v>0</v>
      </c>
      <c r="Q689" s="1">
        <v>0</v>
      </c>
      <c r="R689" s="1">
        <v>0</v>
      </c>
      <c r="S689" s="27">
        <f t="shared" si="10"/>
        <v>0</v>
      </c>
    </row>
    <row r="690" spans="1:19" x14ac:dyDescent="0.25">
      <c r="A690">
        <v>221218</v>
      </c>
      <c r="C690" t="s">
        <v>94</v>
      </c>
      <c r="D690">
        <v>1541</v>
      </c>
      <c r="E690">
        <v>1</v>
      </c>
      <c r="F690">
        <v>1</v>
      </c>
      <c r="G690" t="s">
        <v>16</v>
      </c>
      <c r="I690">
        <v>1000</v>
      </c>
      <c r="J690" s="1">
        <v>0</v>
      </c>
      <c r="K690" s="1">
        <v>4485</v>
      </c>
      <c r="L690" s="1">
        <v>4485</v>
      </c>
      <c r="M690" s="1">
        <v>4485</v>
      </c>
      <c r="N690" s="1">
        <v>0</v>
      </c>
      <c r="P690" s="1">
        <v>0</v>
      </c>
      <c r="Q690" s="1">
        <v>4485</v>
      </c>
      <c r="R690" s="1">
        <v>0</v>
      </c>
      <c r="S690" s="27">
        <f t="shared" si="10"/>
        <v>4485</v>
      </c>
    </row>
    <row r="691" spans="1:19" x14ac:dyDescent="0.25">
      <c r="A691">
        <v>221218</v>
      </c>
      <c r="C691" t="s">
        <v>94</v>
      </c>
      <c r="D691">
        <v>1541</v>
      </c>
      <c r="E691">
        <v>1</v>
      </c>
      <c r="F691">
        <v>2</v>
      </c>
      <c r="G691">
        <v>18</v>
      </c>
      <c r="I691">
        <v>1000</v>
      </c>
      <c r="J691" s="1">
        <v>0</v>
      </c>
      <c r="K691" s="1">
        <v>12351</v>
      </c>
      <c r="L691" s="1">
        <v>12351</v>
      </c>
      <c r="M691" s="1">
        <v>12351</v>
      </c>
      <c r="N691" s="1">
        <v>12351</v>
      </c>
      <c r="O691" s="1">
        <v>12351</v>
      </c>
      <c r="P691" s="1">
        <v>0</v>
      </c>
      <c r="Q691" s="1">
        <v>0</v>
      </c>
      <c r="R691" s="1">
        <v>0</v>
      </c>
      <c r="S691" s="27">
        <f t="shared" si="10"/>
        <v>0</v>
      </c>
    </row>
    <row r="692" spans="1:19" x14ac:dyDescent="0.25">
      <c r="A692">
        <v>221218</v>
      </c>
      <c r="C692" t="s">
        <v>94</v>
      </c>
      <c r="D692">
        <v>1545</v>
      </c>
      <c r="E692">
        <v>1</v>
      </c>
      <c r="F692">
        <v>1</v>
      </c>
      <c r="G692" t="s">
        <v>30</v>
      </c>
      <c r="I692">
        <v>1000</v>
      </c>
      <c r="J692" s="1">
        <v>0</v>
      </c>
      <c r="K692" s="1">
        <v>3032.72</v>
      </c>
      <c r="L692" s="1">
        <v>3032.72</v>
      </c>
      <c r="M692" s="1">
        <v>3032.72</v>
      </c>
      <c r="N692" s="1">
        <v>0</v>
      </c>
      <c r="P692" s="1">
        <v>0</v>
      </c>
      <c r="Q692" s="1">
        <v>3032.72</v>
      </c>
      <c r="R692" s="1">
        <v>0</v>
      </c>
      <c r="S692" s="27">
        <f t="shared" si="10"/>
        <v>3032.72</v>
      </c>
    </row>
    <row r="693" spans="1:19" x14ac:dyDescent="0.25">
      <c r="A693">
        <v>221218</v>
      </c>
      <c r="C693" t="s">
        <v>94</v>
      </c>
      <c r="D693">
        <v>1546</v>
      </c>
      <c r="E693">
        <v>1</v>
      </c>
      <c r="F693">
        <v>1</v>
      </c>
      <c r="G693">
        <v>51</v>
      </c>
      <c r="I693">
        <v>1000</v>
      </c>
      <c r="J693" s="1">
        <v>0</v>
      </c>
      <c r="K693" s="1">
        <v>6300</v>
      </c>
      <c r="L693" s="1">
        <v>6300</v>
      </c>
      <c r="M693" s="1">
        <v>6300</v>
      </c>
      <c r="N693" s="1">
        <v>0</v>
      </c>
      <c r="P693" s="1">
        <v>0</v>
      </c>
      <c r="Q693" s="1">
        <v>6300</v>
      </c>
      <c r="R693" s="1">
        <v>0</v>
      </c>
      <c r="S693" s="27">
        <f t="shared" si="10"/>
        <v>6300</v>
      </c>
    </row>
    <row r="694" spans="1:19" x14ac:dyDescent="0.25">
      <c r="A694">
        <v>221218</v>
      </c>
      <c r="C694" t="s">
        <v>94</v>
      </c>
      <c r="D694">
        <v>3981</v>
      </c>
      <c r="E694">
        <v>1</v>
      </c>
      <c r="F694">
        <v>2</v>
      </c>
      <c r="G694" t="s">
        <v>16</v>
      </c>
      <c r="I694">
        <v>3000</v>
      </c>
      <c r="J694" s="1">
        <v>0</v>
      </c>
      <c r="K694" s="1">
        <v>1607</v>
      </c>
      <c r="L694" s="1">
        <v>1607</v>
      </c>
      <c r="M694" s="1">
        <v>1607</v>
      </c>
      <c r="N694" s="1">
        <v>1607</v>
      </c>
      <c r="O694" s="1">
        <v>1607</v>
      </c>
      <c r="P694" s="1">
        <v>0</v>
      </c>
      <c r="Q694" s="1">
        <v>0</v>
      </c>
      <c r="R694" s="1">
        <v>0</v>
      </c>
      <c r="S694" s="27">
        <f t="shared" si="10"/>
        <v>0</v>
      </c>
    </row>
    <row r="695" spans="1:19" x14ac:dyDescent="0.25">
      <c r="A695">
        <v>221218</v>
      </c>
      <c r="C695" t="s">
        <v>94</v>
      </c>
      <c r="D695">
        <v>3982</v>
      </c>
      <c r="E695">
        <v>1</v>
      </c>
      <c r="F695">
        <v>1</v>
      </c>
      <c r="G695" t="s">
        <v>16</v>
      </c>
      <c r="I695">
        <v>3000</v>
      </c>
      <c r="J695" s="1">
        <v>0</v>
      </c>
      <c r="K695" s="1">
        <v>1205.56</v>
      </c>
      <c r="L695" s="1">
        <v>1205.56</v>
      </c>
      <c r="M695" s="1">
        <v>1205.56</v>
      </c>
      <c r="N695" s="1">
        <v>1205.56</v>
      </c>
      <c r="O695" s="1">
        <v>1205.56</v>
      </c>
      <c r="P695" s="1">
        <v>0</v>
      </c>
      <c r="Q695" s="1">
        <v>0</v>
      </c>
      <c r="R695" s="1">
        <v>0</v>
      </c>
      <c r="S695" s="27">
        <f t="shared" si="10"/>
        <v>0</v>
      </c>
    </row>
    <row r="696" spans="1:19" x14ac:dyDescent="0.25">
      <c r="A696">
        <v>221218</v>
      </c>
      <c r="C696" t="s">
        <v>24</v>
      </c>
      <c r="D696">
        <v>6141</v>
      </c>
      <c r="E696">
        <v>2</v>
      </c>
      <c r="F696">
        <v>1</v>
      </c>
      <c r="G696" t="s">
        <v>16</v>
      </c>
      <c r="H696" t="s">
        <v>62</v>
      </c>
      <c r="I696">
        <v>6000</v>
      </c>
      <c r="J696" s="1">
        <v>20390092</v>
      </c>
      <c r="K696" s="1">
        <v>0</v>
      </c>
      <c r="L696" s="1">
        <v>0</v>
      </c>
      <c r="N696" s="1">
        <v>0</v>
      </c>
      <c r="P696" s="1">
        <v>0</v>
      </c>
      <c r="Q696" s="1">
        <v>0</v>
      </c>
      <c r="R696" s="1">
        <v>0</v>
      </c>
      <c r="S696" s="27">
        <f t="shared" si="10"/>
        <v>0</v>
      </c>
    </row>
    <row r="697" spans="1:19" x14ac:dyDescent="0.25">
      <c r="A697">
        <v>221218</v>
      </c>
      <c r="C697" t="s">
        <v>24</v>
      </c>
      <c r="D697">
        <v>6141</v>
      </c>
      <c r="E697">
        <v>2</v>
      </c>
      <c r="F697">
        <v>1</v>
      </c>
      <c r="G697" t="s">
        <v>16</v>
      </c>
      <c r="H697" t="s">
        <v>87</v>
      </c>
      <c r="I697">
        <v>6000</v>
      </c>
      <c r="J697" s="1">
        <v>0</v>
      </c>
      <c r="K697" s="1">
        <v>6034454.5700000003</v>
      </c>
      <c r="L697" s="1">
        <v>6034454.5700000003</v>
      </c>
      <c r="M697" s="1">
        <v>6034454.5700000003</v>
      </c>
      <c r="N697" s="1">
        <v>6034454.5700000003</v>
      </c>
      <c r="O697" s="1">
        <v>6034454.5699999994</v>
      </c>
      <c r="P697" s="1">
        <v>0</v>
      </c>
      <c r="Q697" s="1">
        <v>0</v>
      </c>
      <c r="R697" s="1">
        <v>0</v>
      </c>
      <c r="S697" s="27">
        <f t="shared" si="10"/>
        <v>0</v>
      </c>
    </row>
    <row r="698" spans="1:19" x14ac:dyDescent="0.25">
      <c r="A698">
        <v>221218</v>
      </c>
      <c r="C698" t="s">
        <v>24</v>
      </c>
      <c r="D698">
        <v>6141</v>
      </c>
      <c r="E698">
        <v>2</v>
      </c>
      <c r="F698">
        <v>1</v>
      </c>
      <c r="G698" t="s">
        <v>16</v>
      </c>
      <c r="H698" t="s">
        <v>95</v>
      </c>
      <c r="I698">
        <v>6000</v>
      </c>
      <c r="J698" s="1">
        <v>0</v>
      </c>
      <c r="K698" s="1">
        <v>9691608.8399999999</v>
      </c>
      <c r="L698" s="1">
        <v>9691608.8399999999</v>
      </c>
      <c r="M698" s="1">
        <v>9691608.8399999999</v>
      </c>
      <c r="N698" s="1">
        <v>9691608.8399999999</v>
      </c>
      <c r="O698" s="1">
        <v>9691608.8399999999</v>
      </c>
      <c r="P698" s="1">
        <v>0</v>
      </c>
      <c r="Q698" s="1">
        <v>0</v>
      </c>
      <c r="R698" s="1">
        <v>0</v>
      </c>
      <c r="S698" s="27">
        <f t="shared" si="10"/>
        <v>0</v>
      </c>
    </row>
    <row r="699" spans="1:19" x14ac:dyDescent="0.25">
      <c r="A699">
        <v>221218</v>
      </c>
      <c r="C699" t="s">
        <v>24</v>
      </c>
      <c r="D699">
        <v>6141</v>
      </c>
      <c r="E699">
        <v>2</v>
      </c>
      <c r="F699">
        <v>1</v>
      </c>
      <c r="G699" t="s">
        <v>16</v>
      </c>
      <c r="H699" t="s">
        <v>96</v>
      </c>
      <c r="I699">
        <v>6000</v>
      </c>
      <c r="J699" s="1">
        <v>0</v>
      </c>
      <c r="K699" s="1">
        <v>606194.15</v>
      </c>
      <c r="L699" s="1">
        <v>606194.15</v>
      </c>
      <c r="M699" s="1">
        <v>606194.15</v>
      </c>
      <c r="N699" s="1">
        <v>606194.15</v>
      </c>
      <c r="O699" s="1">
        <v>606194.15000000014</v>
      </c>
      <c r="P699" s="1">
        <v>0</v>
      </c>
      <c r="Q699" s="1">
        <v>0</v>
      </c>
      <c r="R699" s="1">
        <v>0</v>
      </c>
      <c r="S699" s="27">
        <f t="shared" si="10"/>
        <v>0</v>
      </c>
    </row>
    <row r="700" spans="1:19" x14ac:dyDescent="0.25">
      <c r="A700">
        <v>221218</v>
      </c>
      <c r="C700" t="s">
        <v>46</v>
      </c>
      <c r="D700">
        <v>6141</v>
      </c>
      <c r="E700">
        <v>2</v>
      </c>
      <c r="F700">
        <v>1</v>
      </c>
      <c r="G700" t="s">
        <v>16</v>
      </c>
      <c r="H700" t="s">
        <v>62</v>
      </c>
      <c r="I700">
        <v>6000</v>
      </c>
      <c r="J700" s="1">
        <v>44539173</v>
      </c>
      <c r="K700" s="1">
        <v>0</v>
      </c>
      <c r="L700" s="1">
        <v>0</v>
      </c>
      <c r="N700" s="1">
        <v>0</v>
      </c>
      <c r="P700" s="1">
        <v>0</v>
      </c>
      <c r="Q700" s="1">
        <v>0</v>
      </c>
      <c r="R700" s="1">
        <v>0</v>
      </c>
      <c r="S700" s="27">
        <f t="shared" si="10"/>
        <v>0</v>
      </c>
    </row>
    <row r="701" spans="1:19" x14ac:dyDescent="0.25">
      <c r="A701">
        <v>221218</v>
      </c>
      <c r="C701" t="s">
        <v>46</v>
      </c>
      <c r="D701">
        <v>6141</v>
      </c>
      <c r="E701">
        <v>2</v>
      </c>
      <c r="F701">
        <v>1</v>
      </c>
      <c r="G701" t="s">
        <v>16</v>
      </c>
      <c r="H701" t="s">
        <v>97</v>
      </c>
      <c r="I701">
        <v>6000</v>
      </c>
      <c r="J701" s="1">
        <v>0</v>
      </c>
      <c r="K701" s="1">
        <v>13235239.800000001</v>
      </c>
      <c r="L701" s="1">
        <v>13235239.800000001</v>
      </c>
      <c r="M701" s="1">
        <v>13053255.640000001</v>
      </c>
      <c r="N701" s="1">
        <v>13053255.640000001</v>
      </c>
      <c r="O701" s="1">
        <v>13053255.639999997</v>
      </c>
      <c r="P701" s="1">
        <v>181984.16000000015</v>
      </c>
      <c r="Q701" s="1">
        <v>0</v>
      </c>
      <c r="R701" s="1">
        <v>0</v>
      </c>
      <c r="S701" s="27">
        <f t="shared" si="10"/>
        <v>181984.16000000015</v>
      </c>
    </row>
    <row r="702" spans="1:19" x14ac:dyDescent="0.25">
      <c r="A702">
        <v>221219</v>
      </c>
      <c r="C702">
        <v>111190</v>
      </c>
      <c r="D702">
        <v>2419</v>
      </c>
      <c r="E702">
        <v>1</v>
      </c>
      <c r="F702">
        <v>1</v>
      </c>
      <c r="G702" t="s">
        <v>16</v>
      </c>
      <c r="I702">
        <v>2000</v>
      </c>
      <c r="J702" s="1">
        <v>350000</v>
      </c>
      <c r="K702" s="1">
        <v>350000</v>
      </c>
      <c r="L702" s="1">
        <v>350000</v>
      </c>
      <c r="M702" s="1">
        <v>190704</v>
      </c>
      <c r="N702" s="1">
        <v>190704</v>
      </c>
      <c r="O702" s="1">
        <v>190704</v>
      </c>
      <c r="P702" s="1">
        <v>159296</v>
      </c>
      <c r="Q702" s="1">
        <v>0</v>
      </c>
      <c r="R702" s="1">
        <v>0</v>
      </c>
      <c r="S702" s="27">
        <f t="shared" si="10"/>
        <v>159296</v>
      </c>
    </row>
    <row r="703" spans="1:19" x14ac:dyDescent="0.25">
      <c r="A703">
        <v>221219</v>
      </c>
      <c r="C703">
        <v>111190</v>
      </c>
      <c r="D703">
        <v>2421</v>
      </c>
      <c r="E703">
        <v>1</v>
      </c>
      <c r="F703">
        <v>1</v>
      </c>
      <c r="G703" t="s">
        <v>16</v>
      </c>
      <c r="I703">
        <v>2000</v>
      </c>
      <c r="J703" s="1">
        <v>200000</v>
      </c>
      <c r="K703" s="1">
        <v>200000</v>
      </c>
      <c r="L703" s="1">
        <v>200000</v>
      </c>
      <c r="M703" s="1">
        <v>200000</v>
      </c>
      <c r="N703" s="1">
        <v>0</v>
      </c>
      <c r="P703" s="1">
        <v>0</v>
      </c>
      <c r="Q703" s="1">
        <v>200000</v>
      </c>
      <c r="R703" s="1">
        <v>0</v>
      </c>
      <c r="S703" s="27">
        <f t="shared" si="10"/>
        <v>200000</v>
      </c>
    </row>
    <row r="704" spans="1:19" x14ac:dyDescent="0.25">
      <c r="A704">
        <v>221219</v>
      </c>
      <c r="C704">
        <v>111190</v>
      </c>
      <c r="D704">
        <v>2431</v>
      </c>
      <c r="E704">
        <v>1</v>
      </c>
      <c r="F704">
        <v>1</v>
      </c>
      <c r="G704" t="s">
        <v>16</v>
      </c>
      <c r="I704">
        <v>2000</v>
      </c>
      <c r="J704" s="1">
        <v>35000</v>
      </c>
      <c r="K704" s="1">
        <v>35000</v>
      </c>
      <c r="L704" s="1">
        <v>35000</v>
      </c>
      <c r="M704" s="1">
        <v>35000</v>
      </c>
      <c r="N704" s="1">
        <v>0</v>
      </c>
      <c r="P704" s="1">
        <v>0</v>
      </c>
      <c r="Q704" s="1">
        <v>35000</v>
      </c>
      <c r="R704" s="1">
        <v>0</v>
      </c>
      <c r="S704" s="27">
        <f t="shared" si="10"/>
        <v>35000</v>
      </c>
    </row>
    <row r="705" spans="1:19" x14ac:dyDescent="0.25">
      <c r="A705">
        <v>221219</v>
      </c>
      <c r="C705">
        <v>111190</v>
      </c>
      <c r="D705">
        <v>2441</v>
      </c>
      <c r="E705">
        <v>1</v>
      </c>
      <c r="F705">
        <v>1</v>
      </c>
      <c r="G705" t="s">
        <v>16</v>
      </c>
      <c r="I705">
        <v>2000</v>
      </c>
      <c r="J705" s="1">
        <v>24000</v>
      </c>
      <c r="K705" s="1">
        <v>24000</v>
      </c>
      <c r="L705" s="1">
        <v>24000</v>
      </c>
      <c r="N705" s="1">
        <v>0</v>
      </c>
      <c r="P705" s="1">
        <v>24000</v>
      </c>
      <c r="Q705" s="1">
        <v>0</v>
      </c>
      <c r="R705" s="1">
        <v>0</v>
      </c>
      <c r="S705" s="27">
        <f t="shared" si="10"/>
        <v>24000</v>
      </c>
    </row>
    <row r="706" spans="1:19" x14ac:dyDescent="0.25">
      <c r="A706">
        <v>221219</v>
      </c>
      <c r="C706">
        <v>111190</v>
      </c>
      <c r="D706">
        <v>2911</v>
      </c>
      <c r="E706">
        <v>1</v>
      </c>
      <c r="F706">
        <v>1</v>
      </c>
      <c r="G706" t="s">
        <v>16</v>
      </c>
      <c r="I706">
        <v>2000</v>
      </c>
      <c r="J706" s="1">
        <v>616392</v>
      </c>
      <c r="K706" s="1">
        <v>616392</v>
      </c>
      <c r="L706" s="1">
        <v>616392</v>
      </c>
      <c r="M706" s="1">
        <v>468272.32</v>
      </c>
      <c r="N706" s="1">
        <v>453538.97</v>
      </c>
      <c r="O706" s="1">
        <v>395242.01</v>
      </c>
      <c r="P706" s="1">
        <v>148119.67999999999</v>
      </c>
      <c r="Q706" s="1">
        <v>14733.350000000035</v>
      </c>
      <c r="R706" s="1">
        <v>58296.959999999963</v>
      </c>
      <c r="S706" s="27">
        <f t="shared" si="10"/>
        <v>162853.03000000003</v>
      </c>
    </row>
    <row r="707" spans="1:19" x14ac:dyDescent="0.25">
      <c r="A707">
        <v>221219</v>
      </c>
      <c r="C707" t="s">
        <v>17</v>
      </c>
      <c r="D707">
        <v>2491</v>
      </c>
      <c r="E707">
        <v>1</v>
      </c>
      <c r="F707">
        <v>1</v>
      </c>
      <c r="G707" t="s">
        <v>16</v>
      </c>
      <c r="I707">
        <v>2000</v>
      </c>
      <c r="J707" s="1">
        <v>0</v>
      </c>
      <c r="K707" s="1">
        <v>2383780.19</v>
      </c>
      <c r="L707" s="1">
        <v>2383780.19</v>
      </c>
      <c r="M707" s="1">
        <v>1101124.19</v>
      </c>
      <c r="N707" s="1">
        <v>1101124.19</v>
      </c>
      <c r="O707" s="1">
        <v>1101124.19</v>
      </c>
      <c r="P707" s="1">
        <v>1282656</v>
      </c>
      <c r="Q707" s="1">
        <v>0</v>
      </c>
      <c r="R707" s="1">
        <v>0</v>
      </c>
      <c r="S707" s="27">
        <f t="shared" ref="S707:S770" si="11">P707+Q707</f>
        <v>1282656</v>
      </c>
    </row>
    <row r="708" spans="1:19" x14ac:dyDescent="0.25">
      <c r="A708">
        <v>221219</v>
      </c>
      <c r="C708" t="s">
        <v>17</v>
      </c>
      <c r="D708">
        <v>2611</v>
      </c>
      <c r="E708">
        <v>1</v>
      </c>
      <c r="F708">
        <v>2</v>
      </c>
      <c r="G708" t="s">
        <v>16</v>
      </c>
      <c r="I708">
        <v>2000</v>
      </c>
      <c r="J708" s="1">
        <v>4800000</v>
      </c>
      <c r="K708" s="1">
        <v>4000000</v>
      </c>
      <c r="L708" s="1">
        <v>4000000</v>
      </c>
      <c r="M708" s="1">
        <v>4000000</v>
      </c>
      <c r="N708" s="1">
        <v>4000000</v>
      </c>
      <c r="O708" s="1">
        <v>4000000</v>
      </c>
      <c r="P708" s="1">
        <v>0</v>
      </c>
      <c r="Q708" s="1">
        <v>0</v>
      </c>
      <c r="R708" s="1">
        <v>0</v>
      </c>
      <c r="S708" s="27">
        <f t="shared" si="11"/>
        <v>0</v>
      </c>
    </row>
    <row r="709" spans="1:19" x14ac:dyDescent="0.25">
      <c r="A709">
        <v>221219</v>
      </c>
      <c r="C709" t="s">
        <v>17</v>
      </c>
      <c r="D709">
        <v>4419</v>
      </c>
      <c r="E709">
        <v>1</v>
      </c>
      <c r="F709">
        <v>1</v>
      </c>
      <c r="G709" t="s">
        <v>16</v>
      </c>
      <c r="I709">
        <v>4000</v>
      </c>
      <c r="J709" s="1">
        <v>3105000</v>
      </c>
      <c r="K709" s="1">
        <v>3105000</v>
      </c>
      <c r="L709" s="1">
        <v>3105000</v>
      </c>
      <c r="M709" s="1">
        <v>3100652.1</v>
      </c>
      <c r="N709" s="1">
        <v>3100652.1</v>
      </c>
      <c r="O709" s="1">
        <v>771907.35</v>
      </c>
      <c r="P709" s="1">
        <v>4347.8999999999069</v>
      </c>
      <c r="Q709" s="1">
        <v>0</v>
      </c>
      <c r="R709" s="1">
        <v>2328744.75</v>
      </c>
      <c r="S709" s="27">
        <f t="shared" si="11"/>
        <v>4347.8999999999069</v>
      </c>
    </row>
    <row r="710" spans="1:19" x14ac:dyDescent="0.25">
      <c r="A710">
        <v>221219</v>
      </c>
      <c r="C710" t="s">
        <v>17</v>
      </c>
      <c r="D710">
        <v>6141</v>
      </c>
      <c r="E710">
        <v>2</v>
      </c>
      <c r="F710">
        <v>1</v>
      </c>
      <c r="G710" t="s">
        <v>16</v>
      </c>
      <c r="H710" t="s">
        <v>98</v>
      </c>
      <c r="I710">
        <v>6000</v>
      </c>
      <c r="J710" s="1">
        <v>0</v>
      </c>
      <c r="K710" s="1">
        <v>716906.27</v>
      </c>
      <c r="L710" s="1">
        <v>716906.27</v>
      </c>
      <c r="M710" s="1">
        <v>716905.52</v>
      </c>
      <c r="N710" s="1">
        <v>716905.52</v>
      </c>
      <c r="O710" s="1">
        <v>716905.52</v>
      </c>
      <c r="P710" s="1">
        <v>0.75</v>
      </c>
      <c r="Q710" s="1">
        <v>0</v>
      </c>
      <c r="R710" s="1">
        <v>0</v>
      </c>
      <c r="S710" s="27">
        <f t="shared" si="11"/>
        <v>0.75</v>
      </c>
    </row>
    <row r="711" spans="1:19" x14ac:dyDescent="0.25">
      <c r="A711">
        <v>221219</v>
      </c>
      <c r="C711" t="s">
        <v>19</v>
      </c>
      <c r="D711">
        <v>6141</v>
      </c>
      <c r="E711">
        <v>2</v>
      </c>
      <c r="F711">
        <v>1</v>
      </c>
      <c r="G711" t="s">
        <v>16</v>
      </c>
      <c r="H711" t="s">
        <v>98</v>
      </c>
      <c r="I711">
        <v>6000</v>
      </c>
      <c r="J711" s="1">
        <v>0</v>
      </c>
      <c r="K711" s="1">
        <v>1127272.3600000001</v>
      </c>
      <c r="L711" s="1">
        <v>1127272.3600000001</v>
      </c>
      <c r="M711" s="1">
        <v>1127117.3</v>
      </c>
      <c r="N711" s="1">
        <v>1127117.3</v>
      </c>
      <c r="O711" s="1">
        <v>1127117.3</v>
      </c>
      <c r="P711" s="1">
        <v>155.06000000005588</v>
      </c>
      <c r="Q711" s="1">
        <v>0</v>
      </c>
      <c r="R711" s="1">
        <v>0</v>
      </c>
      <c r="S711" s="27">
        <f t="shared" si="11"/>
        <v>155.06000000005588</v>
      </c>
    </row>
    <row r="712" spans="1:19" x14ac:dyDescent="0.25">
      <c r="A712">
        <v>221219</v>
      </c>
      <c r="C712" t="s">
        <v>19</v>
      </c>
      <c r="D712">
        <v>6141</v>
      </c>
      <c r="E712">
        <v>2</v>
      </c>
      <c r="F712">
        <v>1</v>
      </c>
      <c r="G712">
        <v>65</v>
      </c>
      <c r="H712" t="s">
        <v>99</v>
      </c>
      <c r="I712">
        <v>6000</v>
      </c>
      <c r="J712" s="1">
        <v>0</v>
      </c>
      <c r="K712" s="1">
        <v>191230.58</v>
      </c>
      <c r="L712" s="1">
        <v>191230.58</v>
      </c>
      <c r="M712" s="1">
        <v>191230.54</v>
      </c>
      <c r="N712" s="1">
        <v>191230.54</v>
      </c>
      <c r="O712" s="1">
        <v>191230.54</v>
      </c>
      <c r="P712" s="1">
        <v>3.9999999979045242E-2</v>
      </c>
      <c r="Q712" s="1">
        <v>0</v>
      </c>
      <c r="R712" s="1">
        <v>0</v>
      </c>
      <c r="S712" s="27">
        <f t="shared" si="11"/>
        <v>3.9999999979045242E-2</v>
      </c>
    </row>
    <row r="713" spans="1:19" x14ac:dyDescent="0.25">
      <c r="A713">
        <v>221219</v>
      </c>
      <c r="C713" t="s">
        <v>20</v>
      </c>
      <c r="D713">
        <v>6141</v>
      </c>
      <c r="E713">
        <v>2</v>
      </c>
      <c r="F713">
        <v>1</v>
      </c>
      <c r="G713" t="s">
        <v>16</v>
      </c>
      <c r="H713" t="s">
        <v>62</v>
      </c>
      <c r="I713">
        <v>6000</v>
      </c>
      <c r="J713" s="1">
        <v>27336490</v>
      </c>
      <c r="K713" s="1">
        <v>0</v>
      </c>
      <c r="L713" s="1">
        <v>0</v>
      </c>
      <c r="N713" s="1">
        <v>0</v>
      </c>
      <c r="P713" s="1">
        <v>0</v>
      </c>
      <c r="Q713" s="1">
        <v>0</v>
      </c>
      <c r="R713" s="1">
        <v>0</v>
      </c>
      <c r="S713" s="27">
        <f t="shared" si="11"/>
        <v>0</v>
      </c>
    </row>
    <row r="714" spans="1:19" x14ac:dyDescent="0.25">
      <c r="A714">
        <v>221219</v>
      </c>
      <c r="C714" t="s">
        <v>44</v>
      </c>
      <c r="D714">
        <v>2491</v>
      </c>
      <c r="E714">
        <v>1</v>
      </c>
      <c r="F714">
        <v>1</v>
      </c>
      <c r="G714" t="s">
        <v>16</v>
      </c>
      <c r="I714">
        <v>2000</v>
      </c>
      <c r="J714" s="1">
        <v>0</v>
      </c>
      <c r="K714" s="1">
        <v>2100000</v>
      </c>
      <c r="L714" s="1">
        <v>2100000</v>
      </c>
      <c r="M714" s="1">
        <v>2087533.6</v>
      </c>
      <c r="N714" s="1">
        <v>2084799.48</v>
      </c>
      <c r="O714" s="1">
        <v>1537160</v>
      </c>
      <c r="P714" s="1">
        <v>12466.399999999907</v>
      </c>
      <c r="Q714" s="1">
        <v>2734.1200000001118</v>
      </c>
      <c r="R714" s="1">
        <v>547639.48</v>
      </c>
      <c r="S714" s="27">
        <f t="shared" si="11"/>
        <v>15200.520000000019</v>
      </c>
    </row>
    <row r="715" spans="1:19" x14ac:dyDescent="0.25">
      <c r="A715">
        <v>221219</v>
      </c>
      <c r="C715" t="s">
        <v>44</v>
      </c>
      <c r="D715">
        <v>2561</v>
      </c>
      <c r="E715">
        <v>1</v>
      </c>
      <c r="F715">
        <v>1</v>
      </c>
      <c r="G715" t="s">
        <v>16</v>
      </c>
      <c r="I715">
        <v>2000</v>
      </c>
      <c r="J715" s="1">
        <v>0</v>
      </c>
      <c r="K715" s="1">
        <v>50000</v>
      </c>
      <c r="L715" s="1">
        <v>50000</v>
      </c>
      <c r="N715" s="1">
        <v>0</v>
      </c>
      <c r="P715" s="1">
        <v>50000</v>
      </c>
      <c r="Q715" s="1">
        <v>0</v>
      </c>
      <c r="R715" s="1">
        <v>0</v>
      </c>
      <c r="S715" s="27">
        <f t="shared" si="11"/>
        <v>50000</v>
      </c>
    </row>
    <row r="716" spans="1:19" x14ac:dyDescent="0.25">
      <c r="A716">
        <v>221219</v>
      </c>
      <c r="C716" t="s">
        <v>44</v>
      </c>
      <c r="D716">
        <v>6141</v>
      </c>
      <c r="E716">
        <v>2</v>
      </c>
      <c r="F716">
        <v>1</v>
      </c>
      <c r="G716" t="s">
        <v>16</v>
      </c>
      <c r="H716" t="s">
        <v>62</v>
      </c>
      <c r="I716">
        <v>6000</v>
      </c>
      <c r="J716" s="1">
        <v>25232513</v>
      </c>
      <c r="K716" s="1">
        <v>0</v>
      </c>
      <c r="L716" s="1">
        <v>0</v>
      </c>
      <c r="N716" s="1">
        <v>0</v>
      </c>
      <c r="P716" s="1">
        <v>0</v>
      </c>
      <c r="Q716" s="1">
        <v>0</v>
      </c>
      <c r="R716" s="1">
        <v>0</v>
      </c>
      <c r="S716" s="27">
        <f t="shared" si="11"/>
        <v>0</v>
      </c>
    </row>
    <row r="717" spans="1:19" x14ac:dyDescent="0.25">
      <c r="A717">
        <v>221219</v>
      </c>
      <c r="C717" t="s">
        <v>44</v>
      </c>
      <c r="D717">
        <v>6141</v>
      </c>
      <c r="E717">
        <v>2</v>
      </c>
      <c r="F717">
        <v>1</v>
      </c>
      <c r="G717" t="s">
        <v>16</v>
      </c>
      <c r="H717" t="s">
        <v>100</v>
      </c>
      <c r="I717">
        <v>6000</v>
      </c>
      <c r="J717" s="1">
        <v>0</v>
      </c>
      <c r="K717" s="1">
        <v>0</v>
      </c>
      <c r="L717" s="1">
        <v>0</v>
      </c>
      <c r="N717" s="1">
        <v>0</v>
      </c>
      <c r="P717" s="1">
        <v>0</v>
      </c>
      <c r="Q717" s="1">
        <v>0</v>
      </c>
      <c r="R717" s="1">
        <v>0</v>
      </c>
      <c r="S717" s="27">
        <f t="shared" si="11"/>
        <v>0</v>
      </c>
    </row>
    <row r="718" spans="1:19" x14ac:dyDescent="0.25">
      <c r="A718">
        <v>221219</v>
      </c>
      <c r="C718" t="s">
        <v>22</v>
      </c>
      <c r="D718">
        <v>6141</v>
      </c>
      <c r="E718">
        <v>2</v>
      </c>
      <c r="F718">
        <v>1</v>
      </c>
      <c r="G718">
        <v>65</v>
      </c>
      <c r="H718" t="s">
        <v>35</v>
      </c>
      <c r="I718">
        <v>6000</v>
      </c>
      <c r="J718" s="1">
        <v>13174748</v>
      </c>
      <c r="K718" s="1">
        <v>0.36</v>
      </c>
      <c r="L718" s="1">
        <v>0.36</v>
      </c>
      <c r="N718" s="1">
        <v>0</v>
      </c>
      <c r="P718" s="1">
        <v>0.36</v>
      </c>
      <c r="Q718" s="1">
        <v>0</v>
      </c>
      <c r="R718" s="1">
        <v>0</v>
      </c>
      <c r="S718" s="27">
        <f t="shared" si="11"/>
        <v>0.36</v>
      </c>
    </row>
    <row r="719" spans="1:19" x14ac:dyDescent="0.25">
      <c r="A719">
        <v>221219</v>
      </c>
      <c r="C719" t="s">
        <v>22</v>
      </c>
      <c r="D719">
        <v>6141</v>
      </c>
      <c r="E719">
        <v>2</v>
      </c>
      <c r="F719">
        <v>1</v>
      </c>
      <c r="G719">
        <v>65</v>
      </c>
      <c r="H719" t="s">
        <v>101</v>
      </c>
      <c r="I719">
        <v>6000</v>
      </c>
      <c r="J719" s="1">
        <v>0</v>
      </c>
      <c r="K719" s="1">
        <v>907922.76</v>
      </c>
      <c r="L719" s="1">
        <v>907922.76</v>
      </c>
      <c r="M719" s="1">
        <v>892031.43</v>
      </c>
      <c r="N719" s="1">
        <v>892031.43</v>
      </c>
      <c r="O719" s="1">
        <v>466790.94</v>
      </c>
      <c r="P719" s="1">
        <v>15891.329999999958</v>
      </c>
      <c r="Q719" s="1">
        <v>0</v>
      </c>
      <c r="R719" s="1">
        <v>425240.49000000005</v>
      </c>
      <c r="S719" s="27">
        <f t="shared" si="11"/>
        <v>15891.329999999958</v>
      </c>
    </row>
    <row r="720" spans="1:19" x14ac:dyDescent="0.25">
      <c r="A720">
        <v>221219</v>
      </c>
      <c r="C720" t="s">
        <v>22</v>
      </c>
      <c r="D720">
        <v>6141</v>
      </c>
      <c r="E720">
        <v>2</v>
      </c>
      <c r="F720">
        <v>1</v>
      </c>
      <c r="G720">
        <v>65</v>
      </c>
      <c r="H720" t="s">
        <v>99</v>
      </c>
      <c r="I720">
        <v>6000</v>
      </c>
      <c r="J720" s="1">
        <v>0</v>
      </c>
      <c r="K720" s="1">
        <v>10833.06</v>
      </c>
      <c r="L720" s="1">
        <v>10833.06</v>
      </c>
      <c r="M720" s="1">
        <v>10833.03</v>
      </c>
      <c r="N720" s="1">
        <v>10833.03</v>
      </c>
      <c r="O720" s="1">
        <v>10833.029999999999</v>
      </c>
      <c r="P720" s="1">
        <v>2.9999999998835847E-2</v>
      </c>
      <c r="Q720" s="1">
        <v>0</v>
      </c>
      <c r="R720" s="1">
        <v>0</v>
      </c>
      <c r="S720" s="27">
        <f t="shared" si="11"/>
        <v>2.9999999998835847E-2</v>
      </c>
    </row>
    <row r="721" spans="1:19" x14ac:dyDescent="0.25">
      <c r="A721">
        <v>221219</v>
      </c>
      <c r="C721" t="s">
        <v>23</v>
      </c>
      <c r="D721">
        <v>6141</v>
      </c>
      <c r="E721">
        <v>2</v>
      </c>
      <c r="F721">
        <v>1</v>
      </c>
      <c r="G721">
        <v>65</v>
      </c>
      <c r="H721" t="s">
        <v>102</v>
      </c>
      <c r="I721">
        <v>6000</v>
      </c>
      <c r="J721" s="1">
        <v>0</v>
      </c>
      <c r="K721" s="1">
        <v>453961.38</v>
      </c>
      <c r="L721" s="1">
        <v>453961.38</v>
      </c>
      <c r="M721" s="1">
        <v>448108.27</v>
      </c>
      <c r="N721" s="1">
        <v>448108.27</v>
      </c>
      <c r="O721" s="1">
        <v>22406.050000000003</v>
      </c>
      <c r="P721" s="1">
        <v>5853.109999999986</v>
      </c>
      <c r="Q721" s="1">
        <v>0</v>
      </c>
      <c r="R721" s="1">
        <v>425702.22000000003</v>
      </c>
      <c r="S721" s="27">
        <f t="shared" si="11"/>
        <v>5853.109999999986</v>
      </c>
    </row>
    <row r="722" spans="1:19" x14ac:dyDescent="0.25">
      <c r="A722">
        <v>221219</v>
      </c>
      <c r="C722" t="s">
        <v>23</v>
      </c>
      <c r="D722">
        <v>6141</v>
      </c>
      <c r="E722">
        <v>2</v>
      </c>
      <c r="F722">
        <v>1</v>
      </c>
      <c r="G722">
        <v>65</v>
      </c>
      <c r="H722" t="s">
        <v>103</v>
      </c>
      <c r="I722">
        <v>6000</v>
      </c>
      <c r="J722" s="1">
        <v>0</v>
      </c>
      <c r="K722" s="1">
        <v>4539613.8</v>
      </c>
      <c r="L722" s="1">
        <v>4539613.8</v>
      </c>
      <c r="M722" s="1">
        <v>4289149.7699999996</v>
      </c>
      <c r="N722" s="1">
        <v>4289149.7699999996</v>
      </c>
      <c r="O722" s="1">
        <v>1683849.8499999999</v>
      </c>
      <c r="P722" s="1">
        <v>250464.03000000026</v>
      </c>
      <c r="Q722" s="1">
        <v>0</v>
      </c>
      <c r="R722" s="1">
        <v>2605299.92</v>
      </c>
      <c r="S722" s="27">
        <f t="shared" si="11"/>
        <v>250464.03000000026</v>
      </c>
    </row>
    <row r="723" spans="1:19" x14ac:dyDescent="0.25">
      <c r="A723">
        <v>221219</v>
      </c>
      <c r="C723" t="s">
        <v>23</v>
      </c>
      <c r="D723">
        <v>6141</v>
      </c>
      <c r="E723">
        <v>2</v>
      </c>
      <c r="F723">
        <v>1</v>
      </c>
      <c r="G723">
        <v>65</v>
      </c>
      <c r="H723" t="s">
        <v>99</v>
      </c>
      <c r="I723">
        <v>6000</v>
      </c>
      <c r="J723" s="1">
        <v>0</v>
      </c>
      <c r="K723" s="1">
        <v>251897.74</v>
      </c>
      <c r="L723" s="1">
        <v>251897.74</v>
      </c>
      <c r="M723" s="1">
        <v>251897.69</v>
      </c>
      <c r="N723" s="1">
        <v>251897.69</v>
      </c>
      <c r="O723" s="1">
        <v>251897.69000000003</v>
      </c>
      <c r="P723" s="1">
        <v>4.9999999988358468E-2</v>
      </c>
      <c r="Q723" s="1">
        <v>0</v>
      </c>
      <c r="R723" s="1">
        <v>0</v>
      </c>
      <c r="S723" s="27">
        <f t="shared" si="11"/>
        <v>4.9999999988358468E-2</v>
      </c>
    </row>
    <row r="724" spans="1:19" x14ac:dyDescent="0.25">
      <c r="A724">
        <v>221219</v>
      </c>
      <c r="C724" t="s">
        <v>24</v>
      </c>
      <c r="D724">
        <v>2471</v>
      </c>
      <c r="E724">
        <v>1</v>
      </c>
      <c r="F724">
        <v>1</v>
      </c>
      <c r="G724" t="s">
        <v>16</v>
      </c>
      <c r="I724">
        <v>2000</v>
      </c>
      <c r="J724" s="1">
        <v>0</v>
      </c>
      <c r="K724" s="1">
        <v>256739.96</v>
      </c>
      <c r="L724" s="1">
        <v>256739.96</v>
      </c>
      <c r="M724" s="1">
        <v>256739.96</v>
      </c>
      <c r="N724" s="1">
        <v>256739.96</v>
      </c>
      <c r="O724" s="1">
        <v>256739.96000000002</v>
      </c>
      <c r="P724" s="1">
        <v>0</v>
      </c>
      <c r="Q724" s="1">
        <v>0</v>
      </c>
      <c r="R724" s="1">
        <v>0</v>
      </c>
      <c r="S724" s="27">
        <f t="shared" si="11"/>
        <v>0</v>
      </c>
    </row>
    <row r="725" spans="1:19" x14ac:dyDescent="0.25">
      <c r="A725">
        <v>221219</v>
      </c>
      <c r="C725" t="s">
        <v>24</v>
      </c>
      <c r="D725">
        <v>6141</v>
      </c>
      <c r="E725">
        <v>2</v>
      </c>
      <c r="F725">
        <v>1</v>
      </c>
      <c r="G725" t="s">
        <v>16</v>
      </c>
      <c r="H725" t="s">
        <v>69</v>
      </c>
      <c r="I725">
        <v>6000</v>
      </c>
      <c r="J725" s="1">
        <v>22187490</v>
      </c>
      <c r="K725" s="1">
        <v>6105975.4900000002</v>
      </c>
      <c r="L725" s="1">
        <v>6105975.4900000002</v>
      </c>
      <c r="M725" s="1">
        <v>6105975.4900000002</v>
      </c>
      <c r="N725" s="1">
        <v>6105975.4900000002</v>
      </c>
      <c r="O725" s="1">
        <v>6105975.4900000012</v>
      </c>
      <c r="P725" s="1">
        <v>0</v>
      </c>
      <c r="Q725" s="1">
        <v>0</v>
      </c>
      <c r="R725" s="1">
        <v>0</v>
      </c>
      <c r="S725" s="27">
        <f t="shared" si="11"/>
        <v>0</v>
      </c>
    </row>
    <row r="726" spans="1:19" x14ac:dyDescent="0.25">
      <c r="A726">
        <v>221219</v>
      </c>
      <c r="C726" t="s">
        <v>24</v>
      </c>
      <c r="D726">
        <v>6141</v>
      </c>
      <c r="E726">
        <v>2</v>
      </c>
      <c r="F726">
        <v>1</v>
      </c>
      <c r="G726" t="s">
        <v>16</v>
      </c>
      <c r="H726" t="s">
        <v>63</v>
      </c>
      <c r="I726">
        <v>6000</v>
      </c>
      <c r="J726" s="1">
        <v>0</v>
      </c>
      <c r="K726" s="1">
        <v>708829.1</v>
      </c>
      <c r="L726" s="1">
        <v>708829.1</v>
      </c>
      <c r="M726" s="1">
        <v>708829.1</v>
      </c>
      <c r="N726" s="1">
        <v>708829.1</v>
      </c>
      <c r="O726" s="1">
        <v>708829.1</v>
      </c>
      <c r="P726" s="1">
        <v>0</v>
      </c>
      <c r="Q726" s="1">
        <v>0</v>
      </c>
      <c r="R726" s="1">
        <v>0</v>
      </c>
      <c r="S726" s="27">
        <f t="shared" si="11"/>
        <v>0</v>
      </c>
    </row>
    <row r="727" spans="1:19" x14ac:dyDescent="0.25">
      <c r="A727">
        <v>221219</v>
      </c>
      <c r="C727" t="s">
        <v>24</v>
      </c>
      <c r="D727">
        <v>6141</v>
      </c>
      <c r="E727">
        <v>2</v>
      </c>
      <c r="F727">
        <v>1</v>
      </c>
      <c r="G727" t="s">
        <v>16</v>
      </c>
      <c r="H727" t="s">
        <v>100</v>
      </c>
      <c r="I727">
        <v>6000</v>
      </c>
      <c r="J727" s="1">
        <v>0</v>
      </c>
      <c r="K727" s="1">
        <v>5357619.09</v>
      </c>
      <c r="L727" s="1">
        <v>5357619.09</v>
      </c>
      <c r="M727" s="1">
        <v>5357619.09</v>
      </c>
      <c r="N727" s="1">
        <v>5357619.09</v>
      </c>
      <c r="O727" s="1">
        <v>5357619.0900000008</v>
      </c>
      <c r="P727" s="1">
        <v>0</v>
      </c>
      <c r="Q727" s="1">
        <v>0</v>
      </c>
      <c r="R727" s="1">
        <v>0</v>
      </c>
      <c r="S727" s="27">
        <f t="shared" si="11"/>
        <v>0</v>
      </c>
    </row>
    <row r="728" spans="1:19" x14ac:dyDescent="0.25">
      <c r="A728">
        <v>221219</v>
      </c>
      <c r="C728" t="s">
        <v>24</v>
      </c>
      <c r="D728">
        <v>6141</v>
      </c>
      <c r="E728">
        <v>2</v>
      </c>
      <c r="F728">
        <v>1</v>
      </c>
      <c r="G728" t="s">
        <v>16</v>
      </c>
      <c r="H728" t="s">
        <v>104</v>
      </c>
      <c r="I728">
        <v>6000</v>
      </c>
      <c r="J728" s="1">
        <v>0</v>
      </c>
      <c r="K728" s="1">
        <v>300000</v>
      </c>
      <c r="L728" s="1">
        <v>300000</v>
      </c>
      <c r="M728" s="1">
        <v>300000</v>
      </c>
      <c r="N728" s="1">
        <v>300000</v>
      </c>
      <c r="O728" s="1">
        <v>300000</v>
      </c>
      <c r="P728" s="1">
        <v>0</v>
      </c>
      <c r="Q728" s="1">
        <v>0</v>
      </c>
      <c r="R728" s="1">
        <v>0</v>
      </c>
      <c r="S728" s="27">
        <f t="shared" si="11"/>
        <v>0</v>
      </c>
    </row>
    <row r="729" spans="1:19" x14ac:dyDescent="0.25">
      <c r="A729">
        <v>221219</v>
      </c>
      <c r="C729" t="s">
        <v>24</v>
      </c>
      <c r="D729">
        <v>6141</v>
      </c>
      <c r="E729">
        <v>2</v>
      </c>
      <c r="F729">
        <v>1</v>
      </c>
      <c r="G729" t="s">
        <v>16</v>
      </c>
      <c r="H729" t="s">
        <v>105</v>
      </c>
      <c r="I729">
        <v>6000</v>
      </c>
      <c r="J729" s="1">
        <v>0</v>
      </c>
      <c r="K729" s="1">
        <v>499128.58</v>
      </c>
      <c r="L729" s="1">
        <v>499128.58</v>
      </c>
      <c r="M729" s="1">
        <v>499128.58</v>
      </c>
      <c r="N729" s="1">
        <v>499128.58</v>
      </c>
      <c r="O729" s="1">
        <v>499128.57999999996</v>
      </c>
      <c r="P729" s="1">
        <v>0</v>
      </c>
      <c r="Q729" s="1">
        <v>0</v>
      </c>
      <c r="R729" s="1">
        <v>0</v>
      </c>
      <c r="S729" s="27">
        <f t="shared" si="11"/>
        <v>0</v>
      </c>
    </row>
    <row r="730" spans="1:19" x14ac:dyDescent="0.25">
      <c r="A730">
        <v>223212</v>
      </c>
      <c r="C730">
        <v>111290</v>
      </c>
      <c r="D730">
        <v>1211</v>
      </c>
      <c r="E730">
        <v>1</v>
      </c>
      <c r="F730">
        <v>1</v>
      </c>
      <c r="G730" t="s">
        <v>16</v>
      </c>
      <c r="I730">
        <v>1000</v>
      </c>
      <c r="J730" s="1">
        <v>16103321</v>
      </c>
      <c r="K730" s="1">
        <v>16158877.199999999</v>
      </c>
      <c r="L730" s="1">
        <v>16158877.199999999</v>
      </c>
      <c r="M730" s="1">
        <v>16158877.199999999</v>
      </c>
      <c r="N730" s="1">
        <v>3500850</v>
      </c>
      <c r="O730" s="1">
        <v>-6119055.6899999995</v>
      </c>
      <c r="P730" s="1">
        <v>0</v>
      </c>
      <c r="Q730" s="1">
        <v>12658027.199999999</v>
      </c>
      <c r="R730" s="1">
        <v>9619905.6899999995</v>
      </c>
      <c r="S730" s="27">
        <f t="shared" si="11"/>
        <v>12658027.199999999</v>
      </c>
    </row>
    <row r="731" spans="1:19" x14ac:dyDescent="0.25">
      <c r="A731">
        <v>223212</v>
      </c>
      <c r="C731">
        <v>111290</v>
      </c>
      <c r="D731">
        <v>3362</v>
      </c>
      <c r="E731">
        <v>1</v>
      </c>
      <c r="F731">
        <v>1</v>
      </c>
      <c r="G731" t="s">
        <v>16</v>
      </c>
      <c r="I731">
        <v>3000</v>
      </c>
      <c r="J731" s="1">
        <v>140222</v>
      </c>
      <c r="K731" s="1">
        <v>0</v>
      </c>
      <c r="L731" s="1">
        <v>0</v>
      </c>
      <c r="N731" s="1">
        <v>0</v>
      </c>
      <c r="P731" s="1">
        <v>0</v>
      </c>
      <c r="Q731" s="1">
        <v>0</v>
      </c>
      <c r="R731" s="1">
        <v>0</v>
      </c>
      <c r="S731" s="27">
        <f t="shared" si="11"/>
        <v>0</v>
      </c>
    </row>
    <row r="732" spans="1:19" x14ac:dyDescent="0.25">
      <c r="A732">
        <v>223212</v>
      </c>
      <c r="C732">
        <v>111290</v>
      </c>
      <c r="D732">
        <v>3411</v>
      </c>
      <c r="E732">
        <v>1</v>
      </c>
      <c r="F732">
        <v>1</v>
      </c>
      <c r="G732" t="s">
        <v>16</v>
      </c>
      <c r="I732">
        <v>3000</v>
      </c>
      <c r="J732" s="1">
        <v>18900</v>
      </c>
      <c r="K732" s="1">
        <v>0</v>
      </c>
      <c r="L732" s="1">
        <v>0</v>
      </c>
      <c r="N732" s="1">
        <v>0</v>
      </c>
      <c r="P732" s="1">
        <v>0</v>
      </c>
      <c r="Q732" s="1">
        <v>0</v>
      </c>
      <c r="R732" s="1">
        <v>0</v>
      </c>
      <c r="S732" s="27">
        <f t="shared" si="11"/>
        <v>0</v>
      </c>
    </row>
    <row r="733" spans="1:19" x14ac:dyDescent="0.25">
      <c r="A733">
        <v>223212</v>
      </c>
      <c r="C733">
        <v>111290</v>
      </c>
      <c r="D733">
        <v>3439</v>
      </c>
      <c r="E733">
        <v>1</v>
      </c>
      <c r="F733">
        <v>1</v>
      </c>
      <c r="G733" t="s">
        <v>16</v>
      </c>
      <c r="I733">
        <v>3000</v>
      </c>
      <c r="J733" s="1">
        <v>126000</v>
      </c>
      <c r="K733" s="1">
        <v>0</v>
      </c>
      <c r="L733" s="1">
        <v>0</v>
      </c>
      <c r="N733" s="1">
        <v>0</v>
      </c>
      <c r="P733" s="1">
        <v>0</v>
      </c>
      <c r="Q733" s="1">
        <v>0</v>
      </c>
      <c r="R733" s="1">
        <v>0</v>
      </c>
      <c r="S733" s="27">
        <f t="shared" si="11"/>
        <v>0</v>
      </c>
    </row>
    <row r="734" spans="1:19" x14ac:dyDescent="0.25">
      <c r="A734">
        <v>223212</v>
      </c>
      <c r="C734" t="s">
        <v>17</v>
      </c>
      <c r="D734">
        <v>3252</v>
      </c>
      <c r="E734">
        <v>1</v>
      </c>
      <c r="F734">
        <v>1</v>
      </c>
      <c r="G734" t="s">
        <v>16</v>
      </c>
      <c r="I734">
        <v>3000</v>
      </c>
      <c r="J734" s="1">
        <v>0</v>
      </c>
      <c r="K734" s="1">
        <v>6196511.9000000004</v>
      </c>
      <c r="L734" s="1">
        <v>6196511.9000000004</v>
      </c>
      <c r="M734" s="1">
        <v>6194294.7999999998</v>
      </c>
      <c r="N734" s="1">
        <v>6194294.7999999998</v>
      </c>
      <c r="O734" s="1">
        <v>1417594.5</v>
      </c>
      <c r="P734" s="1">
        <v>2217.1000000005588</v>
      </c>
      <c r="Q734" s="1">
        <v>0</v>
      </c>
      <c r="R734" s="1">
        <v>4776700.3</v>
      </c>
      <c r="S734" s="27">
        <f t="shared" si="11"/>
        <v>2217.1000000005588</v>
      </c>
    </row>
    <row r="735" spans="1:19" x14ac:dyDescent="0.25">
      <c r="A735">
        <v>223212</v>
      </c>
      <c r="C735" t="s">
        <v>19</v>
      </c>
      <c r="D735">
        <v>3362</v>
      </c>
      <c r="E735">
        <v>1</v>
      </c>
      <c r="F735">
        <v>1</v>
      </c>
      <c r="G735" t="s">
        <v>16</v>
      </c>
      <c r="I735">
        <v>3000</v>
      </c>
      <c r="J735" s="1">
        <v>0</v>
      </c>
      <c r="K735" s="1">
        <v>1041721.6</v>
      </c>
      <c r="L735" s="1">
        <v>1041721.6</v>
      </c>
      <c r="M735" s="1">
        <v>1041721.6</v>
      </c>
      <c r="N735" s="1">
        <v>1041721.6</v>
      </c>
      <c r="O735" s="1">
        <v>540246.1</v>
      </c>
      <c r="P735" s="1">
        <v>0</v>
      </c>
      <c r="Q735" s="1">
        <v>0</v>
      </c>
      <c r="R735" s="1">
        <v>501475.5</v>
      </c>
      <c r="S735" s="27">
        <f t="shared" si="11"/>
        <v>0</v>
      </c>
    </row>
    <row r="736" spans="1:19" x14ac:dyDescent="0.25">
      <c r="A736">
        <v>223212</v>
      </c>
      <c r="C736" t="s">
        <v>19</v>
      </c>
      <c r="D736">
        <v>5412</v>
      </c>
      <c r="E736">
        <v>2</v>
      </c>
      <c r="F736">
        <v>1</v>
      </c>
      <c r="G736" t="s">
        <v>16</v>
      </c>
      <c r="H736" t="s">
        <v>43</v>
      </c>
      <c r="I736">
        <v>5000</v>
      </c>
      <c r="J736" s="1">
        <v>0</v>
      </c>
      <c r="K736" s="1">
        <v>4123804.26</v>
      </c>
      <c r="L736" s="1">
        <v>4123804.26</v>
      </c>
      <c r="M736" s="1">
        <v>4123804.26</v>
      </c>
      <c r="N736" s="1">
        <v>4123804.26</v>
      </c>
      <c r="O736" s="1">
        <v>4123804.26</v>
      </c>
      <c r="P736" s="1">
        <v>0</v>
      </c>
      <c r="Q736" s="1">
        <v>0</v>
      </c>
      <c r="R736" s="1">
        <v>0</v>
      </c>
      <c r="S736" s="27">
        <f t="shared" si="11"/>
        <v>0</v>
      </c>
    </row>
    <row r="737" spans="1:19" x14ac:dyDescent="0.25">
      <c r="A737">
        <v>223212</v>
      </c>
      <c r="C737" t="s">
        <v>19</v>
      </c>
      <c r="D737">
        <v>5412</v>
      </c>
      <c r="E737">
        <v>2</v>
      </c>
      <c r="F737">
        <v>2</v>
      </c>
      <c r="G737" t="s">
        <v>16</v>
      </c>
      <c r="H737" t="s">
        <v>43</v>
      </c>
      <c r="I737">
        <v>5000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P737" s="1">
        <v>0</v>
      </c>
      <c r="Q737" s="1">
        <v>0</v>
      </c>
      <c r="R737" s="1">
        <v>0</v>
      </c>
      <c r="S737" s="27">
        <f t="shared" si="11"/>
        <v>0</v>
      </c>
    </row>
    <row r="738" spans="1:19" x14ac:dyDescent="0.25">
      <c r="A738">
        <v>223212</v>
      </c>
      <c r="C738" t="s">
        <v>37</v>
      </c>
      <c r="D738">
        <v>5412</v>
      </c>
      <c r="E738">
        <v>2</v>
      </c>
      <c r="F738">
        <v>1</v>
      </c>
      <c r="G738" t="s">
        <v>16</v>
      </c>
      <c r="H738" t="s">
        <v>50</v>
      </c>
      <c r="I738">
        <v>5000</v>
      </c>
      <c r="J738" s="1">
        <v>0</v>
      </c>
      <c r="K738" s="1">
        <v>16495217.039999999</v>
      </c>
      <c r="L738" s="1">
        <v>16495217.039999999</v>
      </c>
      <c r="M738" s="1">
        <v>16495217.039999999</v>
      </c>
      <c r="N738" s="1">
        <v>16495217.039999999</v>
      </c>
      <c r="O738" s="1">
        <v>16495217.039999999</v>
      </c>
      <c r="P738" s="1">
        <v>0</v>
      </c>
      <c r="Q738" s="1">
        <v>0</v>
      </c>
      <c r="R738" s="1">
        <v>0</v>
      </c>
      <c r="S738" s="27">
        <f t="shared" si="11"/>
        <v>0</v>
      </c>
    </row>
    <row r="739" spans="1:19" x14ac:dyDescent="0.25">
      <c r="A739">
        <v>223212</v>
      </c>
      <c r="C739" t="s">
        <v>37</v>
      </c>
      <c r="D739">
        <v>5412</v>
      </c>
      <c r="E739">
        <v>2</v>
      </c>
      <c r="F739">
        <v>2</v>
      </c>
      <c r="G739" t="s">
        <v>16</v>
      </c>
      <c r="H739" t="s">
        <v>50</v>
      </c>
      <c r="I739">
        <v>5000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P739" s="1">
        <v>0</v>
      </c>
      <c r="Q739" s="1">
        <v>0</v>
      </c>
      <c r="R739" s="1">
        <v>0</v>
      </c>
      <c r="S739" s="27">
        <f t="shared" si="11"/>
        <v>0</v>
      </c>
    </row>
    <row r="740" spans="1:19" x14ac:dyDescent="0.25">
      <c r="A740">
        <v>223212</v>
      </c>
      <c r="C740" t="s">
        <v>24</v>
      </c>
      <c r="D740">
        <v>3252</v>
      </c>
      <c r="E740">
        <v>1</v>
      </c>
      <c r="F740">
        <v>1</v>
      </c>
      <c r="G740" t="s">
        <v>16</v>
      </c>
      <c r="I740">
        <v>3000</v>
      </c>
      <c r="J740" s="1">
        <v>135983508</v>
      </c>
      <c r="K740" s="1">
        <v>146147318.53999999</v>
      </c>
      <c r="L740" s="1">
        <v>146147318.53999999</v>
      </c>
      <c r="M740" s="1">
        <v>146147318.53999999</v>
      </c>
      <c r="N740" s="1">
        <v>146147318.53999999</v>
      </c>
      <c r="O740" s="1">
        <v>146147318.53999999</v>
      </c>
      <c r="P740" s="1">
        <v>0</v>
      </c>
      <c r="Q740" s="1">
        <v>0</v>
      </c>
      <c r="R740" s="1">
        <v>0</v>
      </c>
      <c r="S740" s="27">
        <f t="shared" si="11"/>
        <v>0</v>
      </c>
    </row>
    <row r="741" spans="1:19" x14ac:dyDescent="0.25">
      <c r="A741">
        <v>223221</v>
      </c>
      <c r="C741" t="s">
        <v>19</v>
      </c>
      <c r="D741">
        <v>4451</v>
      </c>
      <c r="E741">
        <v>1</v>
      </c>
      <c r="F741">
        <v>1</v>
      </c>
      <c r="G741" t="s">
        <v>16</v>
      </c>
      <c r="I741">
        <v>4000</v>
      </c>
      <c r="J741" s="1">
        <v>4657500</v>
      </c>
      <c r="K741" s="1">
        <v>0</v>
      </c>
      <c r="L741" s="1">
        <v>0</v>
      </c>
      <c r="N741" s="1">
        <v>0</v>
      </c>
      <c r="P741" s="1">
        <v>0</v>
      </c>
      <c r="Q741" s="1">
        <v>0</v>
      </c>
      <c r="R741" s="1">
        <v>0</v>
      </c>
      <c r="S741" s="27">
        <f t="shared" si="11"/>
        <v>0</v>
      </c>
    </row>
    <row r="742" spans="1:19" x14ac:dyDescent="0.25">
      <c r="A742">
        <v>223221</v>
      </c>
      <c r="C742" t="s">
        <v>24</v>
      </c>
      <c r="D742">
        <v>6141</v>
      </c>
      <c r="E742">
        <v>2</v>
      </c>
      <c r="F742">
        <v>1</v>
      </c>
      <c r="G742" t="s">
        <v>16</v>
      </c>
      <c r="H742" t="s">
        <v>79</v>
      </c>
      <c r="I742">
        <v>6000</v>
      </c>
      <c r="J742" s="1">
        <v>5331696</v>
      </c>
      <c r="K742" s="1">
        <v>17485023.93</v>
      </c>
      <c r="L742" s="1">
        <v>17485023.93</v>
      </c>
      <c r="M742" s="1">
        <v>17485023.93</v>
      </c>
      <c r="N742" s="1">
        <v>17485023.93</v>
      </c>
      <c r="O742" s="1">
        <v>17485023.929999992</v>
      </c>
      <c r="P742" s="1">
        <v>0</v>
      </c>
      <c r="Q742" s="1">
        <v>0</v>
      </c>
      <c r="R742" s="1">
        <v>0</v>
      </c>
      <c r="S742" s="27">
        <f t="shared" si="11"/>
        <v>0</v>
      </c>
    </row>
    <row r="743" spans="1:19" x14ac:dyDescent="0.25">
      <c r="A743">
        <v>223222</v>
      </c>
      <c r="C743">
        <v>111190</v>
      </c>
      <c r="D743">
        <v>2419</v>
      </c>
      <c r="E743">
        <v>1</v>
      </c>
      <c r="F743">
        <v>1</v>
      </c>
      <c r="G743" t="s">
        <v>16</v>
      </c>
      <c r="I743">
        <v>2000</v>
      </c>
      <c r="J743" s="1">
        <v>138000</v>
      </c>
      <c r="K743" s="1">
        <v>68500</v>
      </c>
      <c r="L743" s="1">
        <v>68500</v>
      </c>
      <c r="M743" s="1">
        <v>68500</v>
      </c>
      <c r="N743" s="1">
        <v>66221.5</v>
      </c>
      <c r="O743" s="1">
        <v>66221.5</v>
      </c>
      <c r="P743" s="1">
        <v>0</v>
      </c>
      <c r="Q743" s="1">
        <v>2278.5</v>
      </c>
      <c r="R743" s="1">
        <v>0</v>
      </c>
      <c r="S743" s="27">
        <f t="shared" si="11"/>
        <v>2278.5</v>
      </c>
    </row>
    <row r="744" spans="1:19" x14ac:dyDescent="0.25">
      <c r="A744">
        <v>223222</v>
      </c>
      <c r="C744">
        <v>111190</v>
      </c>
      <c r="D744">
        <v>2421</v>
      </c>
      <c r="E744">
        <v>1</v>
      </c>
      <c r="F744">
        <v>1</v>
      </c>
      <c r="G744" t="s">
        <v>16</v>
      </c>
      <c r="I744">
        <v>2000</v>
      </c>
      <c r="J744" s="1">
        <v>70000</v>
      </c>
      <c r="K744" s="1">
        <v>139500</v>
      </c>
      <c r="L744" s="1">
        <v>139500</v>
      </c>
      <c r="M744" s="1">
        <v>135500</v>
      </c>
      <c r="N744" s="1">
        <v>64623.02</v>
      </c>
      <c r="O744" s="1">
        <v>64623.02</v>
      </c>
      <c r="P744" s="1">
        <v>4000</v>
      </c>
      <c r="Q744" s="1">
        <v>70876.98000000001</v>
      </c>
      <c r="R744" s="1">
        <v>0</v>
      </c>
      <c r="S744" s="27">
        <f t="shared" si="11"/>
        <v>74876.98000000001</v>
      </c>
    </row>
    <row r="745" spans="1:19" x14ac:dyDescent="0.25">
      <c r="A745">
        <v>223222</v>
      </c>
      <c r="C745">
        <v>111190</v>
      </c>
      <c r="D745">
        <v>2441</v>
      </c>
      <c r="E745">
        <v>1</v>
      </c>
      <c r="F745">
        <v>1</v>
      </c>
      <c r="G745" t="s">
        <v>16</v>
      </c>
      <c r="I745">
        <v>2000</v>
      </c>
      <c r="J745" s="1">
        <v>26000</v>
      </c>
      <c r="K745" s="1">
        <v>26000</v>
      </c>
      <c r="L745" s="1">
        <v>26000</v>
      </c>
      <c r="M745" s="1">
        <v>25900</v>
      </c>
      <c r="N745" s="1">
        <v>24847.200000000001</v>
      </c>
      <c r="O745" s="1">
        <v>24847.200000000001</v>
      </c>
      <c r="P745" s="1">
        <v>100</v>
      </c>
      <c r="Q745" s="1">
        <v>1052.7999999999993</v>
      </c>
      <c r="R745" s="1">
        <v>0</v>
      </c>
      <c r="S745" s="27">
        <f t="shared" si="11"/>
        <v>1152.7999999999993</v>
      </c>
    </row>
    <row r="746" spans="1:19" x14ac:dyDescent="0.25">
      <c r="A746">
        <v>223222</v>
      </c>
      <c r="C746">
        <v>111190</v>
      </c>
      <c r="D746">
        <v>2471</v>
      </c>
      <c r="E746">
        <v>1</v>
      </c>
      <c r="F746">
        <v>1</v>
      </c>
      <c r="G746" t="s">
        <v>16</v>
      </c>
      <c r="I746">
        <v>2000</v>
      </c>
      <c r="J746" s="1">
        <v>505000</v>
      </c>
      <c r="K746" s="1">
        <v>505000</v>
      </c>
      <c r="L746" s="1">
        <v>505000</v>
      </c>
      <c r="M746" s="1">
        <v>505000</v>
      </c>
      <c r="N746" s="1">
        <v>470000</v>
      </c>
      <c r="O746" s="1">
        <v>164852.82</v>
      </c>
      <c r="P746" s="1">
        <v>0</v>
      </c>
      <c r="Q746" s="1">
        <v>35000</v>
      </c>
      <c r="R746" s="1">
        <v>305147.18</v>
      </c>
      <c r="S746" s="27">
        <f t="shared" si="11"/>
        <v>35000</v>
      </c>
    </row>
    <row r="747" spans="1:19" x14ac:dyDescent="0.25">
      <c r="A747">
        <v>223222</v>
      </c>
      <c r="C747">
        <v>111190</v>
      </c>
      <c r="D747">
        <v>2561</v>
      </c>
      <c r="E747">
        <v>1</v>
      </c>
      <c r="F747">
        <v>1</v>
      </c>
      <c r="G747" t="s">
        <v>16</v>
      </c>
      <c r="I747">
        <v>2000</v>
      </c>
      <c r="J747" s="1">
        <v>600000</v>
      </c>
      <c r="K747" s="1">
        <v>600000</v>
      </c>
      <c r="L747" s="1">
        <v>600000</v>
      </c>
      <c r="M747" s="1">
        <v>600000</v>
      </c>
      <c r="N747" s="1">
        <v>600000</v>
      </c>
      <c r="O747" s="1">
        <v>600000</v>
      </c>
      <c r="P747" s="1">
        <v>0</v>
      </c>
      <c r="Q747" s="1">
        <v>0</v>
      </c>
      <c r="R747" s="1">
        <v>0</v>
      </c>
      <c r="S747" s="27">
        <f t="shared" si="11"/>
        <v>0</v>
      </c>
    </row>
    <row r="748" spans="1:19" x14ac:dyDescent="0.25">
      <c r="A748">
        <v>223222</v>
      </c>
      <c r="C748">
        <v>111190</v>
      </c>
      <c r="D748">
        <v>2911</v>
      </c>
      <c r="E748">
        <v>1</v>
      </c>
      <c r="F748">
        <v>1</v>
      </c>
      <c r="G748" t="s">
        <v>16</v>
      </c>
      <c r="I748">
        <v>2000</v>
      </c>
      <c r="J748" s="1">
        <v>66000</v>
      </c>
      <c r="K748" s="1">
        <v>66000</v>
      </c>
      <c r="L748" s="1">
        <v>66000</v>
      </c>
      <c r="M748" s="1">
        <v>62985.68</v>
      </c>
      <c r="N748" s="1">
        <v>62985.68</v>
      </c>
      <c r="O748" s="1">
        <v>62985.68</v>
      </c>
      <c r="P748" s="1">
        <v>3014.3199999999997</v>
      </c>
      <c r="Q748" s="1">
        <v>0</v>
      </c>
      <c r="R748" s="1">
        <v>0</v>
      </c>
      <c r="S748" s="27">
        <f t="shared" si="11"/>
        <v>3014.3199999999997</v>
      </c>
    </row>
    <row r="749" spans="1:19" x14ac:dyDescent="0.25">
      <c r="A749">
        <v>223222</v>
      </c>
      <c r="C749">
        <v>111190</v>
      </c>
      <c r="D749">
        <v>2981</v>
      </c>
      <c r="E749">
        <v>1</v>
      </c>
      <c r="F749">
        <v>1</v>
      </c>
      <c r="G749" t="s">
        <v>16</v>
      </c>
      <c r="I749">
        <v>2000</v>
      </c>
      <c r="J749" s="1">
        <v>89496</v>
      </c>
      <c r="K749" s="1">
        <v>89496</v>
      </c>
      <c r="L749" s="1">
        <v>89496</v>
      </c>
      <c r="M749" s="1">
        <v>89496</v>
      </c>
      <c r="N749" s="1">
        <v>0</v>
      </c>
      <c r="P749" s="1">
        <v>0</v>
      </c>
      <c r="Q749" s="1">
        <v>89496</v>
      </c>
      <c r="R749" s="1">
        <v>0</v>
      </c>
      <c r="S749" s="27">
        <f t="shared" si="11"/>
        <v>89496</v>
      </c>
    </row>
    <row r="750" spans="1:19" x14ac:dyDescent="0.25">
      <c r="A750">
        <v>223222</v>
      </c>
      <c r="C750">
        <v>121190</v>
      </c>
      <c r="D750">
        <v>6141</v>
      </c>
      <c r="E750">
        <v>2</v>
      </c>
      <c r="F750">
        <v>1</v>
      </c>
      <c r="G750" t="s">
        <v>16</v>
      </c>
      <c r="H750" t="s">
        <v>86</v>
      </c>
      <c r="I750">
        <v>6000</v>
      </c>
      <c r="J750" s="1">
        <v>0</v>
      </c>
      <c r="K750" s="1">
        <v>0</v>
      </c>
      <c r="L750" s="1">
        <v>0</v>
      </c>
      <c r="N750" s="1">
        <v>0</v>
      </c>
      <c r="P750" s="1">
        <v>0</v>
      </c>
      <c r="Q750" s="1">
        <v>0</v>
      </c>
      <c r="R750" s="1">
        <v>0</v>
      </c>
      <c r="S750" s="27">
        <f t="shared" si="11"/>
        <v>0</v>
      </c>
    </row>
    <row r="751" spans="1:19" x14ac:dyDescent="0.25">
      <c r="A751">
        <v>223222</v>
      </c>
      <c r="C751">
        <v>121190</v>
      </c>
      <c r="D751">
        <v>6141</v>
      </c>
      <c r="E751">
        <v>2</v>
      </c>
      <c r="F751">
        <v>1</v>
      </c>
      <c r="G751" t="s">
        <v>16</v>
      </c>
      <c r="H751" t="s">
        <v>106</v>
      </c>
      <c r="I751">
        <v>6000</v>
      </c>
      <c r="J751" s="1">
        <v>0</v>
      </c>
      <c r="K751" s="1">
        <v>6277157</v>
      </c>
      <c r="L751" s="1">
        <v>6277157</v>
      </c>
      <c r="M751" s="1">
        <v>5738089.8399999999</v>
      </c>
      <c r="N751" s="1">
        <v>23719</v>
      </c>
      <c r="O751" s="1">
        <v>23719</v>
      </c>
      <c r="P751" s="1">
        <v>539067.16000000015</v>
      </c>
      <c r="Q751" s="1">
        <v>5714370.8399999999</v>
      </c>
      <c r="R751" s="1">
        <v>0</v>
      </c>
      <c r="S751" s="27">
        <f t="shared" si="11"/>
        <v>6253438</v>
      </c>
    </row>
    <row r="752" spans="1:19" x14ac:dyDescent="0.25">
      <c r="A752">
        <v>223222</v>
      </c>
      <c r="C752" t="s">
        <v>17</v>
      </c>
      <c r="D752">
        <v>1221</v>
      </c>
      <c r="E752">
        <v>1</v>
      </c>
      <c r="F752">
        <v>1</v>
      </c>
      <c r="G752" t="s">
        <v>18</v>
      </c>
      <c r="I752">
        <v>1000</v>
      </c>
      <c r="J752" s="1">
        <v>3256603</v>
      </c>
      <c r="K752" s="1">
        <v>3256603</v>
      </c>
      <c r="L752" s="1">
        <v>3256603</v>
      </c>
      <c r="M752" s="1">
        <v>3256603</v>
      </c>
      <c r="N752" s="1">
        <v>3256603</v>
      </c>
      <c r="O752" s="1">
        <v>3256603</v>
      </c>
      <c r="P752" s="1">
        <v>0</v>
      </c>
      <c r="Q752" s="1">
        <v>0</v>
      </c>
      <c r="R752" s="1">
        <v>0</v>
      </c>
      <c r="S752" s="27">
        <f t="shared" si="11"/>
        <v>0</v>
      </c>
    </row>
    <row r="753" spans="1:19" x14ac:dyDescent="0.25">
      <c r="A753">
        <v>223222</v>
      </c>
      <c r="C753" t="s">
        <v>17</v>
      </c>
      <c r="D753">
        <v>1221</v>
      </c>
      <c r="E753">
        <v>2</v>
      </c>
      <c r="F753">
        <v>1</v>
      </c>
      <c r="G753" t="s">
        <v>18</v>
      </c>
      <c r="I753">
        <v>1000</v>
      </c>
      <c r="J753" s="1">
        <v>4903535</v>
      </c>
      <c r="K753" s="1">
        <v>3770618.03</v>
      </c>
      <c r="L753" s="1">
        <v>3770618.03</v>
      </c>
      <c r="M753" s="1">
        <v>3769008.53</v>
      </c>
      <c r="N753" s="1">
        <v>3769008.53</v>
      </c>
      <c r="O753" s="1">
        <v>3769008.5300000003</v>
      </c>
      <c r="P753" s="1">
        <v>1609.5</v>
      </c>
      <c r="Q753" s="1">
        <v>0</v>
      </c>
      <c r="R753" s="1">
        <v>0</v>
      </c>
      <c r="S753" s="27">
        <f t="shared" si="11"/>
        <v>1609.5</v>
      </c>
    </row>
    <row r="754" spans="1:19" x14ac:dyDescent="0.25">
      <c r="A754">
        <v>223222</v>
      </c>
      <c r="C754" t="s">
        <v>17</v>
      </c>
      <c r="D754">
        <v>1323</v>
      </c>
      <c r="E754">
        <v>2</v>
      </c>
      <c r="F754">
        <v>1</v>
      </c>
      <c r="G754" t="s">
        <v>18</v>
      </c>
      <c r="I754">
        <v>1000</v>
      </c>
      <c r="J754" s="1">
        <v>53085</v>
      </c>
      <c r="K754" s="1">
        <v>53085</v>
      </c>
      <c r="L754" s="1">
        <v>53085</v>
      </c>
      <c r="M754" s="1">
        <v>53085</v>
      </c>
      <c r="N754" s="1">
        <v>53085</v>
      </c>
      <c r="O754" s="1">
        <v>53085</v>
      </c>
      <c r="P754" s="1">
        <v>0</v>
      </c>
      <c r="Q754" s="1">
        <v>0</v>
      </c>
      <c r="R754" s="1">
        <v>0</v>
      </c>
      <c r="S754" s="27">
        <f t="shared" si="11"/>
        <v>0</v>
      </c>
    </row>
    <row r="755" spans="1:19" x14ac:dyDescent="0.25">
      <c r="A755">
        <v>223222</v>
      </c>
      <c r="C755" t="s">
        <v>17</v>
      </c>
      <c r="D755">
        <v>1332</v>
      </c>
      <c r="E755">
        <v>2</v>
      </c>
      <c r="F755">
        <v>1</v>
      </c>
      <c r="G755" t="s">
        <v>16</v>
      </c>
      <c r="I755">
        <v>1000</v>
      </c>
      <c r="J755" s="1">
        <v>1067490</v>
      </c>
      <c r="K755" s="1">
        <v>1067490</v>
      </c>
      <c r="L755" s="1">
        <v>1067490</v>
      </c>
      <c r="M755" s="1">
        <v>1067490</v>
      </c>
      <c r="N755" s="1">
        <v>1067490</v>
      </c>
      <c r="O755" s="1">
        <v>1067490</v>
      </c>
      <c r="P755" s="1">
        <v>0</v>
      </c>
      <c r="Q755" s="1">
        <v>0</v>
      </c>
      <c r="R755" s="1">
        <v>0</v>
      </c>
      <c r="S755" s="27">
        <f t="shared" si="11"/>
        <v>0</v>
      </c>
    </row>
    <row r="756" spans="1:19" x14ac:dyDescent="0.25">
      <c r="A756">
        <v>223222</v>
      </c>
      <c r="C756" t="s">
        <v>17</v>
      </c>
      <c r="D756">
        <v>1343</v>
      </c>
      <c r="E756">
        <v>2</v>
      </c>
      <c r="F756">
        <v>1</v>
      </c>
      <c r="G756" t="s">
        <v>16</v>
      </c>
      <c r="I756">
        <v>1000</v>
      </c>
      <c r="J756" s="1">
        <v>2227711</v>
      </c>
      <c r="K756" s="1">
        <v>2227711</v>
      </c>
      <c r="L756" s="1">
        <v>2227711</v>
      </c>
      <c r="M756" s="1">
        <v>2227711</v>
      </c>
      <c r="N756" s="1">
        <v>2227711</v>
      </c>
      <c r="O756" s="1">
        <v>2227711</v>
      </c>
      <c r="P756" s="1">
        <v>0</v>
      </c>
      <c r="Q756" s="1">
        <v>0</v>
      </c>
      <c r="R756" s="1">
        <v>0</v>
      </c>
      <c r="S756" s="27">
        <f t="shared" si="11"/>
        <v>0</v>
      </c>
    </row>
    <row r="757" spans="1:19" x14ac:dyDescent="0.25">
      <c r="A757">
        <v>223222</v>
      </c>
      <c r="C757" t="s">
        <v>17</v>
      </c>
      <c r="D757">
        <v>1411</v>
      </c>
      <c r="E757">
        <v>2</v>
      </c>
      <c r="F757">
        <v>2</v>
      </c>
      <c r="G757" t="s">
        <v>18</v>
      </c>
      <c r="I757">
        <v>1000</v>
      </c>
      <c r="J757" s="1">
        <v>69285</v>
      </c>
      <c r="K757" s="1">
        <v>69285</v>
      </c>
      <c r="L757" s="1">
        <v>69285</v>
      </c>
      <c r="M757" s="1">
        <v>69285</v>
      </c>
      <c r="N757" s="1">
        <v>69285</v>
      </c>
      <c r="O757" s="1">
        <v>69285</v>
      </c>
      <c r="P757" s="1">
        <v>0</v>
      </c>
      <c r="Q757" s="1">
        <v>0</v>
      </c>
      <c r="R757" s="1">
        <v>0</v>
      </c>
      <c r="S757" s="27">
        <f t="shared" si="11"/>
        <v>0</v>
      </c>
    </row>
    <row r="758" spans="1:19" x14ac:dyDescent="0.25">
      <c r="A758">
        <v>223222</v>
      </c>
      <c r="C758" t="s">
        <v>17</v>
      </c>
      <c r="D758">
        <v>1541</v>
      </c>
      <c r="E758">
        <v>2</v>
      </c>
      <c r="F758">
        <v>1</v>
      </c>
      <c r="G758" t="s">
        <v>16</v>
      </c>
      <c r="I758">
        <v>1000</v>
      </c>
      <c r="J758" s="1">
        <v>689171</v>
      </c>
      <c r="K758" s="1">
        <v>689171</v>
      </c>
      <c r="L758" s="1">
        <v>689171</v>
      </c>
      <c r="M758" s="1">
        <v>689171</v>
      </c>
      <c r="N758" s="1">
        <v>689171</v>
      </c>
      <c r="O758" s="1">
        <v>689171</v>
      </c>
      <c r="P758" s="1">
        <v>0</v>
      </c>
      <c r="Q758" s="1">
        <v>0</v>
      </c>
      <c r="R758" s="1">
        <v>0</v>
      </c>
      <c r="S758" s="27">
        <f t="shared" si="11"/>
        <v>0</v>
      </c>
    </row>
    <row r="759" spans="1:19" x14ac:dyDescent="0.25">
      <c r="A759">
        <v>223222</v>
      </c>
      <c r="C759" t="s">
        <v>17</v>
      </c>
      <c r="D759">
        <v>1541</v>
      </c>
      <c r="E759">
        <v>2</v>
      </c>
      <c r="F759">
        <v>2</v>
      </c>
      <c r="G759" t="s">
        <v>18</v>
      </c>
      <c r="I759">
        <v>1000</v>
      </c>
      <c r="J759" s="1">
        <v>205985</v>
      </c>
      <c r="K759" s="1">
        <v>205985</v>
      </c>
      <c r="L759" s="1">
        <v>205985</v>
      </c>
      <c r="M759" s="1">
        <v>205985</v>
      </c>
      <c r="N759" s="1">
        <v>205985</v>
      </c>
      <c r="O759" s="1">
        <v>205985</v>
      </c>
      <c r="P759" s="1">
        <v>0</v>
      </c>
      <c r="Q759" s="1">
        <v>0</v>
      </c>
      <c r="R759" s="1">
        <v>0</v>
      </c>
      <c r="S759" s="27">
        <f t="shared" si="11"/>
        <v>0</v>
      </c>
    </row>
    <row r="760" spans="1:19" x14ac:dyDescent="0.25">
      <c r="A760">
        <v>223222</v>
      </c>
      <c r="C760" t="s">
        <v>17</v>
      </c>
      <c r="D760">
        <v>1544</v>
      </c>
      <c r="E760">
        <v>2</v>
      </c>
      <c r="F760">
        <v>1</v>
      </c>
      <c r="G760" t="s">
        <v>16</v>
      </c>
      <c r="I760">
        <v>1000</v>
      </c>
      <c r="J760" s="1">
        <v>895585</v>
      </c>
      <c r="K760" s="1">
        <v>895585</v>
      </c>
      <c r="L760" s="1">
        <v>895585</v>
      </c>
      <c r="M760" s="1">
        <v>895585</v>
      </c>
      <c r="N760" s="1">
        <v>895585</v>
      </c>
      <c r="O760" s="1">
        <v>895585</v>
      </c>
      <c r="P760" s="1">
        <v>0</v>
      </c>
      <c r="Q760" s="1">
        <v>0</v>
      </c>
      <c r="R760" s="1">
        <v>0</v>
      </c>
      <c r="S760" s="27">
        <f t="shared" si="11"/>
        <v>0</v>
      </c>
    </row>
    <row r="761" spans="1:19" x14ac:dyDescent="0.25">
      <c r="A761">
        <v>223222</v>
      </c>
      <c r="C761" t="s">
        <v>17</v>
      </c>
      <c r="D761">
        <v>1545</v>
      </c>
      <c r="E761">
        <v>2</v>
      </c>
      <c r="F761">
        <v>1</v>
      </c>
      <c r="G761" t="s">
        <v>16</v>
      </c>
      <c r="I761">
        <v>1000</v>
      </c>
      <c r="J761" s="1">
        <v>96911</v>
      </c>
      <c r="K761" s="1">
        <v>95994</v>
      </c>
      <c r="L761" s="1">
        <v>95994</v>
      </c>
      <c r="M761" s="1">
        <v>95994</v>
      </c>
      <c r="N761" s="1">
        <v>95994</v>
      </c>
      <c r="O761" s="1">
        <v>95994</v>
      </c>
      <c r="P761" s="1">
        <v>0</v>
      </c>
      <c r="Q761" s="1">
        <v>0</v>
      </c>
      <c r="R761" s="1">
        <v>0</v>
      </c>
      <c r="S761" s="27">
        <f t="shared" si="11"/>
        <v>0</v>
      </c>
    </row>
    <row r="762" spans="1:19" x14ac:dyDescent="0.25">
      <c r="A762">
        <v>223222</v>
      </c>
      <c r="C762" t="s">
        <v>17</v>
      </c>
      <c r="D762">
        <v>1545</v>
      </c>
      <c r="E762">
        <v>2</v>
      </c>
      <c r="F762">
        <v>1</v>
      </c>
      <c r="G762" t="s">
        <v>18</v>
      </c>
      <c r="I762">
        <v>1000</v>
      </c>
      <c r="J762" s="1">
        <v>29615</v>
      </c>
      <c r="K762" s="1">
        <v>177119.17</v>
      </c>
      <c r="L762" s="1">
        <v>177119.17</v>
      </c>
      <c r="M762" s="1">
        <v>177052.42</v>
      </c>
      <c r="N762" s="1">
        <v>176942.02</v>
      </c>
      <c r="O762" s="1">
        <v>176942.01999999996</v>
      </c>
      <c r="P762" s="1">
        <v>66.75</v>
      </c>
      <c r="Q762" s="1">
        <v>110.40000000002328</v>
      </c>
      <c r="R762" s="1">
        <v>0</v>
      </c>
      <c r="S762" s="27">
        <f t="shared" si="11"/>
        <v>177.15000000002328</v>
      </c>
    </row>
    <row r="763" spans="1:19" x14ac:dyDescent="0.25">
      <c r="A763">
        <v>223222</v>
      </c>
      <c r="C763" t="s">
        <v>17</v>
      </c>
      <c r="D763">
        <v>1547</v>
      </c>
      <c r="E763">
        <v>1</v>
      </c>
      <c r="F763">
        <v>1</v>
      </c>
      <c r="G763" t="s">
        <v>18</v>
      </c>
      <c r="I763">
        <v>1000</v>
      </c>
      <c r="J763" s="1">
        <v>3219</v>
      </c>
      <c r="K763" s="1">
        <v>0</v>
      </c>
      <c r="L763" s="1">
        <v>0</v>
      </c>
      <c r="N763" s="1">
        <v>0</v>
      </c>
      <c r="P763" s="1">
        <v>0</v>
      </c>
      <c r="Q763" s="1">
        <v>0</v>
      </c>
      <c r="R763" s="1">
        <v>0</v>
      </c>
      <c r="S763" s="27">
        <f t="shared" si="11"/>
        <v>0</v>
      </c>
    </row>
    <row r="764" spans="1:19" x14ac:dyDescent="0.25">
      <c r="A764">
        <v>223222</v>
      </c>
      <c r="C764" t="s">
        <v>17</v>
      </c>
      <c r="D764">
        <v>3291</v>
      </c>
      <c r="E764">
        <v>1</v>
      </c>
      <c r="F764">
        <v>1</v>
      </c>
      <c r="G764" t="s">
        <v>16</v>
      </c>
      <c r="I764">
        <v>3000</v>
      </c>
      <c r="J764" s="1">
        <v>4798538</v>
      </c>
      <c r="K764" s="1">
        <v>0</v>
      </c>
      <c r="L764" s="1">
        <v>0</v>
      </c>
      <c r="N764" s="1">
        <v>0</v>
      </c>
      <c r="P764" s="1">
        <v>0</v>
      </c>
      <c r="Q764" s="1">
        <v>0</v>
      </c>
      <c r="R764" s="1">
        <v>0</v>
      </c>
      <c r="S764" s="27">
        <f t="shared" si="11"/>
        <v>0</v>
      </c>
    </row>
    <row r="765" spans="1:19" x14ac:dyDescent="0.25">
      <c r="A765">
        <v>223222</v>
      </c>
      <c r="C765" t="s">
        <v>17</v>
      </c>
      <c r="D765">
        <v>3553</v>
      </c>
      <c r="E765">
        <v>1</v>
      </c>
      <c r="F765">
        <v>1</v>
      </c>
      <c r="G765" t="s">
        <v>16</v>
      </c>
      <c r="I765">
        <v>3000</v>
      </c>
      <c r="J765" s="1">
        <v>4396478</v>
      </c>
      <c r="K765" s="1">
        <v>0</v>
      </c>
      <c r="L765" s="1">
        <v>0</v>
      </c>
      <c r="N765" s="1">
        <v>0</v>
      </c>
      <c r="P765" s="1">
        <v>0</v>
      </c>
      <c r="Q765" s="1">
        <v>0</v>
      </c>
      <c r="R765" s="1">
        <v>0</v>
      </c>
      <c r="S765" s="27">
        <f t="shared" si="11"/>
        <v>0</v>
      </c>
    </row>
    <row r="766" spans="1:19" x14ac:dyDescent="0.25">
      <c r="A766">
        <v>223222</v>
      </c>
      <c r="C766" t="s">
        <v>17</v>
      </c>
      <c r="D766">
        <v>3981</v>
      </c>
      <c r="E766">
        <v>1</v>
      </c>
      <c r="F766">
        <v>2</v>
      </c>
      <c r="G766" t="s">
        <v>18</v>
      </c>
      <c r="I766">
        <v>3000</v>
      </c>
      <c r="J766" s="1">
        <v>22200</v>
      </c>
      <c r="K766" s="1">
        <v>25069</v>
      </c>
      <c r="L766" s="1">
        <v>25069</v>
      </c>
      <c r="M766" s="1">
        <v>25069</v>
      </c>
      <c r="N766" s="1">
        <v>25069</v>
      </c>
      <c r="O766" s="1">
        <v>25069</v>
      </c>
      <c r="P766" s="1">
        <v>0</v>
      </c>
      <c r="Q766" s="1">
        <v>0</v>
      </c>
      <c r="R766" s="1">
        <v>0</v>
      </c>
      <c r="S766" s="27">
        <f t="shared" si="11"/>
        <v>0</v>
      </c>
    </row>
    <row r="767" spans="1:19" x14ac:dyDescent="0.25">
      <c r="A767">
        <v>223222</v>
      </c>
      <c r="C767" t="s">
        <v>17</v>
      </c>
      <c r="D767">
        <v>3982</v>
      </c>
      <c r="E767">
        <v>1</v>
      </c>
      <c r="F767">
        <v>1</v>
      </c>
      <c r="G767" t="s">
        <v>18</v>
      </c>
      <c r="I767">
        <v>3000</v>
      </c>
      <c r="J767" s="1">
        <v>30656</v>
      </c>
      <c r="K767" s="1">
        <v>0</v>
      </c>
      <c r="L767" s="1">
        <v>0</v>
      </c>
      <c r="N767" s="1">
        <v>0</v>
      </c>
      <c r="P767" s="1">
        <v>0</v>
      </c>
      <c r="Q767" s="1">
        <v>0</v>
      </c>
      <c r="R767" s="1">
        <v>0</v>
      </c>
      <c r="S767" s="27">
        <f t="shared" si="11"/>
        <v>0</v>
      </c>
    </row>
    <row r="768" spans="1:19" x14ac:dyDescent="0.25">
      <c r="A768">
        <v>223222</v>
      </c>
      <c r="C768" t="s">
        <v>44</v>
      </c>
      <c r="D768">
        <v>2111</v>
      </c>
      <c r="E768">
        <v>1</v>
      </c>
      <c r="F768">
        <v>1</v>
      </c>
      <c r="G768" t="s">
        <v>16</v>
      </c>
      <c r="I768">
        <v>2000</v>
      </c>
      <c r="J768" s="1">
        <v>0</v>
      </c>
      <c r="K768" s="1">
        <v>6950.66</v>
      </c>
      <c r="L768" s="1">
        <v>6950.66</v>
      </c>
      <c r="M768" s="1">
        <v>6948.4</v>
      </c>
      <c r="N768" s="1">
        <v>6948.4</v>
      </c>
      <c r="O768" s="1">
        <v>6948.4</v>
      </c>
      <c r="P768" s="1">
        <v>2.2600000000002183</v>
      </c>
      <c r="Q768" s="1">
        <v>0</v>
      </c>
      <c r="R768" s="1">
        <v>0</v>
      </c>
      <c r="S768" s="27">
        <f t="shared" si="11"/>
        <v>2.2600000000002183</v>
      </c>
    </row>
    <row r="769" spans="1:19" x14ac:dyDescent="0.25">
      <c r="A769">
        <v>223222</v>
      </c>
      <c r="C769" t="s">
        <v>44</v>
      </c>
      <c r="D769">
        <v>2151</v>
      </c>
      <c r="E769">
        <v>1</v>
      </c>
      <c r="F769">
        <v>1</v>
      </c>
      <c r="G769" t="s">
        <v>16</v>
      </c>
      <c r="I769">
        <v>2000</v>
      </c>
      <c r="J769" s="1">
        <v>0</v>
      </c>
      <c r="K769" s="1">
        <v>75000</v>
      </c>
      <c r="L769" s="1">
        <v>75000</v>
      </c>
      <c r="M769" s="1">
        <v>74994</v>
      </c>
      <c r="N769" s="1">
        <v>74994</v>
      </c>
      <c r="O769" s="1">
        <v>74994</v>
      </c>
      <c r="P769" s="1">
        <v>6</v>
      </c>
      <c r="Q769" s="1">
        <v>0</v>
      </c>
      <c r="R769" s="1">
        <v>0</v>
      </c>
      <c r="S769" s="27">
        <f t="shared" si="11"/>
        <v>6</v>
      </c>
    </row>
    <row r="770" spans="1:19" x14ac:dyDescent="0.25">
      <c r="A770">
        <v>223222</v>
      </c>
      <c r="C770" t="s">
        <v>44</v>
      </c>
      <c r="D770">
        <v>2421</v>
      </c>
      <c r="E770">
        <v>1</v>
      </c>
      <c r="F770">
        <v>1</v>
      </c>
      <c r="G770" t="s">
        <v>16</v>
      </c>
      <c r="I770">
        <v>2000</v>
      </c>
      <c r="J770" s="1">
        <v>0</v>
      </c>
      <c r="K770" s="1">
        <v>186500</v>
      </c>
      <c r="L770" s="1">
        <v>186500</v>
      </c>
      <c r="N770" s="1">
        <v>0</v>
      </c>
      <c r="P770" s="1">
        <v>186500</v>
      </c>
      <c r="Q770" s="1">
        <v>0</v>
      </c>
      <c r="R770" s="1">
        <v>0</v>
      </c>
      <c r="S770" s="27">
        <f t="shared" si="11"/>
        <v>186500</v>
      </c>
    </row>
    <row r="771" spans="1:19" x14ac:dyDescent="0.25">
      <c r="A771">
        <v>223222</v>
      </c>
      <c r="C771" t="s">
        <v>44</v>
      </c>
      <c r="D771">
        <v>2441</v>
      </c>
      <c r="E771">
        <v>1</v>
      </c>
      <c r="F771">
        <v>1</v>
      </c>
      <c r="G771" t="s">
        <v>16</v>
      </c>
      <c r="I771">
        <v>2000</v>
      </c>
      <c r="J771" s="1">
        <v>0</v>
      </c>
      <c r="K771" s="1">
        <v>2350</v>
      </c>
      <c r="L771" s="1">
        <v>2350</v>
      </c>
      <c r="M771" s="1">
        <v>1682.43</v>
      </c>
      <c r="N771" s="1">
        <v>1682.43</v>
      </c>
      <c r="P771" s="1">
        <v>667.56999999999994</v>
      </c>
      <c r="Q771" s="1">
        <v>0</v>
      </c>
      <c r="R771" s="1">
        <v>1682.43</v>
      </c>
      <c r="S771" s="27">
        <f t="shared" ref="S771:S834" si="12">P771+Q771</f>
        <v>667.56999999999994</v>
      </c>
    </row>
    <row r="772" spans="1:19" x14ac:dyDescent="0.25">
      <c r="A772">
        <v>223222</v>
      </c>
      <c r="C772" t="s">
        <v>44</v>
      </c>
      <c r="D772">
        <v>2471</v>
      </c>
      <c r="E772">
        <v>1</v>
      </c>
      <c r="F772">
        <v>1</v>
      </c>
      <c r="G772" t="s">
        <v>16</v>
      </c>
      <c r="I772">
        <v>2000</v>
      </c>
      <c r="J772" s="1">
        <v>0</v>
      </c>
      <c r="K772" s="1">
        <v>3616150</v>
      </c>
      <c r="L772" s="1">
        <v>3616150</v>
      </c>
      <c r="M772" s="1">
        <v>2352741.6</v>
      </c>
      <c r="N772" s="1">
        <v>2351762.9500000002</v>
      </c>
      <c r="P772" s="1">
        <v>1263408.3999999999</v>
      </c>
      <c r="Q772" s="1">
        <v>978.64999999990687</v>
      </c>
      <c r="R772" s="1">
        <v>2351762.9500000002</v>
      </c>
      <c r="S772" s="27">
        <f t="shared" si="12"/>
        <v>1264387.0499999998</v>
      </c>
    </row>
    <row r="773" spans="1:19" x14ac:dyDescent="0.25">
      <c r="A773">
        <v>223222</v>
      </c>
      <c r="C773" t="s">
        <v>44</v>
      </c>
      <c r="D773">
        <v>2561</v>
      </c>
      <c r="E773">
        <v>1</v>
      </c>
      <c r="F773">
        <v>1</v>
      </c>
      <c r="G773" t="s">
        <v>16</v>
      </c>
      <c r="I773">
        <v>2000</v>
      </c>
      <c r="J773" s="1">
        <v>0</v>
      </c>
      <c r="K773" s="1">
        <v>998650</v>
      </c>
      <c r="L773" s="1">
        <v>998650</v>
      </c>
      <c r="M773" s="1">
        <v>998650</v>
      </c>
      <c r="N773" s="1">
        <v>997146</v>
      </c>
      <c r="O773" s="1">
        <v>997146</v>
      </c>
      <c r="P773" s="1">
        <v>0</v>
      </c>
      <c r="Q773" s="1">
        <v>1504</v>
      </c>
      <c r="R773" s="1">
        <v>0</v>
      </c>
      <c r="S773" s="27">
        <f t="shared" si="12"/>
        <v>1504</v>
      </c>
    </row>
    <row r="774" spans="1:19" x14ac:dyDescent="0.25">
      <c r="A774">
        <v>223222</v>
      </c>
      <c r="C774" t="s">
        <v>44</v>
      </c>
      <c r="D774">
        <v>2911</v>
      </c>
      <c r="E774">
        <v>1</v>
      </c>
      <c r="F774">
        <v>1</v>
      </c>
      <c r="G774" t="s">
        <v>16</v>
      </c>
      <c r="I774">
        <v>2000</v>
      </c>
      <c r="J774" s="1">
        <v>0</v>
      </c>
      <c r="K774" s="1">
        <v>575650</v>
      </c>
      <c r="L774" s="1">
        <v>575650</v>
      </c>
      <c r="M774" s="1">
        <v>575490.6</v>
      </c>
      <c r="N774" s="1">
        <v>428645.6</v>
      </c>
      <c r="O774" s="1">
        <v>428645.6</v>
      </c>
      <c r="P774" s="1">
        <v>159.40000000002328</v>
      </c>
      <c r="Q774" s="1">
        <v>146845</v>
      </c>
      <c r="R774" s="1">
        <v>0</v>
      </c>
      <c r="S774" s="27">
        <f t="shared" si="12"/>
        <v>147004.40000000002</v>
      </c>
    </row>
    <row r="775" spans="1:19" x14ac:dyDescent="0.25">
      <c r="A775">
        <v>223222</v>
      </c>
      <c r="C775" t="s">
        <v>44</v>
      </c>
      <c r="D775">
        <v>2961</v>
      </c>
      <c r="E775">
        <v>1</v>
      </c>
      <c r="F775">
        <v>1</v>
      </c>
      <c r="G775" t="s">
        <v>16</v>
      </c>
      <c r="I775">
        <v>2000</v>
      </c>
      <c r="J775" s="1">
        <v>0</v>
      </c>
      <c r="K775" s="1">
        <v>414600</v>
      </c>
      <c r="L775" s="1">
        <v>414600</v>
      </c>
      <c r="M775" s="1">
        <v>414600</v>
      </c>
      <c r="N775" s="1">
        <v>414588.45</v>
      </c>
      <c r="P775" s="1">
        <v>0</v>
      </c>
      <c r="Q775" s="1">
        <v>11.549999999988358</v>
      </c>
      <c r="R775" s="1">
        <v>414588.45</v>
      </c>
      <c r="S775" s="27">
        <f t="shared" si="12"/>
        <v>11.549999999988358</v>
      </c>
    </row>
    <row r="776" spans="1:19" x14ac:dyDescent="0.25">
      <c r="A776">
        <v>223222</v>
      </c>
      <c r="C776" t="s">
        <v>44</v>
      </c>
      <c r="D776">
        <v>2981</v>
      </c>
      <c r="E776">
        <v>1</v>
      </c>
      <c r="F776">
        <v>1</v>
      </c>
      <c r="G776" t="s">
        <v>16</v>
      </c>
      <c r="I776">
        <v>2000</v>
      </c>
      <c r="J776" s="1">
        <v>0</v>
      </c>
      <c r="K776" s="1">
        <v>30504</v>
      </c>
      <c r="L776" s="1">
        <v>30504</v>
      </c>
      <c r="M776" s="1">
        <v>29838.22</v>
      </c>
      <c r="N776" s="1">
        <v>29838.22</v>
      </c>
      <c r="P776" s="1">
        <v>665.77999999999884</v>
      </c>
      <c r="Q776" s="1">
        <v>0</v>
      </c>
      <c r="R776" s="1">
        <v>29838.22</v>
      </c>
      <c r="S776" s="27">
        <f t="shared" si="12"/>
        <v>665.77999999999884</v>
      </c>
    </row>
    <row r="777" spans="1:19" x14ac:dyDescent="0.25">
      <c r="A777">
        <v>223222</v>
      </c>
      <c r="C777" t="s">
        <v>44</v>
      </c>
      <c r="D777">
        <v>2991</v>
      </c>
      <c r="E777">
        <v>1</v>
      </c>
      <c r="F777">
        <v>1</v>
      </c>
      <c r="G777" t="s">
        <v>16</v>
      </c>
      <c r="I777">
        <v>2000</v>
      </c>
      <c r="J777" s="1">
        <v>0</v>
      </c>
      <c r="K777" s="1">
        <v>953000</v>
      </c>
      <c r="L777" s="1">
        <v>953000</v>
      </c>
      <c r="M777" s="1">
        <v>952872.67</v>
      </c>
      <c r="N777" s="1">
        <v>952872.67</v>
      </c>
      <c r="O777" s="1">
        <v>52872.800000000003</v>
      </c>
      <c r="P777" s="1">
        <v>127.32999999995809</v>
      </c>
      <c r="Q777" s="1">
        <v>0</v>
      </c>
      <c r="R777" s="1">
        <v>899999.87</v>
      </c>
      <c r="S777" s="27">
        <f t="shared" si="12"/>
        <v>127.32999999995809</v>
      </c>
    </row>
    <row r="778" spans="1:19" x14ac:dyDescent="0.25">
      <c r="A778">
        <v>223222</v>
      </c>
      <c r="C778" t="s">
        <v>22</v>
      </c>
      <c r="D778">
        <v>6141</v>
      </c>
      <c r="E778">
        <v>2</v>
      </c>
      <c r="F778">
        <v>1</v>
      </c>
      <c r="G778">
        <v>65</v>
      </c>
      <c r="H778" t="s">
        <v>35</v>
      </c>
      <c r="I778">
        <v>6000</v>
      </c>
      <c r="J778" s="1">
        <v>2634950</v>
      </c>
      <c r="K778" s="1">
        <v>0</v>
      </c>
      <c r="L778" s="1">
        <v>0</v>
      </c>
      <c r="N778" s="1">
        <v>0</v>
      </c>
      <c r="P778" s="1">
        <v>0</v>
      </c>
      <c r="Q778" s="1">
        <v>0</v>
      </c>
      <c r="R778" s="1">
        <v>0</v>
      </c>
      <c r="S778" s="27">
        <f t="shared" si="12"/>
        <v>0</v>
      </c>
    </row>
    <row r="779" spans="1:19" x14ac:dyDescent="0.25">
      <c r="A779">
        <v>223222</v>
      </c>
      <c r="C779" t="s">
        <v>23</v>
      </c>
      <c r="D779">
        <v>6141</v>
      </c>
      <c r="E779">
        <v>2</v>
      </c>
      <c r="F779">
        <v>1</v>
      </c>
      <c r="G779">
        <v>65</v>
      </c>
      <c r="H779" t="s">
        <v>107</v>
      </c>
      <c r="I779">
        <v>6000</v>
      </c>
      <c r="J779" s="1">
        <v>0</v>
      </c>
      <c r="K779" s="1">
        <v>1815845.52</v>
      </c>
      <c r="L779" s="1">
        <v>1815845.52</v>
      </c>
      <c r="M779" s="1">
        <v>1736610.8</v>
      </c>
      <c r="N779" s="1">
        <v>1736610.8</v>
      </c>
      <c r="O779" s="1">
        <v>943450.44000000006</v>
      </c>
      <c r="P779" s="1">
        <v>79234.719999999972</v>
      </c>
      <c r="Q779" s="1">
        <v>0</v>
      </c>
      <c r="R779" s="1">
        <v>793160.36</v>
      </c>
      <c r="S779" s="27">
        <f t="shared" si="12"/>
        <v>79234.719999999972</v>
      </c>
    </row>
    <row r="780" spans="1:19" x14ac:dyDescent="0.25">
      <c r="A780">
        <v>223222</v>
      </c>
      <c r="C780" t="s">
        <v>24</v>
      </c>
      <c r="D780">
        <v>6141</v>
      </c>
      <c r="E780">
        <v>2</v>
      </c>
      <c r="F780">
        <v>1</v>
      </c>
      <c r="G780" t="s">
        <v>16</v>
      </c>
      <c r="H780" t="s">
        <v>86</v>
      </c>
      <c r="I780">
        <v>6000</v>
      </c>
      <c r="J780" s="1">
        <v>10155443</v>
      </c>
      <c r="K780" s="1">
        <v>9887394.1699999999</v>
      </c>
      <c r="L780" s="1">
        <v>9887394.1699999999</v>
      </c>
      <c r="M780" s="1">
        <v>9887394.0600000005</v>
      </c>
      <c r="N780" s="1">
        <v>9871613.5899999999</v>
      </c>
      <c r="O780" s="1">
        <v>9871613.5900000036</v>
      </c>
      <c r="P780" s="1">
        <v>0.10999999940395355</v>
      </c>
      <c r="Q780" s="1">
        <v>15780.470000000671</v>
      </c>
      <c r="R780" s="1">
        <v>0</v>
      </c>
      <c r="S780" s="27">
        <f t="shared" si="12"/>
        <v>15780.580000000075</v>
      </c>
    </row>
    <row r="781" spans="1:19" x14ac:dyDescent="0.25">
      <c r="A781">
        <v>224223</v>
      </c>
      <c r="C781">
        <v>111190</v>
      </c>
      <c r="D781">
        <v>1221</v>
      </c>
      <c r="E781">
        <v>2</v>
      </c>
      <c r="F781">
        <v>1</v>
      </c>
      <c r="G781" t="s">
        <v>18</v>
      </c>
      <c r="I781">
        <v>1000</v>
      </c>
      <c r="J781" s="1">
        <v>0</v>
      </c>
      <c r="K781" s="1">
        <v>6572133</v>
      </c>
      <c r="L781" s="1">
        <v>6572133</v>
      </c>
      <c r="M781" s="1">
        <v>6572133</v>
      </c>
      <c r="N781" s="1">
        <v>6572133</v>
      </c>
      <c r="O781" s="1">
        <v>6572133</v>
      </c>
      <c r="P781" s="1">
        <v>0</v>
      </c>
      <c r="Q781" s="1">
        <v>0</v>
      </c>
      <c r="R781" s="1">
        <v>0</v>
      </c>
      <c r="S781" s="27">
        <f t="shared" si="12"/>
        <v>0</v>
      </c>
    </row>
    <row r="782" spans="1:19" x14ac:dyDescent="0.25">
      <c r="A782">
        <v>224223</v>
      </c>
      <c r="C782">
        <v>111190</v>
      </c>
      <c r="D782">
        <v>1591</v>
      </c>
      <c r="E782">
        <v>1</v>
      </c>
      <c r="F782">
        <v>1</v>
      </c>
      <c r="G782" t="s">
        <v>16</v>
      </c>
      <c r="I782">
        <v>1000</v>
      </c>
      <c r="J782" s="1">
        <v>0</v>
      </c>
      <c r="K782" s="1">
        <v>2100000</v>
      </c>
      <c r="L782" s="1">
        <v>2100000</v>
      </c>
      <c r="M782" s="1">
        <v>2100000</v>
      </c>
      <c r="N782" s="1">
        <v>2100000</v>
      </c>
      <c r="O782" s="1">
        <v>2100000</v>
      </c>
      <c r="P782" s="1">
        <v>0</v>
      </c>
      <c r="Q782" s="1">
        <v>0</v>
      </c>
      <c r="R782" s="1">
        <v>0</v>
      </c>
      <c r="S782" s="27">
        <f t="shared" si="12"/>
        <v>0</v>
      </c>
    </row>
    <row r="783" spans="1:19" x14ac:dyDescent="0.25">
      <c r="A783">
        <v>224223</v>
      </c>
      <c r="C783">
        <v>111190</v>
      </c>
      <c r="D783">
        <v>3722</v>
      </c>
      <c r="E783">
        <v>1</v>
      </c>
      <c r="F783">
        <v>1</v>
      </c>
      <c r="G783" t="s">
        <v>16</v>
      </c>
      <c r="I783">
        <v>3000</v>
      </c>
      <c r="J783" s="1">
        <v>96162</v>
      </c>
      <c r="K783" s="1">
        <v>96162</v>
      </c>
      <c r="L783" s="1">
        <v>96162</v>
      </c>
      <c r="M783" s="1">
        <v>96162</v>
      </c>
      <c r="N783" s="1">
        <v>96162</v>
      </c>
      <c r="P783" s="1">
        <v>0</v>
      </c>
      <c r="Q783" s="1">
        <v>0</v>
      </c>
      <c r="R783" s="1">
        <v>96162</v>
      </c>
      <c r="S783" s="27">
        <f t="shared" si="12"/>
        <v>0</v>
      </c>
    </row>
    <row r="784" spans="1:19" x14ac:dyDescent="0.25">
      <c r="A784">
        <v>224223</v>
      </c>
      <c r="C784" t="s">
        <v>17</v>
      </c>
      <c r="D784">
        <v>1132</v>
      </c>
      <c r="E784">
        <v>2</v>
      </c>
      <c r="F784">
        <v>1</v>
      </c>
      <c r="G784" t="s">
        <v>16</v>
      </c>
      <c r="I784">
        <v>1000</v>
      </c>
      <c r="J784" s="1">
        <v>2682281</v>
      </c>
      <c r="K784" s="1">
        <v>2682281</v>
      </c>
      <c r="L784" s="1">
        <v>2682281</v>
      </c>
      <c r="M784" s="1">
        <v>2682281</v>
      </c>
      <c r="N784" s="1">
        <v>2682281</v>
      </c>
      <c r="O784" s="1">
        <v>2682281</v>
      </c>
      <c r="P784" s="1">
        <v>0</v>
      </c>
      <c r="Q784" s="1">
        <v>0</v>
      </c>
      <c r="R784" s="1">
        <v>0</v>
      </c>
      <c r="S784" s="27">
        <f t="shared" si="12"/>
        <v>0</v>
      </c>
    </row>
    <row r="785" spans="1:19" x14ac:dyDescent="0.25">
      <c r="A785">
        <v>224223</v>
      </c>
      <c r="C785" t="s">
        <v>17</v>
      </c>
      <c r="D785">
        <v>1221</v>
      </c>
      <c r="E785">
        <v>2</v>
      </c>
      <c r="F785">
        <v>1</v>
      </c>
      <c r="G785" t="s">
        <v>18</v>
      </c>
      <c r="I785">
        <v>1000</v>
      </c>
      <c r="J785" s="1">
        <v>1065986</v>
      </c>
      <c r="K785" s="1">
        <v>1064376.5</v>
      </c>
      <c r="L785" s="1">
        <v>1064376.5</v>
      </c>
      <c r="M785" s="1">
        <v>1064376.5</v>
      </c>
      <c r="N785" s="1">
        <v>1064376.5</v>
      </c>
      <c r="O785" s="1">
        <v>1064376.5</v>
      </c>
      <c r="P785" s="1">
        <v>0</v>
      </c>
      <c r="Q785" s="1">
        <v>0</v>
      </c>
      <c r="R785" s="1">
        <v>0</v>
      </c>
      <c r="S785" s="27">
        <f t="shared" si="12"/>
        <v>0</v>
      </c>
    </row>
    <row r="786" spans="1:19" x14ac:dyDescent="0.25">
      <c r="A786">
        <v>224223</v>
      </c>
      <c r="C786" t="s">
        <v>17</v>
      </c>
      <c r="D786">
        <v>1323</v>
      </c>
      <c r="E786">
        <v>2</v>
      </c>
      <c r="F786">
        <v>1</v>
      </c>
      <c r="G786" t="s">
        <v>18</v>
      </c>
      <c r="I786">
        <v>1000</v>
      </c>
      <c r="J786" s="1">
        <v>159111</v>
      </c>
      <c r="K786" s="1">
        <v>196111</v>
      </c>
      <c r="L786" s="1">
        <v>196111</v>
      </c>
      <c r="M786" s="1">
        <v>196111</v>
      </c>
      <c r="N786" s="1">
        <v>196111</v>
      </c>
      <c r="O786" s="1">
        <v>196111</v>
      </c>
      <c r="P786" s="1">
        <v>0</v>
      </c>
      <c r="Q786" s="1">
        <v>0</v>
      </c>
      <c r="R786" s="1">
        <v>0</v>
      </c>
      <c r="S786" s="27">
        <f t="shared" si="12"/>
        <v>0</v>
      </c>
    </row>
    <row r="787" spans="1:19" x14ac:dyDescent="0.25">
      <c r="A787">
        <v>224223</v>
      </c>
      <c r="C787" t="s">
        <v>17</v>
      </c>
      <c r="D787">
        <v>1343</v>
      </c>
      <c r="E787">
        <v>1</v>
      </c>
      <c r="F787">
        <v>1</v>
      </c>
      <c r="G787" t="s">
        <v>16</v>
      </c>
      <c r="I787">
        <v>1000</v>
      </c>
      <c r="J787" s="1">
        <v>0</v>
      </c>
      <c r="K787" s="1">
        <v>4318605.84</v>
      </c>
      <c r="L787" s="1">
        <v>4318605.84</v>
      </c>
      <c r="M787" s="1">
        <v>4317012.9400000004</v>
      </c>
      <c r="N787" s="1">
        <v>4317012.9400000004</v>
      </c>
      <c r="O787" s="1">
        <v>4317012.9399999995</v>
      </c>
      <c r="P787" s="1">
        <v>1592.8999999994412</v>
      </c>
      <c r="Q787" s="1">
        <v>0</v>
      </c>
      <c r="R787" s="1">
        <v>0</v>
      </c>
      <c r="S787" s="27">
        <f t="shared" si="12"/>
        <v>1592.8999999994412</v>
      </c>
    </row>
    <row r="788" spans="1:19" x14ac:dyDescent="0.25">
      <c r="A788">
        <v>224223</v>
      </c>
      <c r="C788" t="s">
        <v>17</v>
      </c>
      <c r="D788">
        <v>1411</v>
      </c>
      <c r="E788">
        <v>2</v>
      </c>
      <c r="F788">
        <v>2</v>
      </c>
      <c r="G788" t="s">
        <v>18</v>
      </c>
      <c r="I788">
        <v>1000</v>
      </c>
      <c r="J788" s="1">
        <v>112249</v>
      </c>
      <c r="K788" s="1">
        <v>112249</v>
      </c>
      <c r="L788" s="1">
        <v>112249</v>
      </c>
      <c r="M788" s="1">
        <v>112249</v>
      </c>
      <c r="N788" s="1">
        <v>112249</v>
      </c>
      <c r="O788" s="1">
        <v>112248.99999999999</v>
      </c>
      <c r="P788" s="1">
        <v>0</v>
      </c>
      <c r="Q788" s="1">
        <v>0</v>
      </c>
      <c r="R788" s="1">
        <v>0</v>
      </c>
      <c r="S788" s="27">
        <f t="shared" si="12"/>
        <v>0</v>
      </c>
    </row>
    <row r="789" spans="1:19" x14ac:dyDescent="0.25">
      <c r="A789">
        <v>224223</v>
      </c>
      <c r="C789" t="s">
        <v>17</v>
      </c>
      <c r="D789">
        <v>1541</v>
      </c>
      <c r="E789">
        <v>2</v>
      </c>
      <c r="F789">
        <v>2</v>
      </c>
      <c r="G789" t="s">
        <v>18</v>
      </c>
      <c r="I789">
        <v>1000</v>
      </c>
      <c r="J789" s="1">
        <v>320008</v>
      </c>
      <c r="K789" s="1">
        <v>320008</v>
      </c>
      <c r="L789" s="1">
        <v>320008</v>
      </c>
      <c r="M789" s="1">
        <v>320008</v>
      </c>
      <c r="N789" s="1">
        <v>320008</v>
      </c>
      <c r="O789" s="1">
        <v>320008</v>
      </c>
      <c r="P789" s="1">
        <v>0</v>
      </c>
      <c r="Q789" s="1">
        <v>0</v>
      </c>
      <c r="R789" s="1">
        <v>0</v>
      </c>
      <c r="S789" s="27">
        <f t="shared" si="12"/>
        <v>0</v>
      </c>
    </row>
    <row r="790" spans="1:19" x14ac:dyDescent="0.25">
      <c r="A790">
        <v>224223</v>
      </c>
      <c r="C790" t="s">
        <v>17</v>
      </c>
      <c r="D790">
        <v>1545</v>
      </c>
      <c r="E790">
        <v>2</v>
      </c>
      <c r="F790">
        <v>1</v>
      </c>
      <c r="G790" t="s">
        <v>30</v>
      </c>
      <c r="I790">
        <v>1000</v>
      </c>
      <c r="J790" s="1">
        <v>927442</v>
      </c>
      <c r="K790" s="1">
        <v>927442</v>
      </c>
      <c r="L790" s="1">
        <v>927442</v>
      </c>
      <c r="M790" s="1">
        <v>927056.47</v>
      </c>
      <c r="N790" s="1">
        <v>927056.47</v>
      </c>
      <c r="O790" s="1">
        <v>927056.47</v>
      </c>
      <c r="P790" s="1">
        <v>385.53000000002794</v>
      </c>
      <c r="Q790" s="1">
        <v>0</v>
      </c>
      <c r="R790" s="1">
        <v>0</v>
      </c>
      <c r="S790" s="27">
        <f t="shared" si="12"/>
        <v>385.53000000002794</v>
      </c>
    </row>
    <row r="791" spans="1:19" x14ac:dyDescent="0.25">
      <c r="A791">
        <v>224223</v>
      </c>
      <c r="C791" t="s">
        <v>17</v>
      </c>
      <c r="D791">
        <v>1546</v>
      </c>
      <c r="E791">
        <v>2</v>
      </c>
      <c r="F791">
        <v>1</v>
      </c>
      <c r="G791" t="s">
        <v>16</v>
      </c>
      <c r="I791">
        <v>1000</v>
      </c>
      <c r="J791" s="1">
        <v>359050</v>
      </c>
      <c r="K791" s="1">
        <v>359050</v>
      </c>
      <c r="L791" s="1">
        <v>359050</v>
      </c>
      <c r="M791" s="1">
        <v>359050</v>
      </c>
      <c r="N791" s="1">
        <v>359050</v>
      </c>
      <c r="O791" s="1">
        <v>359050.00000000006</v>
      </c>
      <c r="P791" s="1">
        <v>0</v>
      </c>
      <c r="Q791" s="1">
        <v>0</v>
      </c>
      <c r="R791" s="1">
        <v>0</v>
      </c>
      <c r="S791" s="27">
        <f t="shared" si="12"/>
        <v>0</v>
      </c>
    </row>
    <row r="792" spans="1:19" x14ac:dyDescent="0.25">
      <c r="A792">
        <v>224223</v>
      </c>
      <c r="C792" t="s">
        <v>17</v>
      </c>
      <c r="D792">
        <v>1546</v>
      </c>
      <c r="E792">
        <v>2</v>
      </c>
      <c r="F792">
        <v>1</v>
      </c>
      <c r="G792">
        <v>51</v>
      </c>
      <c r="I792">
        <v>1000</v>
      </c>
      <c r="J792" s="1">
        <v>1825579</v>
      </c>
      <c r="K792" s="1">
        <v>2640562</v>
      </c>
      <c r="L792" s="1">
        <v>2640562</v>
      </c>
      <c r="M792" s="1">
        <v>2639662</v>
      </c>
      <c r="N792" s="1">
        <v>2639662</v>
      </c>
      <c r="O792" s="1">
        <v>2639662</v>
      </c>
      <c r="P792" s="1">
        <v>900</v>
      </c>
      <c r="Q792" s="1">
        <v>0</v>
      </c>
      <c r="R792" s="1">
        <v>0</v>
      </c>
      <c r="S792" s="27">
        <f t="shared" si="12"/>
        <v>900</v>
      </c>
    </row>
    <row r="793" spans="1:19" x14ac:dyDescent="0.25">
      <c r="A793">
        <v>224223</v>
      </c>
      <c r="C793" t="s">
        <v>17</v>
      </c>
      <c r="D793">
        <v>1547</v>
      </c>
      <c r="E793">
        <v>1</v>
      </c>
      <c r="F793">
        <v>1</v>
      </c>
      <c r="G793" t="s">
        <v>18</v>
      </c>
      <c r="I793">
        <v>1000</v>
      </c>
      <c r="J793" s="1">
        <v>4294</v>
      </c>
      <c r="K793" s="1">
        <v>0</v>
      </c>
      <c r="L793" s="1">
        <v>0</v>
      </c>
      <c r="N793" s="1">
        <v>0</v>
      </c>
      <c r="P793" s="1">
        <v>0</v>
      </c>
      <c r="Q793" s="1">
        <v>0</v>
      </c>
      <c r="R793" s="1">
        <v>0</v>
      </c>
      <c r="S793" s="27">
        <f t="shared" si="12"/>
        <v>0</v>
      </c>
    </row>
    <row r="794" spans="1:19" x14ac:dyDescent="0.25">
      <c r="A794">
        <v>224223</v>
      </c>
      <c r="C794" t="s">
        <v>17</v>
      </c>
      <c r="D794">
        <v>1547</v>
      </c>
      <c r="E794">
        <v>2</v>
      </c>
      <c r="F794">
        <v>1</v>
      </c>
      <c r="G794" t="s">
        <v>16</v>
      </c>
      <c r="I794">
        <v>1000</v>
      </c>
      <c r="J794" s="1">
        <v>84594</v>
      </c>
      <c r="K794" s="1">
        <v>74594</v>
      </c>
      <c r="L794" s="1">
        <v>74594</v>
      </c>
      <c r="M794" s="1">
        <v>74594</v>
      </c>
      <c r="N794" s="1">
        <v>74594</v>
      </c>
      <c r="O794" s="1">
        <v>74594</v>
      </c>
      <c r="P794" s="1">
        <v>0</v>
      </c>
      <c r="Q794" s="1">
        <v>0</v>
      </c>
      <c r="R794" s="1">
        <v>0</v>
      </c>
      <c r="S794" s="27">
        <f t="shared" si="12"/>
        <v>0</v>
      </c>
    </row>
    <row r="795" spans="1:19" x14ac:dyDescent="0.25">
      <c r="A795">
        <v>224223</v>
      </c>
      <c r="C795" t="s">
        <v>17</v>
      </c>
      <c r="D795">
        <v>1549</v>
      </c>
      <c r="E795">
        <v>2</v>
      </c>
      <c r="F795">
        <v>1</v>
      </c>
      <c r="G795" t="s">
        <v>27</v>
      </c>
      <c r="I795">
        <v>1000</v>
      </c>
      <c r="J795" s="1">
        <v>577259</v>
      </c>
      <c r="K795" s="1">
        <v>577259</v>
      </c>
      <c r="L795" s="1">
        <v>577259</v>
      </c>
      <c r="M795" s="1">
        <v>549978.23</v>
      </c>
      <c r="N795" s="1">
        <v>549978.23</v>
      </c>
      <c r="O795" s="1">
        <v>549978.23</v>
      </c>
      <c r="P795" s="1">
        <v>27280.770000000019</v>
      </c>
      <c r="Q795" s="1">
        <v>0</v>
      </c>
      <c r="R795" s="1">
        <v>0</v>
      </c>
      <c r="S795" s="27">
        <f t="shared" si="12"/>
        <v>27280.770000000019</v>
      </c>
    </row>
    <row r="796" spans="1:19" x14ac:dyDescent="0.25">
      <c r="A796">
        <v>224223</v>
      </c>
      <c r="C796" t="s">
        <v>17</v>
      </c>
      <c r="D796">
        <v>1551</v>
      </c>
      <c r="E796">
        <v>2</v>
      </c>
      <c r="F796">
        <v>1</v>
      </c>
      <c r="G796" t="s">
        <v>16</v>
      </c>
      <c r="I796">
        <v>1000</v>
      </c>
      <c r="J796" s="1">
        <v>2177</v>
      </c>
      <c r="K796" s="1">
        <v>2177</v>
      </c>
      <c r="L796" s="1">
        <v>2177</v>
      </c>
      <c r="M796" s="1">
        <v>2177</v>
      </c>
      <c r="N796" s="1">
        <v>2177</v>
      </c>
      <c r="O796" s="1">
        <v>2177</v>
      </c>
      <c r="P796" s="1">
        <v>0</v>
      </c>
      <c r="Q796" s="1">
        <v>0</v>
      </c>
      <c r="R796" s="1">
        <v>0</v>
      </c>
      <c r="S796" s="27">
        <f t="shared" si="12"/>
        <v>0</v>
      </c>
    </row>
    <row r="797" spans="1:19" x14ac:dyDescent="0.25">
      <c r="A797">
        <v>224223</v>
      </c>
      <c r="C797" t="s">
        <v>17</v>
      </c>
      <c r="D797">
        <v>1591</v>
      </c>
      <c r="E797">
        <v>1</v>
      </c>
      <c r="F797">
        <v>1</v>
      </c>
      <c r="G797" t="s">
        <v>16</v>
      </c>
      <c r="I797">
        <v>1000</v>
      </c>
      <c r="J797" s="1">
        <v>0</v>
      </c>
      <c r="K797" s="1">
        <v>12635941</v>
      </c>
      <c r="L797" s="1">
        <v>12635941</v>
      </c>
      <c r="M797" s="1">
        <v>12624378</v>
      </c>
      <c r="N797" s="1">
        <v>12624378</v>
      </c>
      <c r="O797" s="1">
        <v>12624378</v>
      </c>
      <c r="P797" s="1">
        <v>11563</v>
      </c>
      <c r="Q797" s="1">
        <v>0</v>
      </c>
      <c r="R797" s="1">
        <v>0</v>
      </c>
      <c r="S797" s="27">
        <f t="shared" si="12"/>
        <v>11563</v>
      </c>
    </row>
    <row r="798" spans="1:19" x14ac:dyDescent="0.25">
      <c r="A798">
        <v>224223</v>
      </c>
      <c r="C798" t="s">
        <v>17</v>
      </c>
      <c r="D798">
        <v>1591</v>
      </c>
      <c r="E798">
        <v>2</v>
      </c>
      <c r="F798">
        <v>1</v>
      </c>
      <c r="G798" t="s">
        <v>16</v>
      </c>
      <c r="I798">
        <v>1000</v>
      </c>
      <c r="J798" s="1">
        <v>6591954</v>
      </c>
      <c r="K798" s="1">
        <v>7485333.5</v>
      </c>
      <c r="L798" s="1">
        <v>7485333.5</v>
      </c>
      <c r="M798" s="1">
        <v>7485333.5</v>
      </c>
      <c r="N798" s="1">
        <v>7485333.5</v>
      </c>
      <c r="O798" s="1">
        <v>7485333.5</v>
      </c>
      <c r="P798" s="1">
        <v>0</v>
      </c>
      <c r="Q798" s="1">
        <v>0</v>
      </c>
      <c r="R798" s="1">
        <v>0</v>
      </c>
      <c r="S798" s="27">
        <f t="shared" si="12"/>
        <v>0</v>
      </c>
    </row>
    <row r="799" spans="1:19" x14ac:dyDescent="0.25">
      <c r="A799">
        <v>224223</v>
      </c>
      <c r="C799" t="s">
        <v>17</v>
      </c>
      <c r="D799">
        <v>1599</v>
      </c>
      <c r="E799">
        <v>2</v>
      </c>
      <c r="F799">
        <v>1</v>
      </c>
      <c r="G799" t="s">
        <v>16</v>
      </c>
      <c r="I799">
        <v>1000</v>
      </c>
      <c r="J799" s="1">
        <v>238866</v>
      </c>
      <c r="K799" s="1">
        <v>0</v>
      </c>
      <c r="L799" s="1">
        <v>0</v>
      </c>
      <c r="N799" s="1">
        <v>0</v>
      </c>
      <c r="P799" s="1">
        <v>0</v>
      </c>
      <c r="Q799" s="1">
        <v>0</v>
      </c>
      <c r="R799" s="1">
        <v>0</v>
      </c>
      <c r="S799" s="27">
        <f t="shared" si="12"/>
        <v>0</v>
      </c>
    </row>
    <row r="800" spans="1:19" x14ac:dyDescent="0.25">
      <c r="A800">
        <v>224223</v>
      </c>
      <c r="C800" t="s">
        <v>17</v>
      </c>
      <c r="D800">
        <v>1711</v>
      </c>
      <c r="E800">
        <v>2</v>
      </c>
      <c r="F800">
        <v>1</v>
      </c>
      <c r="G800" t="s">
        <v>16</v>
      </c>
      <c r="I800">
        <v>1000</v>
      </c>
      <c r="J800" s="1">
        <v>101481</v>
      </c>
      <c r="K800" s="1">
        <v>197192</v>
      </c>
      <c r="L800" s="1">
        <v>197192</v>
      </c>
      <c r="M800" s="1">
        <v>197192</v>
      </c>
      <c r="N800" s="1">
        <v>197192</v>
      </c>
      <c r="O800" s="1">
        <v>197192</v>
      </c>
      <c r="P800" s="1">
        <v>0</v>
      </c>
      <c r="Q800" s="1">
        <v>0</v>
      </c>
      <c r="R800" s="1">
        <v>0</v>
      </c>
      <c r="S800" s="27">
        <f t="shared" si="12"/>
        <v>0</v>
      </c>
    </row>
    <row r="801" spans="1:19" x14ac:dyDescent="0.25">
      <c r="A801">
        <v>224223</v>
      </c>
      <c r="C801" t="s">
        <v>17</v>
      </c>
      <c r="D801">
        <v>1714</v>
      </c>
      <c r="E801">
        <v>2</v>
      </c>
      <c r="F801">
        <v>1</v>
      </c>
      <c r="G801" t="s">
        <v>16</v>
      </c>
      <c r="I801">
        <v>1000</v>
      </c>
      <c r="J801" s="1">
        <v>1245455</v>
      </c>
      <c r="K801" s="1">
        <v>2240337.1</v>
      </c>
      <c r="L801" s="1">
        <v>2240337.1</v>
      </c>
      <c r="M801" s="1">
        <v>2240337.1</v>
      </c>
      <c r="N801" s="1">
        <v>2240337.1</v>
      </c>
      <c r="O801" s="1">
        <v>2240337.1</v>
      </c>
      <c r="P801" s="1">
        <v>0</v>
      </c>
      <c r="Q801" s="1">
        <v>0</v>
      </c>
      <c r="R801" s="1">
        <v>0</v>
      </c>
      <c r="S801" s="27">
        <f t="shared" si="12"/>
        <v>0</v>
      </c>
    </row>
    <row r="802" spans="1:19" x14ac:dyDescent="0.25">
      <c r="A802">
        <v>224223</v>
      </c>
      <c r="C802" t="s">
        <v>17</v>
      </c>
      <c r="D802">
        <v>2461</v>
      </c>
      <c r="E802">
        <v>1</v>
      </c>
      <c r="F802">
        <v>1</v>
      </c>
      <c r="G802" t="s">
        <v>16</v>
      </c>
      <c r="I802">
        <v>2000</v>
      </c>
      <c r="J802" s="1">
        <v>3410010</v>
      </c>
      <c r="K802" s="1">
        <v>2851345.87</v>
      </c>
      <c r="L802" s="1">
        <v>2851345.87</v>
      </c>
      <c r="M802" s="1">
        <v>2171976.31</v>
      </c>
      <c r="N802" s="1">
        <v>2171976.31</v>
      </c>
      <c r="P802" s="1">
        <v>679369.56</v>
      </c>
      <c r="Q802" s="1">
        <v>0</v>
      </c>
      <c r="R802" s="1">
        <v>2171976.31</v>
      </c>
      <c r="S802" s="27">
        <f t="shared" si="12"/>
        <v>679369.56</v>
      </c>
    </row>
    <row r="803" spans="1:19" x14ac:dyDescent="0.25">
      <c r="A803">
        <v>224223</v>
      </c>
      <c r="C803" t="s">
        <v>17</v>
      </c>
      <c r="D803">
        <v>3521</v>
      </c>
      <c r="E803">
        <v>1</v>
      </c>
      <c r="F803">
        <v>1</v>
      </c>
      <c r="G803" t="s">
        <v>16</v>
      </c>
      <c r="I803">
        <v>3000</v>
      </c>
      <c r="J803" s="1">
        <v>1023084</v>
      </c>
      <c r="K803" s="1">
        <v>0</v>
      </c>
      <c r="L803" s="1">
        <v>0</v>
      </c>
      <c r="N803" s="1">
        <v>0</v>
      </c>
      <c r="P803" s="1">
        <v>0</v>
      </c>
      <c r="Q803" s="1">
        <v>0</v>
      </c>
      <c r="R803" s="1">
        <v>0</v>
      </c>
      <c r="S803" s="27">
        <f t="shared" si="12"/>
        <v>0</v>
      </c>
    </row>
    <row r="804" spans="1:19" x14ac:dyDescent="0.25">
      <c r="A804">
        <v>224223</v>
      </c>
      <c r="C804" t="s">
        <v>17</v>
      </c>
      <c r="D804">
        <v>3981</v>
      </c>
      <c r="E804">
        <v>1</v>
      </c>
      <c r="F804">
        <v>2</v>
      </c>
      <c r="G804" t="s">
        <v>18</v>
      </c>
      <c r="I804">
        <v>3000</v>
      </c>
      <c r="J804" s="1">
        <v>35536</v>
      </c>
      <c r="K804" s="1">
        <v>39328</v>
      </c>
      <c r="L804" s="1">
        <v>39328</v>
      </c>
      <c r="M804" s="1">
        <v>39328</v>
      </c>
      <c r="N804" s="1">
        <v>39328</v>
      </c>
      <c r="O804" s="1">
        <v>39328</v>
      </c>
      <c r="P804" s="1">
        <v>0</v>
      </c>
      <c r="Q804" s="1">
        <v>0</v>
      </c>
      <c r="R804" s="1">
        <v>0</v>
      </c>
      <c r="S804" s="27">
        <f t="shared" si="12"/>
        <v>0</v>
      </c>
    </row>
    <row r="805" spans="1:19" x14ac:dyDescent="0.25">
      <c r="A805">
        <v>224223</v>
      </c>
      <c r="C805" t="s">
        <v>17</v>
      </c>
      <c r="D805">
        <v>3982</v>
      </c>
      <c r="E805">
        <v>1</v>
      </c>
      <c r="F805">
        <v>1</v>
      </c>
      <c r="G805" t="s">
        <v>18</v>
      </c>
      <c r="I805">
        <v>3000</v>
      </c>
      <c r="J805" s="1">
        <v>4089</v>
      </c>
      <c r="K805" s="1">
        <v>0</v>
      </c>
      <c r="L805" s="1">
        <v>0</v>
      </c>
      <c r="N805" s="1">
        <v>0</v>
      </c>
      <c r="P805" s="1">
        <v>0</v>
      </c>
      <c r="Q805" s="1">
        <v>0</v>
      </c>
      <c r="R805" s="1">
        <v>0</v>
      </c>
      <c r="S805" s="27">
        <f t="shared" si="12"/>
        <v>0</v>
      </c>
    </row>
    <row r="806" spans="1:19" x14ac:dyDescent="0.25">
      <c r="A806">
        <v>224223</v>
      </c>
      <c r="C806" t="s">
        <v>19</v>
      </c>
      <c r="D806">
        <v>2461</v>
      </c>
      <c r="E806">
        <v>2</v>
      </c>
      <c r="F806">
        <v>1</v>
      </c>
      <c r="G806" t="s">
        <v>16</v>
      </c>
      <c r="I806">
        <v>2000</v>
      </c>
      <c r="J806" s="1">
        <v>0</v>
      </c>
      <c r="K806" s="1">
        <v>1054411.55</v>
      </c>
      <c r="L806" s="1">
        <v>1054411.55</v>
      </c>
      <c r="M806" s="1">
        <v>1020154.2</v>
      </c>
      <c r="N806" s="1">
        <v>1020154.2</v>
      </c>
      <c r="O806" s="1">
        <v>1020154.2</v>
      </c>
      <c r="P806" s="1">
        <v>34257.350000000093</v>
      </c>
      <c r="Q806" s="1">
        <v>0</v>
      </c>
      <c r="R806" s="1">
        <v>0</v>
      </c>
      <c r="S806" s="27">
        <f t="shared" si="12"/>
        <v>34257.350000000093</v>
      </c>
    </row>
    <row r="807" spans="1:19" x14ac:dyDescent="0.25">
      <c r="A807">
        <v>224223</v>
      </c>
      <c r="C807" t="s">
        <v>19</v>
      </c>
      <c r="D807">
        <v>3722</v>
      </c>
      <c r="E807">
        <v>1</v>
      </c>
      <c r="F807">
        <v>1</v>
      </c>
      <c r="G807" t="s">
        <v>16</v>
      </c>
      <c r="I807">
        <v>3000</v>
      </c>
      <c r="J807" s="1">
        <v>0</v>
      </c>
      <c r="K807" s="1">
        <v>362715.32</v>
      </c>
      <c r="L807" s="1">
        <v>362715.32</v>
      </c>
      <c r="M807" s="1">
        <v>362715.32</v>
      </c>
      <c r="N807" s="1">
        <v>362715.32</v>
      </c>
      <c r="O807" s="1">
        <v>176429.22</v>
      </c>
      <c r="P807" s="1">
        <v>0</v>
      </c>
      <c r="Q807" s="1">
        <v>0</v>
      </c>
      <c r="R807" s="1">
        <v>186286.1</v>
      </c>
      <c r="S807" s="27">
        <f t="shared" si="12"/>
        <v>0</v>
      </c>
    </row>
    <row r="808" spans="1:19" x14ac:dyDescent="0.25">
      <c r="A808">
        <v>224223</v>
      </c>
      <c r="C808" t="s">
        <v>19</v>
      </c>
      <c r="D808">
        <v>6141</v>
      </c>
      <c r="E808">
        <v>2</v>
      </c>
      <c r="F808">
        <v>1</v>
      </c>
      <c r="G808">
        <v>65</v>
      </c>
      <c r="H808" t="s">
        <v>108</v>
      </c>
      <c r="I808">
        <v>6000</v>
      </c>
      <c r="J808" s="1">
        <v>0</v>
      </c>
      <c r="K808" s="1">
        <v>4993575.18</v>
      </c>
      <c r="L808" s="1">
        <v>4993575.18</v>
      </c>
      <c r="M808" s="1">
        <v>4907018.93</v>
      </c>
      <c r="N808" s="1">
        <v>4907018.93</v>
      </c>
      <c r="O808" s="1">
        <v>2048332.58</v>
      </c>
      <c r="P808" s="1">
        <v>86556.25</v>
      </c>
      <c r="Q808" s="1">
        <v>0</v>
      </c>
      <c r="R808" s="1">
        <v>2858686.3499999996</v>
      </c>
      <c r="S808" s="27">
        <f t="shared" si="12"/>
        <v>86556.25</v>
      </c>
    </row>
    <row r="809" spans="1:19" x14ac:dyDescent="0.25">
      <c r="A809">
        <v>224223</v>
      </c>
      <c r="C809" t="s">
        <v>44</v>
      </c>
      <c r="D809">
        <v>2911</v>
      </c>
      <c r="E809">
        <v>1</v>
      </c>
      <c r="F809">
        <v>1</v>
      </c>
      <c r="G809" t="s">
        <v>16</v>
      </c>
      <c r="I809">
        <v>2000</v>
      </c>
      <c r="J809" s="1">
        <v>0</v>
      </c>
      <c r="K809" s="1">
        <v>150000</v>
      </c>
      <c r="L809" s="1">
        <v>150000</v>
      </c>
      <c r="M809" s="1">
        <v>149806.46</v>
      </c>
      <c r="N809" s="1">
        <v>0</v>
      </c>
      <c r="P809" s="1">
        <v>193.54000000000815</v>
      </c>
      <c r="Q809" s="1">
        <v>149806.46</v>
      </c>
      <c r="R809" s="1">
        <v>0</v>
      </c>
      <c r="S809" s="27">
        <f t="shared" si="12"/>
        <v>150000</v>
      </c>
    </row>
    <row r="810" spans="1:19" x14ac:dyDescent="0.25">
      <c r="A810">
        <v>224223</v>
      </c>
      <c r="C810" t="s">
        <v>44</v>
      </c>
      <c r="D810">
        <v>6141</v>
      </c>
      <c r="E810">
        <v>2</v>
      </c>
      <c r="F810">
        <v>1</v>
      </c>
      <c r="G810" t="s">
        <v>16</v>
      </c>
      <c r="H810" t="s">
        <v>62</v>
      </c>
      <c r="I810">
        <v>6000</v>
      </c>
      <c r="J810" s="1">
        <v>3787014</v>
      </c>
      <c r="K810" s="1">
        <v>0</v>
      </c>
      <c r="L810" s="1">
        <v>0</v>
      </c>
      <c r="N810" s="1">
        <v>0</v>
      </c>
      <c r="P810" s="1">
        <v>0</v>
      </c>
      <c r="Q810" s="1">
        <v>0</v>
      </c>
      <c r="R810" s="1">
        <v>0</v>
      </c>
      <c r="S810" s="27">
        <f t="shared" si="12"/>
        <v>0</v>
      </c>
    </row>
    <row r="811" spans="1:19" x14ac:dyDescent="0.25">
      <c r="A811">
        <v>224223</v>
      </c>
      <c r="C811" t="s">
        <v>22</v>
      </c>
      <c r="D811">
        <v>2461</v>
      </c>
      <c r="E811">
        <v>2</v>
      </c>
      <c r="F811">
        <v>1</v>
      </c>
      <c r="G811">
        <v>65</v>
      </c>
      <c r="I811">
        <v>2000</v>
      </c>
      <c r="J811" s="1">
        <v>0</v>
      </c>
      <c r="K811" s="1">
        <v>1815845.52</v>
      </c>
      <c r="L811" s="1">
        <v>1815845.52</v>
      </c>
      <c r="M811" s="1">
        <v>1815845.52</v>
      </c>
      <c r="N811" s="1">
        <v>1808635.22</v>
      </c>
      <c r="O811" s="1">
        <v>1808635.22</v>
      </c>
      <c r="P811" s="1">
        <v>0</v>
      </c>
      <c r="Q811" s="1">
        <v>7210.3000000000466</v>
      </c>
      <c r="R811" s="1">
        <v>0</v>
      </c>
      <c r="S811" s="27">
        <f t="shared" si="12"/>
        <v>7210.3000000000466</v>
      </c>
    </row>
    <row r="812" spans="1:19" x14ac:dyDescent="0.25">
      <c r="A812">
        <v>224223</v>
      </c>
      <c r="C812" t="s">
        <v>23</v>
      </c>
      <c r="D812">
        <v>6141</v>
      </c>
      <c r="E812">
        <v>2</v>
      </c>
      <c r="F812">
        <v>1</v>
      </c>
      <c r="G812" t="s">
        <v>16</v>
      </c>
      <c r="H812" t="s">
        <v>62</v>
      </c>
      <c r="I812">
        <v>6000</v>
      </c>
      <c r="J812" s="1">
        <v>686370</v>
      </c>
      <c r="K812" s="1">
        <v>0</v>
      </c>
      <c r="L812" s="1">
        <v>0</v>
      </c>
      <c r="N812" s="1">
        <v>0</v>
      </c>
      <c r="P812" s="1">
        <v>0</v>
      </c>
      <c r="Q812" s="1">
        <v>0</v>
      </c>
      <c r="R812" s="1">
        <v>0</v>
      </c>
      <c r="S812" s="27">
        <f t="shared" si="12"/>
        <v>0</v>
      </c>
    </row>
    <row r="813" spans="1:19" x14ac:dyDescent="0.25">
      <c r="A813">
        <v>224223</v>
      </c>
      <c r="C813" t="s">
        <v>24</v>
      </c>
      <c r="D813">
        <v>2461</v>
      </c>
      <c r="E813">
        <v>1</v>
      </c>
      <c r="F813">
        <v>1</v>
      </c>
      <c r="G813" t="s">
        <v>16</v>
      </c>
      <c r="I813">
        <v>2000</v>
      </c>
      <c r="J813" s="1">
        <v>0</v>
      </c>
      <c r="K813" s="1">
        <v>3163682.44</v>
      </c>
      <c r="L813" s="1">
        <v>3163682.44</v>
      </c>
      <c r="M813" s="1">
        <v>3163682.44</v>
      </c>
      <c r="N813" s="1">
        <v>3163682.44</v>
      </c>
      <c r="O813" s="1">
        <v>3163682.44</v>
      </c>
      <c r="P813" s="1">
        <v>0</v>
      </c>
      <c r="Q813" s="1">
        <v>0</v>
      </c>
      <c r="R813" s="1">
        <v>0</v>
      </c>
      <c r="S813" s="27">
        <f t="shared" si="12"/>
        <v>0</v>
      </c>
    </row>
    <row r="814" spans="1:19" x14ac:dyDescent="0.25">
      <c r="A814">
        <v>224223</v>
      </c>
      <c r="C814" t="s">
        <v>24</v>
      </c>
      <c r="D814">
        <v>2461</v>
      </c>
      <c r="E814">
        <v>2</v>
      </c>
      <c r="F814">
        <v>1</v>
      </c>
      <c r="G814" t="s">
        <v>16</v>
      </c>
      <c r="I814">
        <v>2000</v>
      </c>
      <c r="J814" s="1">
        <v>0</v>
      </c>
      <c r="K814" s="1">
        <v>52223471</v>
      </c>
      <c r="L814" s="1">
        <v>52223471</v>
      </c>
      <c r="M814" s="1">
        <v>52223471</v>
      </c>
      <c r="N814" s="1">
        <v>52223471</v>
      </c>
      <c r="O814" s="1">
        <v>52223471</v>
      </c>
      <c r="P814" s="1">
        <v>0</v>
      </c>
      <c r="Q814" s="1">
        <v>0</v>
      </c>
      <c r="R814" s="1">
        <v>0</v>
      </c>
      <c r="S814" s="27">
        <f t="shared" si="12"/>
        <v>0</v>
      </c>
    </row>
    <row r="815" spans="1:19" x14ac:dyDescent="0.25">
      <c r="A815">
        <v>224223</v>
      </c>
      <c r="C815" t="s">
        <v>24</v>
      </c>
      <c r="D815">
        <v>2471</v>
      </c>
      <c r="E815">
        <v>1</v>
      </c>
      <c r="F815">
        <v>1</v>
      </c>
      <c r="G815" t="s">
        <v>16</v>
      </c>
      <c r="I815">
        <v>2000</v>
      </c>
      <c r="J815" s="1">
        <v>0</v>
      </c>
      <c r="K815" s="1">
        <v>639171.6</v>
      </c>
      <c r="L815" s="1">
        <v>639171.6</v>
      </c>
      <c r="M815" s="1">
        <v>639171.6</v>
      </c>
      <c r="N815" s="1">
        <v>639171.6</v>
      </c>
      <c r="O815" s="1">
        <v>639171.6</v>
      </c>
      <c r="P815" s="1">
        <v>0</v>
      </c>
      <c r="Q815" s="1">
        <v>0</v>
      </c>
      <c r="R815" s="1">
        <v>0</v>
      </c>
      <c r="S815" s="27">
        <f t="shared" si="12"/>
        <v>0</v>
      </c>
    </row>
    <row r="816" spans="1:19" x14ac:dyDescent="0.25">
      <c r="A816">
        <v>225224</v>
      </c>
      <c r="C816" t="s">
        <v>17</v>
      </c>
      <c r="D816">
        <v>1131</v>
      </c>
      <c r="E816">
        <v>1</v>
      </c>
      <c r="F816">
        <v>1</v>
      </c>
      <c r="G816" t="s">
        <v>16</v>
      </c>
      <c r="I816">
        <v>1000</v>
      </c>
      <c r="J816" s="1">
        <v>7915619</v>
      </c>
      <c r="K816" s="1">
        <v>7334967.0999999996</v>
      </c>
      <c r="L816" s="1">
        <v>7334967.0999999996</v>
      </c>
      <c r="M816" s="1">
        <v>7334967.0999999996</v>
      </c>
      <c r="N816" s="1">
        <v>7334967.0999999996</v>
      </c>
      <c r="O816" s="1">
        <v>7334967.0999999996</v>
      </c>
      <c r="P816" s="1">
        <v>0</v>
      </c>
      <c r="Q816" s="1">
        <v>0</v>
      </c>
      <c r="R816" s="1">
        <v>0</v>
      </c>
      <c r="S816" s="27">
        <f t="shared" si="12"/>
        <v>0</v>
      </c>
    </row>
    <row r="817" spans="1:19" x14ac:dyDescent="0.25">
      <c r="A817">
        <v>225224</v>
      </c>
      <c r="C817" t="s">
        <v>17</v>
      </c>
      <c r="D817">
        <v>1131</v>
      </c>
      <c r="E817">
        <v>2</v>
      </c>
      <c r="F817">
        <v>1</v>
      </c>
      <c r="G817" t="s">
        <v>16</v>
      </c>
      <c r="I817">
        <v>1000</v>
      </c>
      <c r="J817" s="1">
        <v>4843051</v>
      </c>
      <c r="K817" s="1">
        <v>26153114.129999999</v>
      </c>
      <c r="L817" s="1">
        <v>26153114.129999999</v>
      </c>
      <c r="M817" s="1">
        <v>26153114.129999999</v>
      </c>
      <c r="N817" s="1">
        <v>26153114.129999999</v>
      </c>
      <c r="O817" s="1">
        <v>26153114.129999999</v>
      </c>
      <c r="P817" s="1">
        <v>0</v>
      </c>
      <c r="Q817" s="1">
        <v>0</v>
      </c>
      <c r="R817" s="1">
        <v>0</v>
      </c>
      <c r="S817" s="27">
        <f t="shared" si="12"/>
        <v>0</v>
      </c>
    </row>
    <row r="818" spans="1:19" x14ac:dyDescent="0.25">
      <c r="A818">
        <v>225224</v>
      </c>
      <c r="C818" t="s">
        <v>17</v>
      </c>
      <c r="D818">
        <v>1132</v>
      </c>
      <c r="E818">
        <v>1</v>
      </c>
      <c r="F818">
        <v>1</v>
      </c>
      <c r="G818" t="s">
        <v>16</v>
      </c>
      <c r="I818">
        <v>1000</v>
      </c>
      <c r="J818" s="1">
        <v>10742268</v>
      </c>
      <c r="K818" s="1">
        <v>17284888.469999999</v>
      </c>
      <c r="L818" s="1">
        <v>17284888.469999999</v>
      </c>
      <c r="M818" s="1">
        <v>17280731.140000001</v>
      </c>
      <c r="N818" s="1">
        <v>17280731.140000001</v>
      </c>
      <c r="O818" s="1">
        <v>17280731.140000001</v>
      </c>
      <c r="P818" s="1">
        <v>4157.3299999982119</v>
      </c>
      <c r="Q818" s="1">
        <v>0</v>
      </c>
      <c r="R818" s="1">
        <v>0</v>
      </c>
      <c r="S818" s="27">
        <f t="shared" si="12"/>
        <v>4157.3299999982119</v>
      </c>
    </row>
    <row r="819" spans="1:19" x14ac:dyDescent="0.25">
      <c r="A819">
        <v>225224</v>
      </c>
      <c r="C819" t="s">
        <v>17</v>
      </c>
      <c r="D819">
        <v>1132</v>
      </c>
      <c r="E819">
        <v>2</v>
      </c>
      <c r="F819">
        <v>1</v>
      </c>
      <c r="G819" t="s">
        <v>16</v>
      </c>
      <c r="I819">
        <v>1000</v>
      </c>
      <c r="J819" s="1">
        <v>8032590</v>
      </c>
      <c r="K819" s="1">
        <v>19087100.530000001</v>
      </c>
      <c r="L819" s="1">
        <v>19087100.530000001</v>
      </c>
      <c r="M819" s="1">
        <v>19087100.530000001</v>
      </c>
      <c r="N819" s="1">
        <v>19087100.530000001</v>
      </c>
      <c r="O819" s="1">
        <v>19087100.530000001</v>
      </c>
      <c r="P819" s="1">
        <v>0</v>
      </c>
      <c r="Q819" s="1">
        <v>0</v>
      </c>
      <c r="R819" s="1">
        <v>0</v>
      </c>
      <c r="S819" s="27">
        <f t="shared" si="12"/>
        <v>0</v>
      </c>
    </row>
    <row r="820" spans="1:19" x14ac:dyDescent="0.25">
      <c r="A820">
        <v>225224</v>
      </c>
      <c r="C820" t="s">
        <v>17</v>
      </c>
      <c r="D820">
        <v>1311</v>
      </c>
      <c r="E820">
        <v>1</v>
      </c>
      <c r="F820">
        <v>1</v>
      </c>
      <c r="G820" t="s">
        <v>16</v>
      </c>
      <c r="I820">
        <v>1000</v>
      </c>
      <c r="J820" s="1">
        <v>202620</v>
      </c>
      <c r="K820" s="1">
        <v>202620</v>
      </c>
      <c r="L820" s="1">
        <v>202620</v>
      </c>
      <c r="M820" s="1">
        <v>202470</v>
      </c>
      <c r="N820" s="1">
        <v>202470</v>
      </c>
      <c r="O820" s="1">
        <v>202470</v>
      </c>
      <c r="P820" s="1">
        <v>150</v>
      </c>
      <c r="Q820" s="1">
        <v>0</v>
      </c>
      <c r="R820" s="1">
        <v>0</v>
      </c>
      <c r="S820" s="27">
        <f t="shared" si="12"/>
        <v>150</v>
      </c>
    </row>
    <row r="821" spans="1:19" x14ac:dyDescent="0.25">
      <c r="A821">
        <v>225224</v>
      </c>
      <c r="C821" t="s">
        <v>17</v>
      </c>
      <c r="D821">
        <v>1311</v>
      </c>
      <c r="E821">
        <v>2</v>
      </c>
      <c r="F821">
        <v>1</v>
      </c>
      <c r="G821" t="s">
        <v>16</v>
      </c>
      <c r="I821">
        <v>1000</v>
      </c>
      <c r="J821" s="1">
        <v>134178</v>
      </c>
      <c r="K821" s="1">
        <v>181443</v>
      </c>
      <c r="L821" s="1">
        <v>181443</v>
      </c>
      <c r="M821" s="1">
        <v>181443</v>
      </c>
      <c r="N821" s="1">
        <v>181443</v>
      </c>
      <c r="O821" s="1">
        <v>181443</v>
      </c>
      <c r="P821" s="1">
        <v>0</v>
      </c>
      <c r="Q821" s="1">
        <v>0</v>
      </c>
      <c r="R821" s="1">
        <v>0</v>
      </c>
      <c r="S821" s="27">
        <f t="shared" si="12"/>
        <v>0</v>
      </c>
    </row>
    <row r="822" spans="1:19" x14ac:dyDescent="0.25">
      <c r="A822">
        <v>225224</v>
      </c>
      <c r="C822" t="s">
        <v>17</v>
      </c>
      <c r="D822">
        <v>1321</v>
      </c>
      <c r="E822">
        <v>1</v>
      </c>
      <c r="F822">
        <v>1</v>
      </c>
      <c r="G822" t="s">
        <v>16</v>
      </c>
      <c r="I822">
        <v>1000</v>
      </c>
      <c r="J822" s="1">
        <v>548987</v>
      </c>
      <c r="K822" s="1">
        <v>548987</v>
      </c>
      <c r="L822" s="1">
        <v>548987</v>
      </c>
      <c r="M822" s="1">
        <v>548987</v>
      </c>
      <c r="N822" s="1">
        <v>548987</v>
      </c>
      <c r="O822" s="1">
        <v>548987</v>
      </c>
      <c r="P822" s="1">
        <v>0</v>
      </c>
      <c r="Q822" s="1">
        <v>0</v>
      </c>
      <c r="R822" s="1">
        <v>0</v>
      </c>
      <c r="S822" s="27">
        <f t="shared" si="12"/>
        <v>0</v>
      </c>
    </row>
    <row r="823" spans="1:19" x14ac:dyDescent="0.25">
      <c r="A823">
        <v>225224</v>
      </c>
      <c r="C823" t="s">
        <v>17</v>
      </c>
      <c r="D823">
        <v>1321</v>
      </c>
      <c r="E823">
        <v>2</v>
      </c>
      <c r="F823">
        <v>1</v>
      </c>
      <c r="G823" t="s">
        <v>16</v>
      </c>
      <c r="I823">
        <v>1000</v>
      </c>
      <c r="J823" s="1">
        <v>365124</v>
      </c>
      <c r="K823" s="1">
        <v>365124</v>
      </c>
      <c r="L823" s="1">
        <v>365124</v>
      </c>
      <c r="M823" s="1">
        <v>365124</v>
      </c>
      <c r="N823" s="1">
        <v>365124</v>
      </c>
      <c r="O823" s="1">
        <v>365124</v>
      </c>
      <c r="P823" s="1">
        <v>0</v>
      </c>
      <c r="Q823" s="1">
        <v>0</v>
      </c>
      <c r="R823" s="1">
        <v>0</v>
      </c>
      <c r="S823" s="27">
        <f t="shared" si="12"/>
        <v>0</v>
      </c>
    </row>
    <row r="824" spans="1:19" x14ac:dyDescent="0.25">
      <c r="A824">
        <v>225224</v>
      </c>
      <c r="C824" t="s">
        <v>17</v>
      </c>
      <c r="D824">
        <v>1322</v>
      </c>
      <c r="E824">
        <v>1</v>
      </c>
      <c r="F824">
        <v>1</v>
      </c>
      <c r="G824" t="s">
        <v>16</v>
      </c>
      <c r="I824">
        <v>1000</v>
      </c>
      <c r="J824" s="1">
        <v>11416</v>
      </c>
      <c r="K824" s="1">
        <v>11416</v>
      </c>
      <c r="L824" s="1">
        <v>11416</v>
      </c>
      <c r="M824" s="1">
        <v>11416</v>
      </c>
      <c r="N824" s="1">
        <v>11416</v>
      </c>
      <c r="O824" s="1">
        <v>11416.000000000002</v>
      </c>
      <c r="P824" s="1">
        <v>0</v>
      </c>
      <c r="Q824" s="1">
        <v>0</v>
      </c>
      <c r="R824" s="1">
        <v>0</v>
      </c>
      <c r="S824" s="27">
        <f t="shared" si="12"/>
        <v>0</v>
      </c>
    </row>
    <row r="825" spans="1:19" x14ac:dyDescent="0.25">
      <c r="A825">
        <v>225224</v>
      </c>
      <c r="C825" t="s">
        <v>17</v>
      </c>
      <c r="D825">
        <v>1322</v>
      </c>
      <c r="E825">
        <v>2</v>
      </c>
      <c r="F825">
        <v>1</v>
      </c>
      <c r="G825" t="s">
        <v>16</v>
      </c>
      <c r="I825">
        <v>1000</v>
      </c>
      <c r="J825" s="1">
        <v>7546</v>
      </c>
      <c r="K825" s="1">
        <v>7546</v>
      </c>
      <c r="L825" s="1">
        <v>7546</v>
      </c>
      <c r="M825" s="1">
        <v>7546</v>
      </c>
      <c r="N825" s="1">
        <v>7546</v>
      </c>
      <c r="O825" s="1">
        <v>7546</v>
      </c>
      <c r="P825" s="1">
        <v>0</v>
      </c>
      <c r="Q825" s="1">
        <v>0</v>
      </c>
      <c r="R825" s="1">
        <v>0</v>
      </c>
      <c r="S825" s="27">
        <f t="shared" si="12"/>
        <v>0</v>
      </c>
    </row>
    <row r="826" spans="1:19" x14ac:dyDescent="0.25">
      <c r="A826">
        <v>225224</v>
      </c>
      <c r="C826" t="s">
        <v>17</v>
      </c>
      <c r="D826">
        <v>1323</v>
      </c>
      <c r="E826">
        <v>1</v>
      </c>
      <c r="F826">
        <v>1</v>
      </c>
      <c r="G826" t="s">
        <v>16</v>
      </c>
      <c r="I826">
        <v>1000</v>
      </c>
      <c r="J826" s="1">
        <v>2810965</v>
      </c>
      <c r="K826" s="1">
        <v>2810965</v>
      </c>
      <c r="L826" s="1">
        <v>2810965</v>
      </c>
      <c r="M826" s="1">
        <v>2810965</v>
      </c>
      <c r="N826" s="1">
        <v>2810965</v>
      </c>
      <c r="O826" s="1">
        <v>2810965</v>
      </c>
      <c r="P826" s="1">
        <v>0</v>
      </c>
      <c r="Q826" s="1">
        <v>0</v>
      </c>
      <c r="R826" s="1">
        <v>0</v>
      </c>
      <c r="S826" s="27">
        <f t="shared" si="12"/>
        <v>0</v>
      </c>
    </row>
    <row r="827" spans="1:19" x14ac:dyDescent="0.25">
      <c r="A827">
        <v>225224</v>
      </c>
      <c r="C827" t="s">
        <v>17</v>
      </c>
      <c r="D827">
        <v>1323</v>
      </c>
      <c r="E827">
        <v>2</v>
      </c>
      <c r="F827">
        <v>1</v>
      </c>
      <c r="G827" t="s">
        <v>16</v>
      </c>
      <c r="I827">
        <v>1000</v>
      </c>
      <c r="J827" s="1">
        <v>1873333</v>
      </c>
      <c r="K827" s="1">
        <v>4873333</v>
      </c>
      <c r="L827" s="1">
        <v>4873333</v>
      </c>
      <c r="M827" s="1">
        <v>4873333</v>
      </c>
      <c r="N827" s="1">
        <v>4873333</v>
      </c>
      <c r="O827" s="1">
        <v>4873333</v>
      </c>
      <c r="P827" s="1">
        <v>0</v>
      </c>
      <c r="Q827" s="1">
        <v>0</v>
      </c>
      <c r="R827" s="1">
        <v>0</v>
      </c>
      <c r="S827" s="27">
        <f t="shared" si="12"/>
        <v>0</v>
      </c>
    </row>
    <row r="828" spans="1:19" x14ac:dyDescent="0.25">
      <c r="A828">
        <v>225224</v>
      </c>
      <c r="C828" t="s">
        <v>17</v>
      </c>
      <c r="D828">
        <v>1331</v>
      </c>
      <c r="E828">
        <v>1</v>
      </c>
      <c r="F828">
        <v>1</v>
      </c>
      <c r="G828" t="s">
        <v>16</v>
      </c>
      <c r="I828">
        <v>1000</v>
      </c>
      <c r="J828" s="1">
        <v>1905957</v>
      </c>
      <c r="K828" s="1">
        <v>1905957</v>
      </c>
      <c r="L828" s="1">
        <v>1905957</v>
      </c>
      <c r="M828" s="1">
        <v>1905437.33</v>
      </c>
      <c r="N828" s="1">
        <v>1905437.33</v>
      </c>
      <c r="O828" s="1">
        <v>1905437.33</v>
      </c>
      <c r="P828" s="1">
        <v>519.66999999992549</v>
      </c>
      <c r="Q828" s="1">
        <v>0</v>
      </c>
      <c r="R828" s="1">
        <v>0</v>
      </c>
      <c r="S828" s="27">
        <f t="shared" si="12"/>
        <v>519.66999999992549</v>
      </c>
    </row>
    <row r="829" spans="1:19" x14ac:dyDescent="0.25">
      <c r="A829">
        <v>225224</v>
      </c>
      <c r="C829" t="s">
        <v>17</v>
      </c>
      <c r="D829">
        <v>1331</v>
      </c>
      <c r="E829">
        <v>2</v>
      </c>
      <c r="F829">
        <v>1</v>
      </c>
      <c r="G829" t="s">
        <v>16</v>
      </c>
      <c r="I829">
        <v>1000</v>
      </c>
      <c r="J829" s="1">
        <v>1270638</v>
      </c>
      <c r="K829" s="1">
        <v>1959966</v>
      </c>
      <c r="L829" s="1">
        <v>1959966</v>
      </c>
      <c r="M829" s="1">
        <v>1959966</v>
      </c>
      <c r="N829" s="1">
        <v>1959966</v>
      </c>
      <c r="O829" s="1">
        <v>1959966</v>
      </c>
      <c r="P829" s="1">
        <v>0</v>
      </c>
      <c r="Q829" s="1">
        <v>0</v>
      </c>
      <c r="R829" s="1">
        <v>0</v>
      </c>
      <c r="S829" s="27">
        <f t="shared" si="12"/>
        <v>0</v>
      </c>
    </row>
    <row r="830" spans="1:19" x14ac:dyDescent="0.25">
      <c r="A830">
        <v>225224</v>
      </c>
      <c r="C830" t="s">
        <v>17</v>
      </c>
      <c r="D830">
        <v>1332</v>
      </c>
      <c r="E830">
        <v>1</v>
      </c>
      <c r="F830">
        <v>1</v>
      </c>
      <c r="G830" t="s">
        <v>16</v>
      </c>
      <c r="I830">
        <v>1000</v>
      </c>
      <c r="J830" s="1">
        <v>1097988</v>
      </c>
      <c r="K830" s="1">
        <v>1097988</v>
      </c>
      <c r="L830" s="1">
        <v>1097988</v>
      </c>
      <c r="M830" s="1">
        <v>1097988</v>
      </c>
      <c r="N830" s="1">
        <v>1097988</v>
      </c>
      <c r="O830" s="1">
        <v>1097988</v>
      </c>
      <c r="P830" s="1">
        <v>0</v>
      </c>
      <c r="Q830" s="1">
        <v>0</v>
      </c>
      <c r="R830" s="1">
        <v>0</v>
      </c>
      <c r="S830" s="27">
        <f t="shared" si="12"/>
        <v>0</v>
      </c>
    </row>
    <row r="831" spans="1:19" x14ac:dyDescent="0.25">
      <c r="A831">
        <v>225224</v>
      </c>
      <c r="C831" t="s">
        <v>17</v>
      </c>
      <c r="D831">
        <v>1332</v>
      </c>
      <c r="E831">
        <v>2</v>
      </c>
      <c r="F831">
        <v>1</v>
      </c>
      <c r="G831" t="s">
        <v>16</v>
      </c>
      <c r="I831">
        <v>1000</v>
      </c>
      <c r="J831" s="1">
        <v>731992</v>
      </c>
      <c r="K831" s="1">
        <v>731992</v>
      </c>
      <c r="L831" s="1">
        <v>731992</v>
      </c>
      <c r="M831" s="1">
        <v>731992</v>
      </c>
      <c r="N831" s="1">
        <v>731992</v>
      </c>
      <c r="O831" s="1">
        <v>731992</v>
      </c>
      <c r="P831" s="1">
        <v>0</v>
      </c>
      <c r="Q831" s="1">
        <v>0</v>
      </c>
      <c r="R831" s="1">
        <v>0</v>
      </c>
      <c r="S831" s="27">
        <f t="shared" si="12"/>
        <v>0</v>
      </c>
    </row>
    <row r="832" spans="1:19" x14ac:dyDescent="0.25">
      <c r="A832">
        <v>225224</v>
      </c>
      <c r="C832" t="s">
        <v>17</v>
      </c>
      <c r="D832">
        <v>1341</v>
      </c>
      <c r="E832">
        <v>1</v>
      </c>
      <c r="F832">
        <v>1</v>
      </c>
      <c r="G832" t="s">
        <v>16</v>
      </c>
      <c r="I832">
        <v>1000</v>
      </c>
      <c r="J832" s="1">
        <v>144879</v>
      </c>
      <c r="K832" s="1">
        <v>77566.990000000005</v>
      </c>
      <c r="L832" s="1">
        <v>77566.990000000005</v>
      </c>
      <c r="M832" s="1">
        <v>77566.990000000005</v>
      </c>
      <c r="N832" s="1">
        <v>76937.679999999993</v>
      </c>
      <c r="O832" s="1">
        <v>76937.680000000008</v>
      </c>
      <c r="P832" s="1">
        <v>0</v>
      </c>
      <c r="Q832" s="1">
        <v>629.31000000001222</v>
      </c>
      <c r="R832" s="1">
        <v>0</v>
      </c>
      <c r="S832" s="27">
        <f t="shared" si="12"/>
        <v>629.31000000001222</v>
      </c>
    </row>
    <row r="833" spans="1:19" x14ac:dyDescent="0.25">
      <c r="A833">
        <v>225224</v>
      </c>
      <c r="C833" t="s">
        <v>17</v>
      </c>
      <c r="D833">
        <v>1343</v>
      </c>
      <c r="E833">
        <v>1</v>
      </c>
      <c r="F833">
        <v>1</v>
      </c>
      <c r="G833" t="s">
        <v>16</v>
      </c>
      <c r="I833">
        <v>1000</v>
      </c>
      <c r="J833" s="1">
        <v>1509878</v>
      </c>
      <c r="K833" s="1">
        <v>1509878</v>
      </c>
      <c r="L833" s="1">
        <v>1509878</v>
      </c>
      <c r="M833" s="1">
        <v>1509098.5</v>
      </c>
      <c r="N833" s="1">
        <v>1509098.5</v>
      </c>
      <c r="O833" s="1">
        <v>1509098.5</v>
      </c>
      <c r="P833" s="1">
        <v>779.5</v>
      </c>
      <c r="Q833" s="1">
        <v>0</v>
      </c>
      <c r="R833" s="1">
        <v>0</v>
      </c>
      <c r="S833" s="27">
        <f t="shared" si="12"/>
        <v>779.5</v>
      </c>
    </row>
    <row r="834" spans="1:19" x14ac:dyDescent="0.25">
      <c r="A834">
        <v>225224</v>
      </c>
      <c r="C834" t="s">
        <v>17</v>
      </c>
      <c r="D834">
        <v>1343</v>
      </c>
      <c r="E834">
        <v>2</v>
      </c>
      <c r="F834">
        <v>1</v>
      </c>
      <c r="G834" t="s">
        <v>16</v>
      </c>
      <c r="I834">
        <v>1000</v>
      </c>
      <c r="J834" s="1">
        <v>1006506</v>
      </c>
      <c r="K834" s="1">
        <v>1026506</v>
      </c>
      <c r="L834" s="1">
        <v>1026506</v>
      </c>
      <c r="M834" s="1">
        <v>1026506</v>
      </c>
      <c r="N834" s="1">
        <v>1026506</v>
      </c>
      <c r="O834" s="1">
        <v>1026506</v>
      </c>
      <c r="P834" s="1">
        <v>0</v>
      </c>
      <c r="Q834" s="1">
        <v>0</v>
      </c>
      <c r="R834" s="1">
        <v>0</v>
      </c>
      <c r="S834" s="27">
        <f t="shared" si="12"/>
        <v>0</v>
      </c>
    </row>
    <row r="835" spans="1:19" x14ac:dyDescent="0.25">
      <c r="A835">
        <v>225224</v>
      </c>
      <c r="C835" t="s">
        <v>17</v>
      </c>
      <c r="D835">
        <v>1411</v>
      </c>
      <c r="E835">
        <v>1</v>
      </c>
      <c r="F835">
        <v>2</v>
      </c>
      <c r="G835" t="s">
        <v>28</v>
      </c>
      <c r="I835">
        <v>1000</v>
      </c>
      <c r="J835" s="1">
        <v>2074528</v>
      </c>
      <c r="K835" s="1">
        <v>1840273.76</v>
      </c>
      <c r="L835" s="1">
        <v>1840273.76</v>
      </c>
      <c r="M835" s="1">
        <v>1840273.76</v>
      </c>
      <c r="N835" s="1">
        <v>1840273.76</v>
      </c>
      <c r="O835" s="1">
        <v>1840273.76</v>
      </c>
      <c r="P835" s="1">
        <v>0</v>
      </c>
      <c r="Q835" s="1">
        <v>0</v>
      </c>
      <c r="R835" s="1">
        <v>0</v>
      </c>
      <c r="S835" s="27">
        <f t="shared" ref="S835:S898" si="13">P835+Q835</f>
        <v>0</v>
      </c>
    </row>
    <row r="836" spans="1:19" x14ac:dyDescent="0.25">
      <c r="A836">
        <v>225224</v>
      </c>
      <c r="C836" t="s">
        <v>17</v>
      </c>
      <c r="D836">
        <v>1411</v>
      </c>
      <c r="E836">
        <v>1</v>
      </c>
      <c r="F836">
        <v>2</v>
      </c>
      <c r="G836" t="s">
        <v>29</v>
      </c>
      <c r="I836">
        <v>1000</v>
      </c>
      <c r="J836" s="1">
        <v>931178</v>
      </c>
      <c r="K836" s="1">
        <v>846504.04</v>
      </c>
      <c r="L836" s="1">
        <v>846504.04</v>
      </c>
      <c r="M836" s="1">
        <v>846504.04</v>
      </c>
      <c r="N836" s="1">
        <v>846504.04</v>
      </c>
      <c r="O836" s="1">
        <v>846504.04</v>
      </c>
      <c r="P836" s="1">
        <v>0</v>
      </c>
      <c r="Q836" s="1">
        <v>0</v>
      </c>
      <c r="R836" s="1">
        <v>0</v>
      </c>
      <c r="S836" s="27">
        <f t="shared" si="13"/>
        <v>0</v>
      </c>
    </row>
    <row r="837" spans="1:19" x14ac:dyDescent="0.25">
      <c r="A837">
        <v>225224</v>
      </c>
      <c r="C837" t="s">
        <v>17</v>
      </c>
      <c r="D837">
        <v>1411</v>
      </c>
      <c r="E837">
        <v>2</v>
      </c>
      <c r="F837">
        <v>2</v>
      </c>
      <c r="G837" t="s">
        <v>28</v>
      </c>
      <c r="I837">
        <v>1000</v>
      </c>
      <c r="J837" s="1">
        <v>1383620</v>
      </c>
      <c r="K837" s="1">
        <v>1227382.08</v>
      </c>
      <c r="L837" s="1">
        <v>1227382.08</v>
      </c>
      <c r="M837" s="1">
        <v>1227382.08</v>
      </c>
      <c r="N837" s="1">
        <v>1227382.08</v>
      </c>
      <c r="O837" s="1">
        <v>1227382.0800000003</v>
      </c>
      <c r="P837" s="1">
        <v>0</v>
      </c>
      <c r="Q837" s="1">
        <v>0</v>
      </c>
      <c r="R837" s="1">
        <v>0</v>
      </c>
      <c r="S837" s="27">
        <f t="shared" si="13"/>
        <v>0</v>
      </c>
    </row>
    <row r="838" spans="1:19" x14ac:dyDescent="0.25">
      <c r="A838">
        <v>225224</v>
      </c>
      <c r="C838" t="s">
        <v>17</v>
      </c>
      <c r="D838">
        <v>1411</v>
      </c>
      <c r="E838">
        <v>2</v>
      </c>
      <c r="F838">
        <v>2</v>
      </c>
      <c r="G838" t="s">
        <v>29</v>
      </c>
      <c r="I838">
        <v>1000</v>
      </c>
      <c r="J838" s="1">
        <v>620230</v>
      </c>
      <c r="K838" s="1">
        <v>563830.97</v>
      </c>
      <c r="L838" s="1">
        <v>563830.97</v>
      </c>
      <c r="M838" s="1">
        <v>563830.97</v>
      </c>
      <c r="N838" s="1">
        <v>563830.97</v>
      </c>
      <c r="O838" s="1">
        <v>563830.97</v>
      </c>
      <c r="P838" s="1">
        <v>0</v>
      </c>
      <c r="Q838" s="1">
        <v>0</v>
      </c>
      <c r="R838" s="1">
        <v>0</v>
      </c>
      <c r="S838" s="27">
        <f t="shared" si="13"/>
        <v>0</v>
      </c>
    </row>
    <row r="839" spans="1:19" x14ac:dyDescent="0.25">
      <c r="A839">
        <v>225224</v>
      </c>
      <c r="C839" t="s">
        <v>17</v>
      </c>
      <c r="D839">
        <v>1421</v>
      </c>
      <c r="E839">
        <v>1</v>
      </c>
      <c r="F839">
        <v>2</v>
      </c>
      <c r="G839" t="s">
        <v>28</v>
      </c>
      <c r="I839">
        <v>1000</v>
      </c>
      <c r="J839" s="1">
        <v>346507</v>
      </c>
      <c r="K839" s="1">
        <v>346507</v>
      </c>
      <c r="L839" s="1">
        <v>346507</v>
      </c>
      <c r="M839" s="1">
        <v>346507</v>
      </c>
      <c r="N839" s="1">
        <v>346507</v>
      </c>
      <c r="O839" s="1">
        <v>346506.99999999994</v>
      </c>
      <c r="P839" s="1">
        <v>0</v>
      </c>
      <c r="Q839" s="1">
        <v>0</v>
      </c>
      <c r="R839" s="1">
        <v>0</v>
      </c>
      <c r="S839" s="27">
        <f t="shared" si="13"/>
        <v>0</v>
      </c>
    </row>
    <row r="840" spans="1:19" x14ac:dyDescent="0.25">
      <c r="A840">
        <v>225224</v>
      </c>
      <c r="C840" t="s">
        <v>17</v>
      </c>
      <c r="D840">
        <v>1421</v>
      </c>
      <c r="E840">
        <v>1</v>
      </c>
      <c r="F840">
        <v>2</v>
      </c>
      <c r="G840" t="s">
        <v>29</v>
      </c>
      <c r="I840">
        <v>1000</v>
      </c>
      <c r="J840" s="1">
        <v>689843</v>
      </c>
      <c r="K840" s="1">
        <v>668062.77</v>
      </c>
      <c r="L840" s="1">
        <v>668062.77</v>
      </c>
      <c r="M840" s="1">
        <v>668062.77</v>
      </c>
      <c r="N840" s="1">
        <v>668062.77</v>
      </c>
      <c r="O840" s="1">
        <v>668062.77</v>
      </c>
      <c r="P840" s="1">
        <v>0</v>
      </c>
      <c r="Q840" s="1">
        <v>0</v>
      </c>
      <c r="R840" s="1">
        <v>0</v>
      </c>
      <c r="S840" s="27">
        <f t="shared" si="13"/>
        <v>0</v>
      </c>
    </row>
    <row r="841" spans="1:19" x14ac:dyDescent="0.25">
      <c r="A841">
        <v>225224</v>
      </c>
      <c r="C841" t="s">
        <v>17</v>
      </c>
      <c r="D841">
        <v>1421</v>
      </c>
      <c r="E841">
        <v>2</v>
      </c>
      <c r="F841">
        <v>2</v>
      </c>
      <c r="G841" t="s">
        <v>28</v>
      </c>
      <c r="I841">
        <v>1000</v>
      </c>
      <c r="J841" s="1">
        <v>230625</v>
      </c>
      <c r="K841" s="1">
        <v>230625</v>
      </c>
      <c r="L841" s="1">
        <v>230625</v>
      </c>
      <c r="M841" s="1">
        <v>230625</v>
      </c>
      <c r="N841" s="1">
        <v>230625</v>
      </c>
      <c r="O841" s="1">
        <v>230625</v>
      </c>
      <c r="P841" s="1">
        <v>0</v>
      </c>
      <c r="Q841" s="1">
        <v>0</v>
      </c>
      <c r="R841" s="1">
        <v>0</v>
      </c>
      <c r="S841" s="27">
        <f t="shared" si="13"/>
        <v>0</v>
      </c>
    </row>
    <row r="842" spans="1:19" x14ac:dyDescent="0.25">
      <c r="A842">
        <v>225224</v>
      </c>
      <c r="C842" t="s">
        <v>17</v>
      </c>
      <c r="D842">
        <v>1421</v>
      </c>
      <c r="E842">
        <v>2</v>
      </c>
      <c r="F842">
        <v>2</v>
      </c>
      <c r="G842" t="s">
        <v>29</v>
      </c>
      <c r="I842">
        <v>1000</v>
      </c>
      <c r="J842" s="1">
        <v>459059</v>
      </c>
      <c r="K842" s="1">
        <v>444565.17</v>
      </c>
      <c r="L842" s="1">
        <v>444565.17</v>
      </c>
      <c r="M842" s="1">
        <v>444565.17</v>
      </c>
      <c r="N842" s="1">
        <v>444565.17</v>
      </c>
      <c r="O842" s="1">
        <v>444565.1700000001</v>
      </c>
      <c r="P842" s="1">
        <v>0</v>
      </c>
      <c r="Q842" s="1">
        <v>0</v>
      </c>
      <c r="R842" s="1">
        <v>0</v>
      </c>
      <c r="S842" s="27">
        <f t="shared" si="13"/>
        <v>0</v>
      </c>
    </row>
    <row r="843" spans="1:19" x14ac:dyDescent="0.25">
      <c r="A843">
        <v>225224</v>
      </c>
      <c r="C843" t="s">
        <v>17</v>
      </c>
      <c r="D843">
        <v>1431</v>
      </c>
      <c r="E843">
        <v>1</v>
      </c>
      <c r="F843">
        <v>2</v>
      </c>
      <c r="G843" t="s">
        <v>16</v>
      </c>
      <c r="I843">
        <v>1000</v>
      </c>
      <c r="J843" s="1">
        <v>494845</v>
      </c>
      <c r="K843" s="1">
        <v>494845</v>
      </c>
      <c r="L843" s="1">
        <v>494845</v>
      </c>
      <c r="M843" s="1">
        <v>494845</v>
      </c>
      <c r="N843" s="1">
        <v>494845</v>
      </c>
      <c r="O843" s="1">
        <v>494845</v>
      </c>
      <c r="P843" s="1">
        <v>0</v>
      </c>
      <c r="Q843" s="1">
        <v>0</v>
      </c>
      <c r="R843" s="1">
        <v>0</v>
      </c>
      <c r="S843" s="27">
        <f t="shared" si="13"/>
        <v>0</v>
      </c>
    </row>
    <row r="844" spans="1:19" x14ac:dyDescent="0.25">
      <c r="A844">
        <v>225224</v>
      </c>
      <c r="C844" t="s">
        <v>17</v>
      </c>
      <c r="D844">
        <v>1431</v>
      </c>
      <c r="E844">
        <v>2</v>
      </c>
      <c r="F844">
        <v>2</v>
      </c>
      <c r="G844" t="s">
        <v>16</v>
      </c>
      <c r="I844">
        <v>1000</v>
      </c>
      <c r="J844" s="1">
        <v>329509</v>
      </c>
      <c r="K844" s="1">
        <v>329509</v>
      </c>
      <c r="L844" s="1">
        <v>329509</v>
      </c>
      <c r="M844" s="1">
        <v>329509</v>
      </c>
      <c r="N844" s="1">
        <v>329509</v>
      </c>
      <c r="O844" s="1">
        <v>329509.00000000006</v>
      </c>
      <c r="P844" s="1">
        <v>0</v>
      </c>
      <c r="Q844" s="1">
        <v>0</v>
      </c>
      <c r="R844" s="1">
        <v>0</v>
      </c>
      <c r="S844" s="27">
        <f t="shared" si="13"/>
        <v>0</v>
      </c>
    </row>
    <row r="845" spans="1:19" x14ac:dyDescent="0.25">
      <c r="A845">
        <v>225224</v>
      </c>
      <c r="C845" t="s">
        <v>17</v>
      </c>
      <c r="D845">
        <v>1441</v>
      </c>
      <c r="E845">
        <v>1</v>
      </c>
      <c r="F845">
        <v>2</v>
      </c>
      <c r="G845" t="s">
        <v>16</v>
      </c>
      <c r="I845">
        <v>1000</v>
      </c>
      <c r="J845" s="1">
        <v>760417</v>
      </c>
      <c r="K845" s="1">
        <v>760417</v>
      </c>
      <c r="L845" s="1">
        <v>760417</v>
      </c>
      <c r="M845" s="1">
        <v>760417</v>
      </c>
      <c r="N845" s="1">
        <v>760417</v>
      </c>
      <c r="O845" s="1">
        <v>760417</v>
      </c>
      <c r="P845" s="1">
        <v>0</v>
      </c>
      <c r="Q845" s="1">
        <v>0</v>
      </c>
      <c r="R845" s="1">
        <v>0</v>
      </c>
      <c r="S845" s="27">
        <f t="shared" si="13"/>
        <v>0</v>
      </c>
    </row>
    <row r="846" spans="1:19" x14ac:dyDescent="0.25">
      <c r="A846">
        <v>225224</v>
      </c>
      <c r="C846" t="s">
        <v>17</v>
      </c>
      <c r="D846">
        <v>1441</v>
      </c>
      <c r="E846">
        <v>2</v>
      </c>
      <c r="F846">
        <v>2</v>
      </c>
      <c r="G846" t="s">
        <v>16</v>
      </c>
      <c r="I846">
        <v>1000</v>
      </c>
      <c r="J846" s="1">
        <v>507351</v>
      </c>
      <c r="K846" s="1">
        <v>507351</v>
      </c>
      <c r="L846" s="1">
        <v>507351</v>
      </c>
      <c r="M846" s="1">
        <v>507351</v>
      </c>
      <c r="N846" s="1">
        <v>507351</v>
      </c>
      <c r="O846" s="1">
        <v>507350.99999999994</v>
      </c>
      <c r="P846" s="1">
        <v>0</v>
      </c>
      <c r="Q846" s="1">
        <v>0</v>
      </c>
      <c r="R846" s="1">
        <v>0</v>
      </c>
      <c r="S846" s="27">
        <f t="shared" si="13"/>
        <v>0</v>
      </c>
    </row>
    <row r="847" spans="1:19" x14ac:dyDescent="0.25">
      <c r="A847">
        <v>225224</v>
      </c>
      <c r="C847" t="s">
        <v>17</v>
      </c>
      <c r="D847">
        <v>1443</v>
      </c>
      <c r="E847">
        <v>1</v>
      </c>
      <c r="F847">
        <v>2</v>
      </c>
      <c r="G847" t="s">
        <v>16</v>
      </c>
      <c r="I847">
        <v>1000</v>
      </c>
      <c r="J847" s="1">
        <v>201578</v>
      </c>
      <c r="K847" s="1">
        <v>124136.18</v>
      </c>
      <c r="L847" s="1">
        <v>124136.18</v>
      </c>
      <c r="M847" s="1">
        <v>124136.18</v>
      </c>
      <c r="N847" s="1">
        <v>124136.18</v>
      </c>
      <c r="O847" s="1">
        <v>124136.18000000002</v>
      </c>
      <c r="P847" s="1">
        <v>0</v>
      </c>
      <c r="Q847" s="1">
        <v>0</v>
      </c>
      <c r="R847" s="1">
        <v>0</v>
      </c>
      <c r="S847" s="27">
        <f t="shared" si="13"/>
        <v>0</v>
      </c>
    </row>
    <row r="848" spans="1:19" x14ac:dyDescent="0.25">
      <c r="A848">
        <v>225224</v>
      </c>
      <c r="C848" t="s">
        <v>17</v>
      </c>
      <c r="D848">
        <v>1443</v>
      </c>
      <c r="E848">
        <v>2</v>
      </c>
      <c r="F848">
        <v>2</v>
      </c>
      <c r="G848" t="s">
        <v>16</v>
      </c>
      <c r="I848">
        <v>1000</v>
      </c>
      <c r="J848" s="1">
        <v>134278</v>
      </c>
      <c r="K848" s="1">
        <v>82690.960000000006</v>
      </c>
      <c r="L848" s="1">
        <v>82690.960000000006</v>
      </c>
      <c r="M848" s="1">
        <v>82690.960000000006</v>
      </c>
      <c r="N848" s="1">
        <v>82690.960000000006</v>
      </c>
      <c r="O848" s="1">
        <v>82690.959999999992</v>
      </c>
      <c r="P848" s="1">
        <v>0</v>
      </c>
      <c r="Q848" s="1">
        <v>0</v>
      </c>
      <c r="R848" s="1">
        <v>0</v>
      </c>
      <c r="S848" s="27">
        <f t="shared" si="13"/>
        <v>0</v>
      </c>
    </row>
    <row r="849" spans="1:19" x14ac:dyDescent="0.25">
      <c r="A849">
        <v>225224</v>
      </c>
      <c r="C849" t="s">
        <v>17</v>
      </c>
      <c r="D849">
        <v>1511</v>
      </c>
      <c r="E849">
        <v>1</v>
      </c>
      <c r="F849">
        <v>2</v>
      </c>
      <c r="G849" t="s">
        <v>16</v>
      </c>
      <c r="I849">
        <v>1000</v>
      </c>
      <c r="J849" s="1">
        <v>1994845</v>
      </c>
      <c r="K849" s="1">
        <v>1994845</v>
      </c>
      <c r="L849" s="1">
        <v>1994845</v>
      </c>
      <c r="M849" s="1">
        <v>1994845</v>
      </c>
      <c r="N849" s="1">
        <v>1994845</v>
      </c>
      <c r="O849" s="1">
        <v>1994844.9999999998</v>
      </c>
      <c r="P849" s="1">
        <v>0</v>
      </c>
      <c r="Q849" s="1">
        <v>0</v>
      </c>
      <c r="R849" s="1">
        <v>0</v>
      </c>
      <c r="S849" s="27">
        <f t="shared" si="13"/>
        <v>0</v>
      </c>
    </row>
    <row r="850" spans="1:19" x14ac:dyDescent="0.25">
      <c r="A850">
        <v>225224</v>
      </c>
      <c r="C850" t="s">
        <v>17</v>
      </c>
      <c r="D850">
        <v>1511</v>
      </c>
      <c r="E850">
        <v>2</v>
      </c>
      <c r="F850">
        <v>2</v>
      </c>
      <c r="G850" t="s">
        <v>16</v>
      </c>
      <c r="I850">
        <v>1000</v>
      </c>
      <c r="J850" s="1">
        <v>1329351</v>
      </c>
      <c r="K850" s="1">
        <v>1329351</v>
      </c>
      <c r="L850" s="1">
        <v>1329351</v>
      </c>
      <c r="M850" s="1">
        <v>1329351</v>
      </c>
      <c r="N850" s="1">
        <v>1329351</v>
      </c>
      <c r="O850" s="1">
        <v>1329351</v>
      </c>
      <c r="P850" s="1">
        <v>0</v>
      </c>
      <c r="Q850" s="1">
        <v>0</v>
      </c>
      <c r="R850" s="1">
        <v>0</v>
      </c>
      <c r="S850" s="27">
        <f t="shared" si="13"/>
        <v>0</v>
      </c>
    </row>
    <row r="851" spans="1:19" x14ac:dyDescent="0.25">
      <c r="A851">
        <v>225224</v>
      </c>
      <c r="C851" t="s">
        <v>17</v>
      </c>
      <c r="D851">
        <v>1541</v>
      </c>
      <c r="E851">
        <v>1</v>
      </c>
      <c r="F851">
        <v>1</v>
      </c>
      <c r="G851" t="s">
        <v>16</v>
      </c>
      <c r="I851">
        <v>1000</v>
      </c>
      <c r="J851" s="1">
        <v>568789</v>
      </c>
      <c r="K851" s="1">
        <v>508789</v>
      </c>
      <c r="L851" s="1">
        <v>508789</v>
      </c>
      <c r="M851" s="1">
        <v>508789</v>
      </c>
      <c r="N851" s="1">
        <v>508789</v>
      </c>
      <c r="O851" s="1">
        <v>508789</v>
      </c>
      <c r="P851" s="1">
        <v>0</v>
      </c>
      <c r="Q851" s="1">
        <v>0</v>
      </c>
      <c r="R851" s="1">
        <v>0</v>
      </c>
      <c r="S851" s="27">
        <f t="shared" si="13"/>
        <v>0</v>
      </c>
    </row>
    <row r="852" spans="1:19" x14ac:dyDescent="0.25">
      <c r="A852">
        <v>225224</v>
      </c>
      <c r="C852" t="s">
        <v>17</v>
      </c>
      <c r="D852">
        <v>1541</v>
      </c>
      <c r="E852">
        <v>1</v>
      </c>
      <c r="F852">
        <v>2</v>
      </c>
      <c r="G852">
        <v>18</v>
      </c>
      <c r="I852">
        <v>1000</v>
      </c>
      <c r="J852" s="1">
        <v>1919481</v>
      </c>
      <c r="K852" s="1">
        <v>1919481</v>
      </c>
      <c r="L852" s="1">
        <v>1919481</v>
      </c>
      <c r="M852" s="1">
        <v>1919481</v>
      </c>
      <c r="N852" s="1">
        <v>1919481</v>
      </c>
      <c r="O852" s="1">
        <v>1919481</v>
      </c>
      <c r="P852" s="1">
        <v>0</v>
      </c>
      <c r="Q852" s="1">
        <v>0</v>
      </c>
      <c r="R852" s="1">
        <v>0</v>
      </c>
      <c r="S852" s="27">
        <f t="shared" si="13"/>
        <v>0</v>
      </c>
    </row>
    <row r="853" spans="1:19" x14ac:dyDescent="0.25">
      <c r="A853">
        <v>225224</v>
      </c>
      <c r="C853" t="s">
        <v>17</v>
      </c>
      <c r="D853">
        <v>1541</v>
      </c>
      <c r="E853">
        <v>2</v>
      </c>
      <c r="F853">
        <v>1</v>
      </c>
      <c r="G853" t="s">
        <v>16</v>
      </c>
      <c r="I853">
        <v>1000</v>
      </c>
      <c r="J853" s="1">
        <v>378568</v>
      </c>
      <c r="K853" s="1">
        <v>338568</v>
      </c>
      <c r="L853" s="1">
        <v>338568</v>
      </c>
      <c r="M853" s="1">
        <v>338568</v>
      </c>
      <c r="N853" s="1">
        <v>338568</v>
      </c>
      <c r="O853" s="1">
        <v>338568</v>
      </c>
      <c r="P853" s="1">
        <v>0</v>
      </c>
      <c r="Q853" s="1">
        <v>0</v>
      </c>
      <c r="R853" s="1">
        <v>0</v>
      </c>
      <c r="S853" s="27">
        <f t="shared" si="13"/>
        <v>0</v>
      </c>
    </row>
    <row r="854" spans="1:19" x14ac:dyDescent="0.25">
      <c r="A854">
        <v>225224</v>
      </c>
      <c r="C854" t="s">
        <v>17</v>
      </c>
      <c r="D854">
        <v>1541</v>
      </c>
      <c r="E854">
        <v>2</v>
      </c>
      <c r="F854">
        <v>2</v>
      </c>
      <c r="G854">
        <v>18</v>
      </c>
      <c r="I854">
        <v>1000</v>
      </c>
      <c r="J854" s="1">
        <v>1535294</v>
      </c>
      <c r="K854" s="1">
        <v>1535294</v>
      </c>
      <c r="L854" s="1">
        <v>1535294</v>
      </c>
      <c r="M854" s="1">
        <v>1535294</v>
      </c>
      <c r="N854" s="1">
        <v>1535294</v>
      </c>
      <c r="O854" s="1">
        <v>1535294</v>
      </c>
      <c r="P854" s="1">
        <v>0</v>
      </c>
      <c r="Q854" s="1">
        <v>0</v>
      </c>
      <c r="R854" s="1">
        <v>0</v>
      </c>
      <c r="S854" s="27">
        <f t="shared" si="13"/>
        <v>0</v>
      </c>
    </row>
    <row r="855" spans="1:19" x14ac:dyDescent="0.25">
      <c r="A855">
        <v>225224</v>
      </c>
      <c r="C855" t="s">
        <v>17</v>
      </c>
      <c r="D855">
        <v>1544</v>
      </c>
      <c r="E855">
        <v>1</v>
      </c>
      <c r="F855">
        <v>1</v>
      </c>
      <c r="G855" t="s">
        <v>16</v>
      </c>
      <c r="I855">
        <v>1000</v>
      </c>
      <c r="J855" s="1">
        <v>1137859</v>
      </c>
      <c r="K855" s="1">
        <v>1137859</v>
      </c>
      <c r="L855" s="1">
        <v>1137859</v>
      </c>
      <c r="M855" s="1">
        <v>1136662.2</v>
      </c>
      <c r="N855" s="1">
        <v>1136662.2</v>
      </c>
      <c r="O855" s="1">
        <v>1136662.2</v>
      </c>
      <c r="P855" s="1">
        <v>1196.8000000000466</v>
      </c>
      <c r="Q855" s="1">
        <v>0</v>
      </c>
      <c r="R855" s="1">
        <v>0</v>
      </c>
      <c r="S855" s="27">
        <f t="shared" si="13"/>
        <v>1196.8000000000466</v>
      </c>
    </row>
    <row r="856" spans="1:19" x14ac:dyDescent="0.25">
      <c r="A856">
        <v>225224</v>
      </c>
      <c r="C856" t="s">
        <v>17</v>
      </c>
      <c r="D856">
        <v>1544</v>
      </c>
      <c r="E856">
        <v>2</v>
      </c>
      <c r="F856">
        <v>1</v>
      </c>
      <c r="G856" t="s">
        <v>16</v>
      </c>
      <c r="I856">
        <v>1000</v>
      </c>
      <c r="J856" s="1">
        <v>758371</v>
      </c>
      <c r="K856" s="1">
        <v>758371</v>
      </c>
      <c r="L856" s="1">
        <v>758371</v>
      </c>
      <c r="M856" s="1">
        <v>758371</v>
      </c>
      <c r="N856" s="1">
        <v>758371</v>
      </c>
      <c r="O856" s="1">
        <v>758371</v>
      </c>
      <c r="P856" s="1">
        <v>0</v>
      </c>
      <c r="Q856" s="1">
        <v>0</v>
      </c>
      <c r="R856" s="1">
        <v>0</v>
      </c>
      <c r="S856" s="27">
        <f t="shared" si="13"/>
        <v>0</v>
      </c>
    </row>
    <row r="857" spans="1:19" x14ac:dyDescent="0.25">
      <c r="A857">
        <v>225224</v>
      </c>
      <c r="C857" t="s">
        <v>17</v>
      </c>
      <c r="D857">
        <v>1545</v>
      </c>
      <c r="E857">
        <v>1</v>
      </c>
      <c r="F857">
        <v>1</v>
      </c>
      <c r="G857" t="s">
        <v>16</v>
      </c>
      <c r="I857">
        <v>1000</v>
      </c>
      <c r="J857" s="1">
        <v>174018</v>
      </c>
      <c r="K857" s="1">
        <v>174018</v>
      </c>
      <c r="L857" s="1">
        <v>174018</v>
      </c>
      <c r="M857" s="1">
        <v>174018</v>
      </c>
      <c r="N857" s="1">
        <v>174018</v>
      </c>
      <c r="O857" s="1">
        <v>174018</v>
      </c>
      <c r="P857" s="1">
        <v>0</v>
      </c>
      <c r="Q857" s="1">
        <v>0</v>
      </c>
      <c r="R857" s="1">
        <v>0</v>
      </c>
      <c r="S857" s="27">
        <f t="shared" si="13"/>
        <v>0</v>
      </c>
    </row>
    <row r="858" spans="1:19" x14ac:dyDescent="0.25">
      <c r="A858">
        <v>225224</v>
      </c>
      <c r="C858" t="s">
        <v>17</v>
      </c>
      <c r="D858">
        <v>1545</v>
      </c>
      <c r="E858">
        <v>1</v>
      </c>
      <c r="F858">
        <v>1</v>
      </c>
      <c r="G858" t="s">
        <v>30</v>
      </c>
      <c r="I858">
        <v>1000</v>
      </c>
      <c r="J858" s="1">
        <v>956267</v>
      </c>
      <c r="K858" s="1">
        <v>951495.3</v>
      </c>
      <c r="L858" s="1">
        <v>951495.3</v>
      </c>
      <c r="M858" s="1">
        <v>951495.3</v>
      </c>
      <c r="N858" s="1">
        <v>951495.3</v>
      </c>
      <c r="O858" s="1">
        <v>951495.3</v>
      </c>
      <c r="P858" s="1">
        <v>0</v>
      </c>
      <c r="Q858" s="1">
        <v>0</v>
      </c>
      <c r="R858" s="1">
        <v>0</v>
      </c>
      <c r="S858" s="27">
        <f t="shared" si="13"/>
        <v>0</v>
      </c>
    </row>
    <row r="859" spans="1:19" x14ac:dyDescent="0.25">
      <c r="A859">
        <v>225224</v>
      </c>
      <c r="C859" t="s">
        <v>17</v>
      </c>
      <c r="D859">
        <v>1545</v>
      </c>
      <c r="E859">
        <v>1</v>
      </c>
      <c r="F859">
        <v>1</v>
      </c>
      <c r="G859">
        <v>10</v>
      </c>
      <c r="I859">
        <v>1000</v>
      </c>
      <c r="J859" s="1">
        <v>568019</v>
      </c>
      <c r="K859" s="1">
        <v>568019</v>
      </c>
      <c r="L859" s="1">
        <v>568019</v>
      </c>
      <c r="M859" s="1">
        <v>568019</v>
      </c>
      <c r="N859" s="1">
        <v>568019</v>
      </c>
      <c r="O859" s="1">
        <v>568019</v>
      </c>
      <c r="P859" s="1">
        <v>0</v>
      </c>
      <c r="Q859" s="1">
        <v>0</v>
      </c>
      <c r="R859" s="1">
        <v>0</v>
      </c>
      <c r="S859" s="27">
        <f t="shared" si="13"/>
        <v>0</v>
      </c>
    </row>
    <row r="860" spans="1:19" x14ac:dyDescent="0.25">
      <c r="A860">
        <v>225224</v>
      </c>
      <c r="C860" t="s">
        <v>17</v>
      </c>
      <c r="D860">
        <v>1545</v>
      </c>
      <c r="E860">
        <v>2</v>
      </c>
      <c r="F860">
        <v>1</v>
      </c>
      <c r="G860" t="s">
        <v>16</v>
      </c>
      <c r="I860">
        <v>1000</v>
      </c>
      <c r="J860" s="1">
        <v>89444</v>
      </c>
      <c r="K860" s="1">
        <v>89444</v>
      </c>
      <c r="L860" s="1">
        <v>89444</v>
      </c>
      <c r="M860" s="1">
        <v>89444</v>
      </c>
      <c r="N860" s="1">
        <v>89444</v>
      </c>
      <c r="O860" s="1">
        <v>89444</v>
      </c>
      <c r="P860" s="1">
        <v>0</v>
      </c>
      <c r="Q860" s="1">
        <v>0</v>
      </c>
      <c r="R860" s="1">
        <v>0</v>
      </c>
      <c r="S860" s="27">
        <f t="shared" si="13"/>
        <v>0</v>
      </c>
    </row>
    <row r="861" spans="1:19" x14ac:dyDescent="0.25">
      <c r="A861">
        <v>225224</v>
      </c>
      <c r="C861" t="s">
        <v>17</v>
      </c>
      <c r="D861">
        <v>1545</v>
      </c>
      <c r="E861">
        <v>2</v>
      </c>
      <c r="F861">
        <v>1</v>
      </c>
      <c r="G861" t="s">
        <v>30</v>
      </c>
      <c r="I861">
        <v>1000</v>
      </c>
      <c r="J861" s="1">
        <v>630419</v>
      </c>
      <c r="K861" s="1">
        <v>337700.64</v>
      </c>
      <c r="L861" s="1">
        <v>337700.64</v>
      </c>
      <c r="M861" s="1">
        <v>337700.64</v>
      </c>
      <c r="N861" s="1">
        <v>337700.64</v>
      </c>
      <c r="O861" s="1">
        <v>337700.64</v>
      </c>
      <c r="P861" s="1">
        <v>0</v>
      </c>
      <c r="Q861" s="1">
        <v>0</v>
      </c>
      <c r="R861" s="1">
        <v>0</v>
      </c>
      <c r="S861" s="27">
        <f t="shared" si="13"/>
        <v>0</v>
      </c>
    </row>
    <row r="862" spans="1:19" x14ac:dyDescent="0.25">
      <c r="A862">
        <v>225224</v>
      </c>
      <c r="C862" t="s">
        <v>17</v>
      </c>
      <c r="D862">
        <v>1545</v>
      </c>
      <c r="E862">
        <v>2</v>
      </c>
      <c r="F862">
        <v>1</v>
      </c>
      <c r="G862">
        <v>10</v>
      </c>
      <c r="I862">
        <v>1000</v>
      </c>
      <c r="J862" s="1">
        <v>79679</v>
      </c>
      <c r="K862" s="1">
        <v>79679</v>
      </c>
      <c r="L862" s="1">
        <v>79679</v>
      </c>
      <c r="M862" s="1">
        <v>79679</v>
      </c>
      <c r="N862" s="1">
        <v>79679</v>
      </c>
      <c r="O862" s="1">
        <v>79679</v>
      </c>
      <c r="P862" s="1">
        <v>0</v>
      </c>
      <c r="Q862" s="1">
        <v>0</v>
      </c>
      <c r="R862" s="1">
        <v>0</v>
      </c>
      <c r="S862" s="27">
        <f t="shared" si="13"/>
        <v>0</v>
      </c>
    </row>
    <row r="863" spans="1:19" x14ac:dyDescent="0.25">
      <c r="A863">
        <v>225224</v>
      </c>
      <c r="C863" t="s">
        <v>17</v>
      </c>
      <c r="D863">
        <v>1546</v>
      </c>
      <c r="E863">
        <v>1</v>
      </c>
      <c r="F863">
        <v>1</v>
      </c>
      <c r="G863" t="s">
        <v>16</v>
      </c>
      <c r="I863">
        <v>1000</v>
      </c>
      <c r="J863" s="1">
        <v>298860</v>
      </c>
      <c r="K863" s="1">
        <v>298860</v>
      </c>
      <c r="L863" s="1">
        <v>298860</v>
      </c>
      <c r="M863" s="1">
        <v>298860</v>
      </c>
      <c r="N863" s="1">
        <v>298860</v>
      </c>
      <c r="O863" s="1">
        <v>298860</v>
      </c>
      <c r="P863" s="1">
        <v>0</v>
      </c>
      <c r="Q863" s="1">
        <v>0</v>
      </c>
      <c r="R863" s="1">
        <v>0</v>
      </c>
      <c r="S863" s="27">
        <f t="shared" si="13"/>
        <v>0</v>
      </c>
    </row>
    <row r="864" spans="1:19" x14ac:dyDescent="0.25">
      <c r="A864">
        <v>225224</v>
      </c>
      <c r="C864" t="s">
        <v>17</v>
      </c>
      <c r="D864">
        <v>1546</v>
      </c>
      <c r="E864">
        <v>1</v>
      </c>
      <c r="F864">
        <v>1</v>
      </c>
      <c r="G864">
        <v>51</v>
      </c>
      <c r="I864">
        <v>1000</v>
      </c>
      <c r="J864" s="1">
        <v>2060636</v>
      </c>
      <c r="K864" s="1">
        <v>2059736</v>
      </c>
      <c r="L864" s="1">
        <v>2059736</v>
      </c>
      <c r="M864" s="1">
        <v>2059736</v>
      </c>
      <c r="N864" s="1">
        <v>2059736</v>
      </c>
      <c r="O864" s="1">
        <v>2059736</v>
      </c>
      <c r="P864" s="1">
        <v>0</v>
      </c>
      <c r="Q864" s="1">
        <v>0</v>
      </c>
      <c r="R864" s="1">
        <v>0</v>
      </c>
      <c r="S864" s="27">
        <f t="shared" si="13"/>
        <v>0</v>
      </c>
    </row>
    <row r="865" spans="1:19" x14ac:dyDescent="0.25">
      <c r="A865">
        <v>225224</v>
      </c>
      <c r="C865" t="s">
        <v>17</v>
      </c>
      <c r="D865">
        <v>1546</v>
      </c>
      <c r="E865">
        <v>2</v>
      </c>
      <c r="F865">
        <v>1</v>
      </c>
      <c r="G865" t="s">
        <v>16</v>
      </c>
      <c r="I865">
        <v>1000</v>
      </c>
      <c r="J865" s="1">
        <v>148363</v>
      </c>
      <c r="K865" s="1">
        <v>327473</v>
      </c>
      <c r="L865" s="1">
        <v>327473</v>
      </c>
      <c r="M865" s="1">
        <v>327473</v>
      </c>
      <c r="N865" s="1">
        <v>327473</v>
      </c>
      <c r="O865" s="1">
        <v>327473</v>
      </c>
      <c r="P865" s="1">
        <v>0</v>
      </c>
      <c r="Q865" s="1">
        <v>0</v>
      </c>
      <c r="R865" s="1">
        <v>0</v>
      </c>
      <c r="S865" s="27">
        <f t="shared" si="13"/>
        <v>0</v>
      </c>
    </row>
    <row r="866" spans="1:19" x14ac:dyDescent="0.25">
      <c r="A866">
        <v>225224</v>
      </c>
      <c r="C866" t="s">
        <v>17</v>
      </c>
      <c r="D866">
        <v>1546</v>
      </c>
      <c r="E866">
        <v>2</v>
      </c>
      <c r="F866">
        <v>1</v>
      </c>
      <c r="G866">
        <v>51</v>
      </c>
      <c r="I866">
        <v>1000</v>
      </c>
      <c r="J866" s="1">
        <v>1278647</v>
      </c>
      <c r="K866" s="1">
        <v>1278647</v>
      </c>
      <c r="L866" s="1">
        <v>1278647</v>
      </c>
      <c r="M866" s="1">
        <v>1278647</v>
      </c>
      <c r="N866" s="1">
        <v>1278647</v>
      </c>
      <c r="O866" s="1">
        <v>1278647</v>
      </c>
      <c r="P866" s="1">
        <v>0</v>
      </c>
      <c r="Q866" s="1">
        <v>0</v>
      </c>
      <c r="R866" s="1">
        <v>0</v>
      </c>
      <c r="S866" s="27">
        <f t="shared" si="13"/>
        <v>0</v>
      </c>
    </row>
    <row r="867" spans="1:19" x14ac:dyDescent="0.25">
      <c r="A867">
        <v>225224</v>
      </c>
      <c r="C867" t="s">
        <v>17</v>
      </c>
      <c r="D867">
        <v>1547</v>
      </c>
      <c r="E867">
        <v>1</v>
      </c>
      <c r="F867">
        <v>1</v>
      </c>
      <c r="G867" t="s">
        <v>16</v>
      </c>
      <c r="I867">
        <v>1000</v>
      </c>
      <c r="J867" s="1">
        <v>125908</v>
      </c>
      <c r="K867" s="1">
        <v>120908</v>
      </c>
      <c r="L867" s="1">
        <v>120908</v>
      </c>
      <c r="M867" s="1">
        <v>120908</v>
      </c>
      <c r="N867" s="1">
        <v>120908</v>
      </c>
      <c r="O867" s="1">
        <v>120908</v>
      </c>
      <c r="P867" s="1">
        <v>0</v>
      </c>
      <c r="Q867" s="1">
        <v>0</v>
      </c>
      <c r="R867" s="1">
        <v>0</v>
      </c>
      <c r="S867" s="27">
        <f t="shared" si="13"/>
        <v>0</v>
      </c>
    </row>
    <row r="868" spans="1:19" x14ac:dyDescent="0.25">
      <c r="A868">
        <v>225224</v>
      </c>
      <c r="C868" t="s">
        <v>17</v>
      </c>
      <c r="D868">
        <v>1547</v>
      </c>
      <c r="E868">
        <v>2</v>
      </c>
      <c r="F868">
        <v>1</v>
      </c>
      <c r="G868" t="s">
        <v>16</v>
      </c>
      <c r="I868">
        <v>1000</v>
      </c>
      <c r="J868" s="1">
        <v>79307</v>
      </c>
      <c r="K868" s="1">
        <v>69307</v>
      </c>
      <c r="L868" s="1">
        <v>69307</v>
      </c>
      <c r="M868" s="1">
        <v>69307</v>
      </c>
      <c r="N868" s="1">
        <v>69307</v>
      </c>
      <c r="O868" s="1">
        <v>69307</v>
      </c>
      <c r="P868" s="1">
        <v>0</v>
      </c>
      <c r="Q868" s="1">
        <v>0</v>
      </c>
      <c r="R868" s="1">
        <v>0</v>
      </c>
      <c r="S868" s="27">
        <f t="shared" si="13"/>
        <v>0</v>
      </c>
    </row>
    <row r="869" spans="1:19" x14ac:dyDescent="0.25">
      <c r="A869">
        <v>225224</v>
      </c>
      <c r="C869" t="s">
        <v>17</v>
      </c>
      <c r="D869">
        <v>1548</v>
      </c>
      <c r="E869">
        <v>1</v>
      </c>
      <c r="F869">
        <v>1</v>
      </c>
      <c r="G869" t="s">
        <v>16</v>
      </c>
      <c r="I869">
        <v>1000</v>
      </c>
      <c r="J869" s="1">
        <v>1988715</v>
      </c>
      <c r="K869" s="1">
        <v>1988715</v>
      </c>
      <c r="L869" s="1">
        <v>1988715</v>
      </c>
      <c r="M869" s="1">
        <v>1988715</v>
      </c>
      <c r="N869" s="1">
        <v>1988715</v>
      </c>
      <c r="O869" s="1">
        <v>1988715</v>
      </c>
      <c r="P869" s="1">
        <v>0</v>
      </c>
      <c r="Q869" s="1">
        <v>0</v>
      </c>
      <c r="R869" s="1">
        <v>0</v>
      </c>
      <c r="S869" s="27">
        <f t="shared" si="13"/>
        <v>0</v>
      </c>
    </row>
    <row r="870" spans="1:19" x14ac:dyDescent="0.25">
      <c r="A870">
        <v>225224</v>
      </c>
      <c r="C870" t="s">
        <v>17</v>
      </c>
      <c r="D870">
        <v>1548</v>
      </c>
      <c r="E870">
        <v>2</v>
      </c>
      <c r="F870">
        <v>1</v>
      </c>
      <c r="G870" t="s">
        <v>16</v>
      </c>
      <c r="I870">
        <v>1000</v>
      </c>
      <c r="J870" s="1">
        <v>1386556</v>
      </c>
      <c r="K870" s="1">
        <v>1386556</v>
      </c>
      <c r="L870" s="1">
        <v>1386556</v>
      </c>
      <c r="M870" s="1">
        <v>1386556</v>
      </c>
      <c r="N870" s="1">
        <v>1386556</v>
      </c>
      <c r="O870" s="1">
        <v>1386556</v>
      </c>
      <c r="P870" s="1">
        <v>0</v>
      </c>
      <c r="Q870" s="1">
        <v>0</v>
      </c>
      <c r="R870" s="1">
        <v>0</v>
      </c>
      <c r="S870" s="27">
        <f t="shared" si="13"/>
        <v>0</v>
      </c>
    </row>
    <row r="871" spans="1:19" x14ac:dyDescent="0.25">
      <c r="A871">
        <v>225224</v>
      </c>
      <c r="C871" t="s">
        <v>17</v>
      </c>
      <c r="D871">
        <v>1551</v>
      </c>
      <c r="E871">
        <v>1</v>
      </c>
      <c r="F871">
        <v>1</v>
      </c>
      <c r="G871" t="s">
        <v>16</v>
      </c>
      <c r="I871">
        <v>1000</v>
      </c>
      <c r="J871" s="1">
        <v>4599</v>
      </c>
      <c r="K871" s="1">
        <v>4599</v>
      </c>
      <c r="L871" s="1">
        <v>4599</v>
      </c>
      <c r="M871" s="1">
        <v>4599</v>
      </c>
      <c r="N871" s="1">
        <v>4599</v>
      </c>
      <c r="O871" s="1">
        <v>4599</v>
      </c>
      <c r="P871" s="1">
        <v>0</v>
      </c>
      <c r="Q871" s="1">
        <v>0</v>
      </c>
      <c r="R871" s="1">
        <v>0</v>
      </c>
      <c r="S871" s="27">
        <f t="shared" si="13"/>
        <v>0</v>
      </c>
    </row>
    <row r="872" spans="1:19" x14ac:dyDescent="0.25">
      <c r="A872">
        <v>225224</v>
      </c>
      <c r="C872" t="s">
        <v>17</v>
      </c>
      <c r="D872">
        <v>1551</v>
      </c>
      <c r="E872">
        <v>2</v>
      </c>
      <c r="F872">
        <v>1</v>
      </c>
      <c r="G872" t="s">
        <v>16</v>
      </c>
      <c r="I872">
        <v>1000</v>
      </c>
      <c r="J872" s="1">
        <v>3589</v>
      </c>
      <c r="K872" s="1">
        <v>6694</v>
      </c>
      <c r="L872" s="1">
        <v>6694</v>
      </c>
      <c r="M872" s="1">
        <v>6694</v>
      </c>
      <c r="N872" s="1">
        <v>6694</v>
      </c>
      <c r="O872" s="1">
        <v>6694</v>
      </c>
      <c r="P872" s="1">
        <v>0</v>
      </c>
      <c r="Q872" s="1">
        <v>0</v>
      </c>
      <c r="R872" s="1">
        <v>0</v>
      </c>
      <c r="S872" s="27">
        <f t="shared" si="13"/>
        <v>0</v>
      </c>
    </row>
    <row r="873" spans="1:19" x14ac:dyDescent="0.25">
      <c r="A873">
        <v>225224</v>
      </c>
      <c r="C873" t="s">
        <v>17</v>
      </c>
      <c r="D873">
        <v>1591</v>
      </c>
      <c r="E873">
        <v>1</v>
      </c>
      <c r="F873">
        <v>1</v>
      </c>
      <c r="G873" t="s">
        <v>16</v>
      </c>
      <c r="I873">
        <v>1000</v>
      </c>
      <c r="J873" s="1">
        <v>3650970</v>
      </c>
      <c r="K873" s="1">
        <v>3650970</v>
      </c>
      <c r="L873" s="1">
        <v>3650970</v>
      </c>
      <c r="M873" s="1">
        <v>3590325.1</v>
      </c>
      <c r="N873" s="1">
        <v>3590325.1</v>
      </c>
      <c r="O873" s="1">
        <v>3590325.1</v>
      </c>
      <c r="P873" s="1">
        <v>60644.899999999907</v>
      </c>
      <c r="Q873" s="1">
        <v>0</v>
      </c>
      <c r="R873" s="1">
        <v>0</v>
      </c>
      <c r="S873" s="27">
        <f t="shared" si="13"/>
        <v>60644.899999999907</v>
      </c>
    </row>
    <row r="874" spans="1:19" x14ac:dyDescent="0.25">
      <c r="A874">
        <v>225224</v>
      </c>
      <c r="C874" t="s">
        <v>17</v>
      </c>
      <c r="D874">
        <v>1591</v>
      </c>
      <c r="E874">
        <v>2</v>
      </c>
      <c r="F874">
        <v>1</v>
      </c>
      <c r="G874" t="s">
        <v>16</v>
      </c>
      <c r="I874">
        <v>1000</v>
      </c>
      <c r="J874" s="1">
        <v>258665</v>
      </c>
      <c r="K874" s="1">
        <v>258665</v>
      </c>
      <c r="L874" s="1">
        <v>258665</v>
      </c>
      <c r="M874" s="1">
        <v>258665</v>
      </c>
      <c r="N874" s="1">
        <v>258665</v>
      </c>
      <c r="O874" s="1">
        <v>258665</v>
      </c>
      <c r="P874" s="1">
        <v>0</v>
      </c>
      <c r="Q874" s="1">
        <v>0</v>
      </c>
      <c r="R874" s="1">
        <v>0</v>
      </c>
      <c r="S874" s="27">
        <f t="shared" si="13"/>
        <v>0</v>
      </c>
    </row>
    <row r="875" spans="1:19" x14ac:dyDescent="0.25">
      <c r="A875">
        <v>225224</v>
      </c>
      <c r="C875" t="s">
        <v>17</v>
      </c>
      <c r="D875">
        <v>1599</v>
      </c>
      <c r="E875">
        <v>1</v>
      </c>
      <c r="F875">
        <v>1</v>
      </c>
      <c r="G875" t="s">
        <v>16</v>
      </c>
      <c r="I875">
        <v>1000</v>
      </c>
      <c r="J875" s="1">
        <v>295591</v>
      </c>
      <c r="K875" s="1">
        <v>0</v>
      </c>
      <c r="L875" s="1">
        <v>0</v>
      </c>
      <c r="N875" s="1">
        <v>0</v>
      </c>
      <c r="P875" s="1">
        <v>0</v>
      </c>
      <c r="Q875" s="1">
        <v>0</v>
      </c>
      <c r="R875" s="1">
        <v>0</v>
      </c>
      <c r="S875" s="27">
        <f t="shared" si="13"/>
        <v>0</v>
      </c>
    </row>
    <row r="876" spans="1:19" x14ac:dyDescent="0.25">
      <c r="A876">
        <v>225224</v>
      </c>
      <c r="C876" t="s">
        <v>17</v>
      </c>
      <c r="D876">
        <v>1599</v>
      </c>
      <c r="E876">
        <v>2</v>
      </c>
      <c r="F876">
        <v>1</v>
      </c>
      <c r="G876" t="s">
        <v>16</v>
      </c>
      <c r="I876">
        <v>1000</v>
      </c>
      <c r="J876" s="1">
        <v>165349</v>
      </c>
      <c r="K876" s="1">
        <v>0</v>
      </c>
      <c r="L876" s="1">
        <v>0</v>
      </c>
      <c r="N876" s="1">
        <v>0</v>
      </c>
      <c r="P876" s="1">
        <v>0</v>
      </c>
      <c r="Q876" s="1">
        <v>0</v>
      </c>
      <c r="R876" s="1">
        <v>0</v>
      </c>
      <c r="S876" s="27">
        <f t="shared" si="13"/>
        <v>0</v>
      </c>
    </row>
    <row r="877" spans="1:19" x14ac:dyDescent="0.25">
      <c r="A877">
        <v>225224</v>
      </c>
      <c r="C877" t="s">
        <v>17</v>
      </c>
      <c r="D877">
        <v>1714</v>
      </c>
      <c r="E877">
        <v>1</v>
      </c>
      <c r="F877">
        <v>1</v>
      </c>
      <c r="G877" t="s">
        <v>16</v>
      </c>
      <c r="I877">
        <v>1000</v>
      </c>
      <c r="J877" s="1">
        <v>1812191</v>
      </c>
      <c r="K877" s="1">
        <v>1138836.6399999999</v>
      </c>
      <c r="L877" s="1">
        <v>1138836.6399999999</v>
      </c>
      <c r="M877" s="1">
        <v>1138836.6399999999</v>
      </c>
      <c r="N877" s="1">
        <v>1138836.6399999999</v>
      </c>
      <c r="O877" s="1">
        <v>1138836.6400000001</v>
      </c>
      <c r="P877" s="1">
        <v>0</v>
      </c>
      <c r="Q877" s="1">
        <v>0</v>
      </c>
      <c r="R877" s="1">
        <v>0</v>
      </c>
      <c r="S877" s="27">
        <f t="shared" si="13"/>
        <v>0</v>
      </c>
    </row>
    <row r="878" spans="1:19" x14ac:dyDescent="0.25">
      <c r="A878">
        <v>225224</v>
      </c>
      <c r="C878" t="s">
        <v>17</v>
      </c>
      <c r="D878">
        <v>1714</v>
      </c>
      <c r="E878">
        <v>2</v>
      </c>
      <c r="F878">
        <v>1</v>
      </c>
      <c r="G878" t="s">
        <v>16</v>
      </c>
      <c r="I878">
        <v>1000</v>
      </c>
      <c r="J878" s="1">
        <v>745216</v>
      </c>
      <c r="K878" s="1">
        <v>60000</v>
      </c>
      <c r="L878" s="1">
        <v>60000</v>
      </c>
      <c r="M878" s="1">
        <v>60000</v>
      </c>
      <c r="N878" s="1">
        <v>60000</v>
      </c>
      <c r="O878" s="1">
        <v>60000</v>
      </c>
      <c r="P878" s="1">
        <v>0</v>
      </c>
      <c r="Q878" s="1">
        <v>0</v>
      </c>
      <c r="R878" s="1">
        <v>0</v>
      </c>
      <c r="S878" s="27">
        <f t="shared" si="13"/>
        <v>0</v>
      </c>
    </row>
    <row r="879" spans="1:19" x14ac:dyDescent="0.25">
      <c r="A879">
        <v>225224</v>
      </c>
      <c r="C879" t="s">
        <v>17</v>
      </c>
      <c r="D879">
        <v>3981</v>
      </c>
      <c r="E879">
        <v>1</v>
      </c>
      <c r="F879">
        <v>2</v>
      </c>
      <c r="G879" t="s">
        <v>16</v>
      </c>
      <c r="I879">
        <v>3000</v>
      </c>
      <c r="J879" s="1">
        <v>1700526</v>
      </c>
      <c r="K879" s="1">
        <v>1694167</v>
      </c>
      <c r="L879" s="1">
        <v>1694167</v>
      </c>
      <c r="M879" s="1">
        <v>1694167</v>
      </c>
      <c r="N879" s="1">
        <v>1694167</v>
      </c>
      <c r="O879" s="1">
        <v>1694167</v>
      </c>
      <c r="P879" s="1">
        <v>0</v>
      </c>
      <c r="Q879" s="1">
        <v>0</v>
      </c>
      <c r="R879" s="1">
        <v>0</v>
      </c>
      <c r="S879" s="27">
        <f t="shared" si="13"/>
        <v>0</v>
      </c>
    </row>
    <row r="880" spans="1:19" x14ac:dyDescent="0.25">
      <c r="A880">
        <v>225224</v>
      </c>
      <c r="C880" t="s">
        <v>17</v>
      </c>
      <c r="D880">
        <v>3982</v>
      </c>
      <c r="E880">
        <v>1</v>
      </c>
      <c r="F880">
        <v>1</v>
      </c>
      <c r="G880" t="s">
        <v>16</v>
      </c>
      <c r="I880">
        <v>3000</v>
      </c>
      <c r="J880" s="1">
        <v>1029385</v>
      </c>
      <c r="K880" s="1">
        <v>775513.59999999998</v>
      </c>
      <c r="L880" s="1">
        <v>775513.59999999998</v>
      </c>
      <c r="M880" s="1">
        <v>775513.59999999998</v>
      </c>
      <c r="N880" s="1">
        <v>775513.59999999998</v>
      </c>
      <c r="O880" s="1">
        <v>775513.59999999998</v>
      </c>
      <c r="P880" s="1">
        <v>0</v>
      </c>
      <c r="Q880" s="1">
        <v>0</v>
      </c>
      <c r="R880" s="1">
        <v>0</v>
      </c>
      <c r="S880" s="27">
        <f t="shared" si="13"/>
        <v>0</v>
      </c>
    </row>
    <row r="881" spans="1:19" x14ac:dyDescent="0.25">
      <c r="A881">
        <v>225224</v>
      </c>
      <c r="C881" t="s">
        <v>17</v>
      </c>
      <c r="D881">
        <v>4419</v>
      </c>
      <c r="E881">
        <v>1</v>
      </c>
      <c r="F881">
        <v>1</v>
      </c>
      <c r="G881" t="s">
        <v>16</v>
      </c>
      <c r="I881">
        <v>4000</v>
      </c>
      <c r="J881" s="1">
        <v>41737552</v>
      </c>
      <c r="K881" s="1">
        <v>6000000</v>
      </c>
      <c r="L881" s="1">
        <v>6000000</v>
      </c>
      <c r="M881" s="1">
        <v>6000000</v>
      </c>
      <c r="N881" s="1">
        <v>6000000</v>
      </c>
      <c r="O881" s="1">
        <v>4801870.67</v>
      </c>
      <c r="P881" s="1">
        <v>0</v>
      </c>
      <c r="Q881" s="1">
        <v>0</v>
      </c>
      <c r="R881" s="1">
        <v>1198129.33</v>
      </c>
      <c r="S881" s="27">
        <f t="shared" si="13"/>
        <v>0</v>
      </c>
    </row>
    <row r="882" spans="1:19" x14ac:dyDescent="0.25">
      <c r="A882">
        <v>225224</v>
      </c>
      <c r="C882" t="s">
        <v>19</v>
      </c>
      <c r="D882">
        <v>4419</v>
      </c>
      <c r="E882">
        <v>1</v>
      </c>
      <c r="F882">
        <v>1</v>
      </c>
      <c r="G882" t="s">
        <v>16</v>
      </c>
      <c r="I882">
        <v>4000</v>
      </c>
      <c r="J882" s="1">
        <v>102410074</v>
      </c>
      <c r="K882" s="1">
        <v>0</v>
      </c>
      <c r="L882" s="1">
        <v>0</v>
      </c>
      <c r="N882" s="1">
        <v>0</v>
      </c>
      <c r="P882" s="1">
        <v>0</v>
      </c>
      <c r="Q882" s="1">
        <v>0</v>
      </c>
      <c r="R882" s="1">
        <v>0</v>
      </c>
      <c r="S882" s="27">
        <f t="shared" si="13"/>
        <v>0</v>
      </c>
    </row>
    <row r="883" spans="1:19" x14ac:dyDescent="0.25">
      <c r="A883">
        <v>225224</v>
      </c>
      <c r="C883" t="s">
        <v>19</v>
      </c>
      <c r="D883">
        <v>4419</v>
      </c>
      <c r="E883">
        <v>1</v>
      </c>
      <c r="F883">
        <v>1</v>
      </c>
      <c r="G883">
        <v>65</v>
      </c>
      <c r="I883">
        <v>4000</v>
      </c>
      <c r="J883" s="1">
        <v>0</v>
      </c>
      <c r="K883" s="1">
        <v>9533188.9800000004</v>
      </c>
      <c r="L883" s="1">
        <v>9533188.9800000004</v>
      </c>
      <c r="M883" s="1">
        <v>9533188.9800000004</v>
      </c>
      <c r="N883" s="1">
        <v>9533188.9800000004</v>
      </c>
      <c r="O883" s="1">
        <v>9533188.9800000004</v>
      </c>
      <c r="P883" s="1">
        <v>0</v>
      </c>
      <c r="Q883" s="1">
        <v>0</v>
      </c>
      <c r="R883" s="1">
        <v>0</v>
      </c>
      <c r="S883" s="27">
        <f t="shared" si="13"/>
        <v>0</v>
      </c>
    </row>
    <row r="884" spans="1:19" x14ac:dyDescent="0.25">
      <c r="A884">
        <v>225224</v>
      </c>
      <c r="C884" t="s">
        <v>22</v>
      </c>
      <c r="D884">
        <v>4419</v>
      </c>
      <c r="E884">
        <v>1</v>
      </c>
      <c r="F884">
        <v>1</v>
      </c>
      <c r="G884">
        <v>65</v>
      </c>
      <c r="I884">
        <v>4000</v>
      </c>
      <c r="J884" s="1">
        <v>0</v>
      </c>
      <c r="K884" s="1">
        <v>24059953.140000001</v>
      </c>
      <c r="L884" s="1">
        <v>24059953.140000001</v>
      </c>
      <c r="M884" s="1">
        <v>9504835.6699999999</v>
      </c>
      <c r="N884" s="1">
        <v>9504835.6699999999</v>
      </c>
      <c r="O884" s="1">
        <v>9504835.6699999999</v>
      </c>
      <c r="P884" s="1">
        <v>14555117.470000001</v>
      </c>
      <c r="Q884" s="1">
        <v>0</v>
      </c>
      <c r="R884" s="1">
        <v>0</v>
      </c>
      <c r="S884" s="27">
        <f t="shared" si="13"/>
        <v>14555117.470000001</v>
      </c>
    </row>
    <row r="885" spans="1:19" x14ac:dyDescent="0.25">
      <c r="A885">
        <v>225224</v>
      </c>
      <c r="C885" t="s">
        <v>46</v>
      </c>
      <c r="D885">
        <v>4412</v>
      </c>
      <c r="E885">
        <v>1</v>
      </c>
      <c r="F885">
        <v>1</v>
      </c>
      <c r="G885" t="s">
        <v>16</v>
      </c>
      <c r="I885">
        <v>4000</v>
      </c>
      <c r="J885" s="1">
        <v>26185954</v>
      </c>
      <c r="K885" s="1">
        <v>26185954</v>
      </c>
      <c r="L885" s="1">
        <v>26185954</v>
      </c>
      <c r="M885" s="1">
        <v>26114824.829999998</v>
      </c>
      <c r="N885" s="1">
        <v>26114824.829999998</v>
      </c>
      <c r="O885" s="1">
        <v>26114824.829999998</v>
      </c>
      <c r="P885" s="1">
        <v>71129.170000001788</v>
      </c>
      <c r="Q885" s="1">
        <v>0</v>
      </c>
      <c r="R885" s="1">
        <v>0</v>
      </c>
      <c r="S885" s="27">
        <f t="shared" si="13"/>
        <v>71129.170000001788</v>
      </c>
    </row>
    <row r="886" spans="1:19" x14ac:dyDescent="0.25">
      <c r="A886">
        <v>226203</v>
      </c>
      <c r="C886">
        <v>111190</v>
      </c>
      <c r="D886">
        <v>2531</v>
      </c>
      <c r="E886">
        <v>1</v>
      </c>
      <c r="F886">
        <v>1</v>
      </c>
      <c r="G886" t="s">
        <v>16</v>
      </c>
      <c r="I886">
        <v>2000</v>
      </c>
      <c r="J886" s="1">
        <v>400500</v>
      </c>
      <c r="K886" s="1">
        <v>400500</v>
      </c>
      <c r="L886" s="1">
        <v>400500</v>
      </c>
      <c r="M886" s="1">
        <v>400463.1</v>
      </c>
      <c r="N886" s="1">
        <v>400463.1</v>
      </c>
      <c r="P886" s="1">
        <v>36.900000000023283</v>
      </c>
      <c r="Q886" s="1">
        <v>0</v>
      </c>
      <c r="R886" s="1">
        <v>400463.1</v>
      </c>
      <c r="S886" s="27">
        <f t="shared" si="13"/>
        <v>36.900000000023283</v>
      </c>
    </row>
    <row r="887" spans="1:19" x14ac:dyDescent="0.25">
      <c r="A887">
        <v>226203</v>
      </c>
      <c r="C887">
        <v>111190</v>
      </c>
      <c r="D887">
        <v>2541</v>
      </c>
      <c r="E887">
        <v>1</v>
      </c>
      <c r="F887">
        <v>1</v>
      </c>
      <c r="G887" t="s">
        <v>16</v>
      </c>
      <c r="I887">
        <v>2000</v>
      </c>
      <c r="J887" s="1">
        <v>117000</v>
      </c>
      <c r="K887" s="1">
        <v>117000</v>
      </c>
      <c r="L887" s="1">
        <v>117000</v>
      </c>
      <c r="M887" s="1">
        <v>117000</v>
      </c>
      <c r="N887" s="1">
        <v>116994.12</v>
      </c>
      <c r="O887" s="1">
        <v>116994.12</v>
      </c>
      <c r="P887" s="1">
        <v>0</v>
      </c>
      <c r="Q887" s="1">
        <v>5.8800000000046566</v>
      </c>
      <c r="R887" s="1">
        <v>0</v>
      </c>
      <c r="S887" s="27">
        <f t="shared" si="13"/>
        <v>5.8800000000046566</v>
      </c>
    </row>
    <row r="888" spans="1:19" x14ac:dyDescent="0.25">
      <c r="A888">
        <v>226203</v>
      </c>
      <c r="C888">
        <v>111190</v>
      </c>
      <c r="D888">
        <v>3362</v>
      </c>
      <c r="E888">
        <v>1</v>
      </c>
      <c r="F888">
        <v>1</v>
      </c>
      <c r="G888" t="s">
        <v>16</v>
      </c>
      <c r="I888">
        <v>3000</v>
      </c>
      <c r="J888" s="1">
        <v>6903</v>
      </c>
      <c r="K888" s="1">
        <v>0</v>
      </c>
      <c r="L888" s="1">
        <v>0</v>
      </c>
      <c r="N888" s="1">
        <v>0</v>
      </c>
      <c r="P888" s="1">
        <v>0</v>
      </c>
      <c r="Q888" s="1">
        <v>0</v>
      </c>
      <c r="R888" s="1">
        <v>0</v>
      </c>
      <c r="S888" s="27">
        <f t="shared" si="13"/>
        <v>0</v>
      </c>
    </row>
    <row r="889" spans="1:19" x14ac:dyDescent="0.25">
      <c r="A889">
        <v>226203</v>
      </c>
      <c r="C889" t="s">
        <v>17</v>
      </c>
      <c r="D889">
        <v>4412</v>
      </c>
      <c r="E889">
        <v>1</v>
      </c>
      <c r="F889">
        <v>1</v>
      </c>
      <c r="G889" t="s">
        <v>16</v>
      </c>
      <c r="I889">
        <v>4000</v>
      </c>
      <c r="J889" s="1">
        <v>1707750</v>
      </c>
      <c r="K889" s="1">
        <v>1707728</v>
      </c>
      <c r="L889" s="1">
        <v>1707728</v>
      </c>
      <c r="M889" s="1">
        <v>1698208</v>
      </c>
      <c r="N889" s="1">
        <v>1698208</v>
      </c>
      <c r="O889" s="1">
        <v>417417.5</v>
      </c>
      <c r="P889" s="1">
        <v>9520</v>
      </c>
      <c r="Q889" s="1">
        <v>0</v>
      </c>
      <c r="R889" s="1">
        <v>1280790.5</v>
      </c>
      <c r="S889" s="27">
        <f t="shared" si="13"/>
        <v>9520</v>
      </c>
    </row>
    <row r="890" spans="1:19" x14ac:dyDescent="0.25">
      <c r="A890">
        <v>226203</v>
      </c>
      <c r="C890" t="s">
        <v>19</v>
      </c>
      <c r="D890">
        <v>2221</v>
      </c>
      <c r="E890">
        <v>1</v>
      </c>
      <c r="F890">
        <v>1</v>
      </c>
      <c r="G890" t="s">
        <v>16</v>
      </c>
      <c r="I890">
        <v>2000</v>
      </c>
      <c r="J890" s="1">
        <v>0</v>
      </c>
      <c r="K890" s="1">
        <v>0</v>
      </c>
      <c r="L890" s="1">
        <v>0</v>
      </c>
      <c r="N890" s="1">
        <v>0</v>
      </c>
      <c r="P890" s="1">
        <v>0</v>
      </c>
      <c r="Q890" s="1">
        <v>0</v>
      </c>
      <c r="R890" s="1">
        <v>0</v>
      </c>
      <c r="S890" s="27">
        <f t="shared" si="13"/>
        <v>0</v>
      </c>
    </row>
    <row r="891" spans="1:19" x14ac:dyDescent="0.25">
      <c r="A891">
        <v>226203</v>
      </c>
      <c r="C891" t="s">
        <v>19</v>
      </c>
      <c r="D891">
        <v>2531</v>
      </c>
      <c r="E891">
        <v>1</v>
      </c>
      <c r="F891">
        <v>1</v>
      </c>
      <c r="G891" t="s">
        <v>16</v>
      </c>
      <c r="I891">
        <v>2000</v>
      </c>
      <c r="J891" s="1">
        <v>0</v>
      </c>
      <c r="K891" s="1">
        <v>199500</v>
      </c>
      <c r="L891" s="1">
        <v>199500</v>
      </c>
      <c r="M891" s="1">
        <v>199500</v>
      </c>
      <c r="N891" s="1">
        <v>199491.6</v>
      </c>
      <c r="O891" s="1">
        <v>199491.6</v>
      </c>
      <c r="P891" s="1">
        <v>0</v>
      </c>
      <c r="Q891" s="1">
        <v>8.3999999999941792</v>
      </c>
      <c r="R891" s="1">
        <v>0</v>
      </c>
      <c r="S891" s="27">
        <f t="shared" si="13"/>
        <v>8.3999999999941792</v>
      </c>
    </row>
    <row r="892" spans="1:19" x14ac:dyDescent="0.25">
      <c r="A892">
        <v>226203</v>
      </c>
      <c r="C892" t="s">
        <v>19</v>
      </c>
      <c r="D892">
        <v>2541</v>
      </c>
      <c r="E892">
        <v>1</v>
      </c>
      <c r="F892">
        <v>1</v>
      </c>
      <c r="G892" t="s">
        <v>16</v>
      </c>
      <c r="I892">
        <v>2000</v>
      </c>
      <c r="J892" s="1">
        <v>0</v>
      </c>
      <c r="K892" s="1">
        <v>283000</v>
      </c>
      <c r="L892" s="1">
        <v>283000</v>
      </c>
      <c r="M892" s="1">
        <v>283000</v>
      </c>
      <c r="N892" s="1">
        <v>282994.76</v>
      </c>
      <c r="O892" s="1">
        <v>282994.76</v>
      </c>
      <c r="P892" s="1">
        <v>0</v>
      </c>
      <c r="Q892" s="1">
        <v>5.2399999999906868</v>
      </c>
      <c r="R892" s="1">
        <v>0</v>
      </c>
      <c r="S892" s="27">
        <f t="shared" si="13"/>
        <v>5.2399999999906868</v>
      </c>
    </row>
    <row r="893" spans="1:19" x14ac:dyDescent="0.25">
      <c r="A893">
        <v>226203</v>
      </c>
      <c r="C893" t="s">
        <v>19</v>
      </c>
      <c r="D893">
        <v>3362</v>
      </c>
      <c r="E893">
        <v>1</v>
      </c>
      <c r="F893">
        <v>1</v>
      </c>
      <c r="G893" t="s">
        <v>16</v>
      </c>
      <c r="I893">
        <v>3000</v>
      </c>
      <c r="J893" s="1">
        <v>0</v>
      </c>
      <c r="K893" s="1">
        <v>44486</v>
      </c>
      <c r="L893" s="1">
        <v>44486</v>
      </c>
      <c r="M893" s="1">
        <v>40187.199999999997</v>
      </c>
      <c r="N893" s="1">
        <v>40187.199999999997</v>
      </c>
      <c r="O893" s="1">
        <v>40187.199999999997</v>
      </c>
      <c r="P893" s="1">
        <v>4298.8000000000029</v>
      </c>
      <c r="Q893" s="1">
        <v>0</v>
      </c>
      <c r="R893" s="1">
        <v>0</v>
      </c>
      <c r="S893" s="27">
        <f t="shared" si="13"/>
        <v>4298.8000000000029</v>
      </c>
    </row>
    <row r="894" spans="1:19" x14ac:dyDescent="0.25">
      <c r="A894">
        <v>226203</v>
      </c>
      <c r="C894" t="s">
        <v>19</v>
      </c>
      <c r="D894">
        <v>5111</v>
      </c>
      <c r="E894">
        <v>2</v>
      </c>
      <c r="F894">
        <v>1</v>
      </c>
      <c r="G894" t="s">
        <v>16</v>
      </c>
      <c r="H894" t="s">
        <v>109</v>
      </c>
      <c r="I894">
        <v>5000</v>
      </c>
      <c r="J894" s="1">
        <v>3000</v>
      </c>
      <c r="K894" s="1">
        <v>0</v>
      </c>
      <c r="L894" s="1">
        <v>0</v>
      </c>
      <c r="N894" s="1">
        <v>0</v>
      </c>
      <c r="P894" s="1">
        <v>0</v>
      </c>
      <c r="Q894" s="1">
        <v>0</v>
      </c>
      <c r="R894" s="1">
        <v>0</v>
      </c>
      <c r="S894" s="27">
        <f t="shared" si="13"/>
        <v>0</v>
      </c>
    </row>
    <row r="895" spans="1:19" x14ac:dyDescent="0.25">
      <c r="A895">
        <v>226203</v>
      </c>
      <c r="C895" t="s">
        <v>19</v>
      </c>
      <c r="D895">
        <v>5111</v>
      </c>
      <c r="E895">
        <v>2</v>
      </c>
      <c r="F895">
        <v>1</v>
      </c>
      <c r="G895" t="s">
        <v>16</v>
      </c>
      <c r="H895" t="s">
        <v>110</v>
      </c>
      <c r="I895">
        <v>5000</v>
      </c>
      <c r="J895" s="1">
        <v>0</v>
      </c>
      <c r="K895" s="1">
        <v>3000</v>
      </c>
      <c r="L895" s="1">
        <v>3000</v>
      </c>
      <c r="N895" s="1">
        <v>0</v>
      </c>
      <c r="P895" s="1">
        <v>3000</v>
      </c>
      <c r="Q895" s="1">
        <v>0</v>
      </c>
      <c r="R895" s="1">
        <v>0</v>
      </c>
      <c r="S895" s="27">
        <f t="shared" si="13"/>
        <v>3000</v>
      </c>
    </row>
    <row r="896" spans="1:19" x14ac:dyDescent="0.25">
      <c r="A896">
        <v>226203</v>
      </c>
      <c r="C896" t="s">
        <v>19</v>
      </c>
      <c r="D896">
        <v>5151</v>
      </c>
      <c r="E896">
        <v>2</v>
      </c>
      <c r="F896">
        <v>1</v>
      </c>
      <c r="G896" t="s">
        <v>16</v>
      </c>
      <c r="H896" t="s">
        <v>109</v>
      </c>
      <c r="I896">
        <v>5000</v>
      </c>
      <c r="J896" s="1">
        <v>26589</v>
      </c>
      <c r="K896" s="1">
        <v>0</v>
      </c>
      <c r="L896" s="1">
        <v>0</v>
      </c>
      <c r="N896" s="1">
        <v>0</v>
      </c>
      <c r="P896" s="1">
        <v>0</v>
      </c>
      <c r="Q896" s="1">
        <v>0</v>
      </c>
      <c r="R896" s="1">
        <v>0</v>
      </c>
      <c r="S896" s="27">
        <f t="shared" si="13"/>
        <v>0</v>
      </c>
    </row>
    <row r="897" spans="1:19" x14ac:dyDescent="0.25">
      <c r="A897">
        <v>226203</v>
      </c>
      <c r="C897" t="s">
        <v>19</v>
      </c>
      <c r="D897">
        <v>5151</v>
      </c>
      <c r="E897">
        <v>2</v>
      </c>
      <c r="F897">
        <v>1</v>
      </c>
      <c r="G897" t="s">
        <v>16</v>
      </c>
      <c r="H897" t="s">
        <v>110</v>
      </c>
      <c r="I897">
        <v>5000</v>
      </c>
      <c r="J897" s="1">
        <v>0</v>
      </c>
      <c r="K897" s="1">
        <v>26589</v>
      </c>
      <c r="L897" s="1">
        <v>26589</v>
      </c>
      <c r="N897" s="1">
        <v>0</v>
      </c>
      <c r="P897" s="1">
        <v>26589</v>
      </c>
      <c r="Q897" s="1">
        <v>0</v>
      </c>
      <c r="R897" s="1">
        <v>0</v>
      </c>
      <c r="S897" s="27">
        <f t="shared" si="13"/>
        <v>26589</v>
      </c>
    </row>
    <row r="898" spans="1:19" x14ac:dyDescent="0.25">
      <c r="A898">
        <v>226203</v>
      </c>
      <c r="C898" t="s">
        <v>19</v>
      </c>
      <c r="D898">
        <v>5291</v>
      </c>
      <c r="E898">
        <v>2</v>
      </c>
      <c r="F898">
        <v>1</v>
      </c>
      <c r="G898" t="s">
        <v>16</v>
      </c>
      <c r="H898" t="s">
        <v>111</v>
      </c>
      <c r="I898">
        <v>5000</v>
      </c>
      <c r="J898" s="1">
        <v>2320</v>
      </c>
      <c r="K898" s="1">
        <v>0</v>
      </c>
      <c r="L898" s="1">
        <v>0</v>
      </c>
      <c r="N898" s="1">
        <v>0</v>
      </c>
      <c r="P898" s="1">
        <v>0</v>
      </c>
      <c r="Q898" s="1">
        <v>0</v>
      </c>
      <c r="R898" s="1">
        <v>0</v>
      </c>
      <c r="S898" s="27">
        <f t="shared" si="13"/>
        <v>0</v>
      </c>
    </row>
    <row r="899" spans="1:19" x14ac:dyDescent="0.25">
      <c r="A899">
        <v>226203</v>
      </c>
      <c r="C899" t="s">
        <v>19</v>
      </c>
      <c r="D899">
        <v>5291</v>
      </c>
      <c r="E899">
        <v>2</v>
      </c>
      <c r="F899">
        <v>1</v>
      </c>
      <c r="G899" t="s">
        <v>16</v>
      </c>
      <c r="H899" t="s">
        <v>110</v>
      </c>
      <c r="I899">
        <v>5000</v>
      </c>
      <c r="J899" s="1">
        <v>0</v>
      </c>
      <c r="K899" s="1">
        <v>2320</v>
      </c>
      <c r="L899" s="1">
        <v>2320</v>
      </c>
      <c r="N899" s="1">
        <v>0</v>
      </c>
      <c r="P899" s="1">
        <v>2320</v>
      </c>
      <c r="Q899" s="1">
        <v>0</v>
      </c>
      <c r="R899" s="1">
        <v>0</v>
      </c>
      <c r="S899" s="27">
        <f t="shared" ref="S899:S962" si="14">P899+Q899</f>
        <v>2320</v>
      </c>
    </row>
    <row r="900" spans="1:19" x14ac:dyDescent="0.25">
      <c r="A900">
        <v>226203</v>
      </c>
      <c r="C900" t="s">
        <v>19</v>
      </c>
      <c r="D900">
        <v>5311</v>
      </c>
      <c r="E900">
        <v>2</v>
      </c>
      <c r="F900">
        <v>1</v>
      </c>
      <c r="G900" t="s">
        <v>16</v>
      </c>
      <c r="H900" t="s">
        <v>111</v>
      </c>
      <c r="I900">
        <v>5000</v>
      </c>
      <c r="J900" s="1">
        <v>20500</v>
      </c>
      <c r="K900" s="1">
        <v>0</v>
      </c>
      <c r="L900" s="1">
        <v>0</v>
      </c>
      <c r="N900" s="1">
        <v>0</v>
      </c>
      <c r="P900" s="1">
        <v>0</v>
      </c>
      <c r="Q900" s="1">
        <v>0</v>
      </c>
      <c r="R900" s="1">
        <v>0</v>
      </c>
      <c r="S900" s="27">
        <f t="shared" si="14"/>
        <v>0</v>
      </c>
    </row>
    <row r="901" spans="1:19" x14ac:dyDescent="0.25">
      <c r="A901">
        <v>226203</v>
      </c>
      <c r="C901" t="s">
        <v>19</v>
      </c>
      <c r="D901">
        <v>5311</v>
      </c>
      <c r="E901">
        <v>2</v>
      </c>
      <c r="F901">
        <v>1</v>
      </c>
      <c r="G901" t="s">
        <v>16</v>
      </c>
      <c r="H901" t="s">
        <v>110</v>
      </c>
      <c r="I901">
        <v>5000</v>
      </c>
      <c r="J901" s="1">
        <v>0</v>
      </c>
      <c r="K901" s="1">
        <v>20500</v>
      </c>
      <c r="L901" s="1">
        <v>20500</v>
      </c>
      <c r="N901" s="1">
        <v>0</v>
      </c>
      <c r="P901" s="1">
        <v>20500</v>
      </c>
      <c r="Q901" s="1">
        <v>0</v>
      </c>
      <c r="R901" s="1">
        <v>0</v>
      </c>
      <c r="S901" s="27">
        <f t="shared" si="14"/>
        <v>20500</v>
      </c>
    </row>
    <row r="902" spans="1:19" x14ac:dyDescent="0.25">
      <c r="A902">
        <v>226203</v>
      </c>
      <c r="C902" t="s">
        <v>19</v>
      </c>
      <c r="D902">
        <v>5321</v>
      </c>
      <c r="E902">
        <v>2</v>
      </c>
      <c r="F902">
        <v>1</v>
      </c>
      <c r="G902" t="s">
        <v>16</v>
      </c>
      <c r="H902" t="s">
        <v>109</v>
      </c>
      <c r="I902">
        <v>5000</v>
      </c>
      <c r="J902" s="1">
        <v>45000</v>
      </c>
      <c r="K902" s="1">
        <v>0</v>
      </c>
      <c r="L902" s="1">
        <v>0</v>
      </c>
      <c r="N902" s="1">
        <v>0</v>
      </c>
      <c r="P902" s="1">
        <v>0</v>
      </c>
      <c r="Q902" s="1">
        <v>0</v>
      </c>
      <c r="R902" s="1">
        <v>0</v>
      </c>
      <c r="S902" s="27">
        <f t="shared" si="14"/>
        <v>0</v>
      </c>
    </row>
    <row r="903" spans="1:19" x14ac:dyDescent="0.25">
      <c r="A903">
        <v>226203</v>
      </c>
      <c r="C903" t="s">
        <v>19</v>
      </c>
      <c r="D903">
        <v>5321</v>
      </c>
      <c r="E903">
        <v>2</v>
      </c>
      <c r="F903">
        <v>1</v>
      </c>
      <c r="G903" t="s">
        <v>16</v>
      </c>
      <c r="H903" t="s">
        <v>110</v>
      </c>
      <c r="I903">
        <v>5000</v>
      </c>
      <c r="J903" s="1">
        <v>0</v>
      </c>
      <c r="K903" s="1">
        <v>45000</v>
      </c>
      <c r="L903" s="1">
        <v>45000</v>
      </c>
      <c r="N903" s="1">
        <v>0</v>
      </c>
      <c r="P903" s="1">
        <v>45000</v>
      </c>
      <c r="Q903" s="1">
        <v>0</v>
      </c>
      <c r="R903" s="1">
        <v>0</v>
      </c>
      <c r="S903" s="27">
        <f t="shared" si="14"/>
        <v>45000</v>
      </c>
    </row>
    <row r="904" spans="1:19" x14ac:dyDescent="0.25">
      <c r="A904">
        <v>226203</v>
      </c>
      <c r="C904" t="s">
        <v>19</v>
      </c>
      <c r="D904">
        <v>5651</v>
      </c>
      <c r="E904">
        <v>2</v>
      </c>
      <c r="F904">
        <v>1</v>
      </c>
      <c r="G904" t="s">
        <v>16</v>
      </c>
      <c r="H904" t="s">
        <v>111</v>
      </c>
      <c r="I904">
        <v>5000</v>
      </c>
      <c r="J904" s="1">
        <v>10500</v>
      </c>
      <c r="K904" s="1">
        <v>0</v>
      </c>
      <c r="L904" s="1">
        <v>0</v>
      </c>
      <c r="N904" s="1">
        <v>0</v>
      </c>
      <c r="P904" s="1">
        <v>0</v>
      </c>
      <c r="Q904" s="1">
        <v>0</v>
      </c>
      <c r="R904" s="1">
        <v>0</v>
      </c>
      <c r="S904" s="27">
        <f t="shared" si="14"/>
        <v>0</v>
      </c>
    </row>
    <row r="905" spans="1:19" x14ac:dyDescent="0.25">
      <c r="A905">
        <v>226203</v>
      </c>
      <c r="C905" t="s">
        <v>19</v>
      </c>
      <c r="D905">
        <v>5651</v>
      </c>
      <c r="E905">
        <v>2</v>
      </c>
      <c r="F905">
        <v>1</v>
      </c>
      <c r="G905" t="s">
        <v>16</v>
      </c>
      <c r="H905" t="s">
        <v>110</v>
      </c>
      <c r="I905">
        <v>5000</v>
      </c>
      <c r="J905" s="1">
        <v>0</v>
      </c>
      <c r="K905" s="1">
        <v>10500</v>
      </c>
      <c r="L905" s="1">
        <v>10500</v>
      </c>
      <c r="N905" s="1">
        <v>0</v>
      </c>
      <c r="P905" s="1">
        <v>10500</v>
      </c>
      <c r="Q905" s="1">
        <v>0</v>
      </c>
      <c r="R905" s="1">
        <v>0</v>
      </c>
      <c r="S905" s="27">
        <f t="shared" si="14"/>
        <v>10500</v>
      </c>
    </row>
    <row r="906" spans="1:19" x14ac:dyDescent="0.25">
      <c r="A906">
        <v>226204</v>
      </c>
      <c r="C906" t="s">
        <v>19</v>
      </c>
      <c r="D906">
        <v>3121</v>
      </c>
      <c r="E906">
        <v>1</v>
      </c>
      <c r="F906">
        <v>1</v>
      </c>
      <c r="G906" t="s">
        <v>16</v>
      </c>
      <c r="I906">
        <v>3000</v>
      </c>
      <c r="J906" s="1">
        <v>0</v>
      </c>
      <c r="K906" s="1">
        <v>3212561.2</v>
      </c>
      <c r="L906" s="1">
        <v>3212561.2</v>
      </c>
      <c r="M906" s="1">
        <v>2801979.44</v>
      </c>
      <c r="N906" s="1">
        <v>2801979.44</v>
      </c>
      <c r="O906" s="1">
        <v>1049338.03</v>
      </c>
      <c r="P906" s="1">
        <v>410581.76000000024</v>
      </c>
      <c r="Q906" s="1">
        <v>0</v>
      </c>
      <c r="R906" s="1">
        <v>1752641.41</v>
      </c>
      <c r="S906" s="27">
        <f t="shared" si="14"/>
        <v>410581.76000000024</v>
      </c>
    </row>
    <row r="907" spans="1:19" x14ac:dyDescent="0.25">
      <c r="A907">
        <v>226225</v>
      </c>
      <c r="C907">
        <v>111190</v>
      </c>
      <c r="D907">
        <v>3121</v>
      </c>
      <c r="E907">
        <v>1</v>
      </c>
      <c r="F907">
        <v>1</v>
      </c>
      <c r="G907" t="s">
        <v>16</v>
      </c>
      <c r="I907">
        <v>3000</v>
      </c>
      <c r="J907" s="1">
        <v>306103</v>
      </c>
      <c r="K907" s="1">
        <v>0</v>
      </c>
      <c r="L907" s="1">
        <v>0</v>
      </c>
      <c r="N907" s="1">
        <v>0</v>
      </c>
      <c r="P907" s="1">
        <v>0</v>
      </c>
      <c r="Q907" s="1">
        <v>0</v>
      </c>
      <c r="R907" s="1">
        <v>0</v>
      </c>
      <c r="S907" s="27">
        <f t="shared" si="14"/>
        <v>0</v>
      </c>
    </row>
    <row r="908" spans="1:19" x14ac:dyDescent="0.25">
      <c r="A908">
        <v>226225</v>
      </c>
      <c r="C908">
        <v>111192</v>
      </c>
      <c r="D908">
        <v>3511</v>
      </c>
      <c r="E908">
        <v>1</v>
      </c>
      <c r="F908">
        <v>1</v>
      </c>
      <c r="G908" t="s">
        <v>16</v>
      </c>
      <c r="I908">
        <v>3000</v>
      </c>
      <c r="J908" s="1">
        <v>0</v>
      </c>
      <c r="K908" s="1">
        <v>700000</v>
      </c>
      <c r="L908" s="1">
        <v>700000</v>
      </c>
      <c r="M908" s="1">
        <v>700000</v>
      </c>
      <c r="N908" s="1">
        <v>700000</v>
      </c>
      <c r="O908" s="1">
        <v>700000</v>
      </c>
      <c r="P908" s="1">
        <v>0</v>
      </c>
      <c r="Q908" s="1">
        <v>0</v>
      </c>
      <c r="R908" s="1">
        <v>0</v>
      </c>
      <c r="S908" s="27">
        <f t="shared" si="14"/>
        <v>0</v>
      </c>
    </row>
    <row r="909" spans="1:19" x14ac:dyDescent="0.25">
      <c r="A909">
        <v>226225</v>
      </c>
      <c r="C909">
        <v>111290</v>
      </c>
      <c r="D909">
        <v>3121</v>
      </c>
      <c r="E909">
        <v>1</v>
      </c>
      <c r="F909">
        <v>1</v>
      </c>
      <c r="G909" t="s">
        <v>16</v>
      </c>
      <c r="I909">
        <v>3000</v>
      </c>
      <c r="J909" s="1">
        <v>315000</v>
      </c>
      <c r="K909" s="1">
        <v>0</v>
      </c>
      <c r="L909" s="1">
        <v>0</v>
      </c>
      <c r="N909" s="1">
        <v>0</v>
      </c>
      <c r="P909" s="1">
        <v>0</v>
      </c>
      <c r="Q909" s="1">
        <v>0</v>
      </c>
      <c r="R909" s="1">
        <v>0</v>
      </c>
      <c r="S909" s="27">
        <f t="shared" si="14"/>
        <v>0</v>
      </c>
    </row>
    <row r="910" spans="1:19" x14ac:dyDescent="0.25">
      <c r="A910">
        <v>226225</v>
      </c>
      <c r="C910">
        <v>111290</v>
      </c>
      <c r="D910">
        <v>3511</v>
      </c>
      <c r="E910">
        <v>1</v>
      </c>
      <c r="F910">
        <v>1</v>
      </c>
      <c r="G910" t="s">
        <v>16</v>
      </c>
      <c r="I910">
        <v>3000</v>
      </c>
      <c r="J910" s="1">
        <v>66528</v>
      </c>
      <c r="K910" s="1">
        <v>0</v>
      </c>
      <c r="L910" s="1">
        <v>0</v>
      </c>
      <c r="N910" s="1">
        <v>0</v>
      </c>
      <c r="P910" s="1">
        <v>0</v>
      </c>
      <c r="Q910" s="1">
        <v>0</v>
      </c>
      <c r="R910" s="1">
        <v>0</v>
      </c>
      <c r="S910" s="27">
        <f t="shared" si="14"/>
        <v>0</v>
      </c>
    </row>
    <row r="911" spans="1:19" x14ac:dyDescent="0.25">
      <c r="A911">
        <v>226225</v>
      </c>
      <c r="C911">
        <v>111290</v>
      </c>
      <c r="D911">
        <v>3571</v>
      </c>
      <c r="E911">
        <v>1</v>
      </c>
      <c r="F911">
        <v>1</v>
      </c>
      <c r="G911" t="s">
        <v>16</v>
      </c>
      <c r="I911">
        <v>3000</v>
      </c>
      <c r="J911" s="1">
        <v>94500</v>
      </c>
      <c r="K911" s="1">
        <v>0</v>
      </c>
      <c r="L911" s="1">
        <v>0</v>
      </c>
      <c r="N911" s="1">
        <v>0</v>
      </c>
      <c r="P911" s="1">
        <v>0</v>
      </c>
      <c r="Q911" s="1">
        <v>0</v>
      </c>
      <c r="R911" s="1">
        <v>0</v>
      </c>
      <c r="S911" s="27">
        <f t="shared" si="14"/>
        <v>0</v>
      </c>
    </row>
    <row r="912" spans="1:19" x14ac:dyDescent="0.25">
      <c r="A912">
        <v>226225</v>
      </c>
      <c r="C912" t="s">
        <v>17</v>
      </c>
      <c r="D912">
        <v>1221</v>
      </c>
      <c r="E912">
        <v>2</v>
      </c>
      <c r="F912">
        <v>1</v>
      </c>
      <c r="G912" t="s">
        <v>18</v>
      </c>
      <c r="I912">
        <v>1000</v>
      </c>
      <c r="J912" s="1">
        <v>475812</v>
      </c>
      <c r="K912" s="1">
        <v>1367812</v>
      </c>
      <c r="L912" s="1">
        <v>1367812</v>
      </c>
      <c r="M912" s="1">
        <v>1367812</v>
      </c>
      <c r="N912" s="1">
        <v>1367812</v>
      </c>
      <c r="O912" s="1">
        <v>1367812</v>
      </c>
      <c r="P912" s="1">
        <v>0</v>
      </c>
      <c r="Q912" s="1">
        <v>0</v>
      </c>
      <c r="R912" s="1">
        <v>0</v>
      </c>
      <c r="S912" s="27">
        <f t="shared" si="14"/>
        <v>0</v>
      </c>
    </row>
    <row r="913" spans="1:19" x14ac:dyDescent="0.25">
      <c r="A913">
        <v>226225</v>
      </c>
      <c r="C913" t="s">
        <v>17</v>
      </c>
      <c r="D913">
        <v>1323</v>
      </c>
      <c r="E913">
        <v>2</v>
      </c>
      <c r="F913">
        <v>1</v>
      </c>
      <c r="G913" t="s">
        <v>18</v>
      </c>
      <c r="I913">
        <v>1000</v>
      </c>
      <c r="J913" s="1">
        <v>74720</v>
      </c>
      <c r="K913" s="1">
        <v>74720</v>
      </c>
      <c r="L913" s="1">
        <v>74720</v>
      </c>
      <c r="M913" s="1">
        <v>74720</v>
      </c>
      <c r="N913" s="1">
        <v>74720</v>
      </c>
      <c r="O913" s="1">
        <v>74720</v>
      </c>
      <c r="P913" s="1">
        <v>0</v>
      </c>
      <c r="Q913" s="1">
        <v>0</v>
      </c>
      <c r="R913" s="1">
        <v>0</v>
      </c>
      <c r="S913" s="27">
        <f t="shared" si="14"/>
        <v>0</v>
      </c>
    </row>
    <row r="914" spans="1:19" x14ac:dyDescent="0.25">
      <c r="A914">
        <v>226225</v>
      </c>
      <c r="C914" t="s">
        <v>17</v>
      </c>
      <c r="D914">
        <v>1411</v>
      </c>
      <c r="E914">
        <v>2</v>
      </c>
      <c r="F914">
        <v>2</v>
      </c>
      <c r="G914" t="s">
        <v>18</v>
      </c>
      <c r="I914">
        <v>1000</v>
      </c>
      <c r="J914" s="1">
        <v>49720</v>
      </c>
      <c r="K914" s="1">
        <v>49720</v>
      </c>
      <c r="L914" s="1">
        <v>49720</v>
      </c>
      <c r="M914" s="1">
        <v>49720</v>
      </c>
      <c r="N914" s="1">
        <v>49720</v>
      </c>
      <c r="O914" s="1">
        <v>49719.999999999985</v>
      </c>
      <c r="P914" s="1">
        <v>0</v>
      </c>
      <c r="Q914" s="1">
        <v>0</v>
      </c>
      <c r="R914" s="1">
        <v>0</v>
      </c>
      <c r="S914" s="27">
        <f t="shared" si="14"/>
        <v>0</v>
      </c>
    </row>
    <row r="915" spans="1:19" x14ac:dyDescent="0.25">
      <c r="A915">
        <v>226225</v>
      </c>
      <c r="C915" t="s">
        <v>17</v>
      </c>
      <c r="D915">
        <v>1541</v>
      </c>
      <c r="E915">
        <v>2</v>
      </c>
      <c r="F915">
        <v>2</v>
      </c>
      <c r="G915" t="s">
        <v>18</v>
      </c>
      <c r="I915">
        <v>1000</v>
      </c>
      <c r="J915" s="1">
        <v>114475</v>
      </c>
      <c r="K915" s="1">
        <v>114475</v>
      </c>
      <c r="L915" s="1">
        <v>114475</v>
      </c>
      <c r="M915" s="1">
        <v>114475</v>
      </c>
      <c r="N915" s="1">
        <v>114475</v>
      </c>
      <c r="O915" s="1">
        <v>114475</v>
      </c>
      <c r="P915" s="1">
        <v>0</v>
      </c>
      <c r="Q915" s="1">
        <v>0</v>
      </c>
      <c r="R915" s="1">
        <v>0</v>
      </c>
      <c r="S915" s="27">
        <f t="shared" si="14"/>
        <v>0</v>
      </c>
    </row>
    <row r="916" spans="1:19" x14ac:dyDescent="0.25">
      <c r="A916">
        <v>226225</v>
      </c>
      <c r="C916" t="s">
        <v>17</v>
      </c>
      <c r="D916">
        <v>1545</v>
      </c>
      <c r="E916">
        <v>2</v>
      </c>
      <c r="F916">
        <v>1</v>
      </c>
      <c r="G916" t="s">
        <v>18</v>
      </c>
      <c r="I916">
        <v>1000</v>
      </c>
      <c r="J916" s="1">
        <v>19473</v>
      </c>
      <c r="K916" s="1">
        <v>5000</v>
      </c>
      <c r="L916" s="1">
        <v>5000</v>
      </c>
      <c r="M916" s="1">
        <v>5000</v>
      </c>
      <c r="N916" s="1">
        <v>5000</v>
      </c>
      <c r="O916" s="1">
        <v>5000</v>
      </c>
      <c r="P916" s="1">
        <v>0</v>
      </c>
      <c r="Q916" s="1">
        <v>0</v>
      </c>
      <c r="R916" s="1">
        <v>0</v>
      </c>
      <c r="S916" s="27">
        <f t="shared" si="14"/>
        <v>0</v>
      </c>
    </row>
    <row r="917" spans="1:19" x14ac:dyDescent="0.25">
      <c r="A917">
        <v>226225</v>
      </c>
      <c r="C917" t="s">
        <v>17</v>
      </c>
      <c r="D917">
        <v>1547</v>
      </c>
      <c r="E917">
        <v>1</v>
      </c>
      <c r="F917">
        <v>1</v>
      </c>
      <c r="G917" t="s">
        <v>18</v>
      </c>
      <c r="I917">
        <v>1000</v>
      </c>
      <c r="J917" s="1">
        <v>2595</v>
      </c>
      <c r="K917" s="1">
        <v>0</v>
      </c>
      <c r="L917" s="1">
        <v>0</v>
      </c>
      <c r="N917" s="1">
        <v>0</v>
      </c>
      <c r="P917" s="1">
        <v>0</v>
      </c>
      <c r="Q917" s="1">
        <v>0</v>
      </c>
      <c r="R917" s="1">
        <v>0</v>
      </c>
      <c r="S917" s="27">
        <f t="shared" si="14"/>
        <v>0</v>
      </c>
    </row>
    <row r="918" spans="1:19" x14ac:dyDescent="0.25">
      <c r="A918">
        <v>226225</v>
      </c>
      <c r="C918" t="s">
        <v>17</v>
      </c>
      <c r="D918">
        <v>3981</v>
      </c>
      <c r="E918">
        <v>1</v>
      </c>
      <c r="F918">
        <v>2</v>
      </c>
      <c r="G918" t="s">
        <v>18</v>
      </c>
      <c r="I918">
        <v>3000</v>
      </c>
      <c r="J918" s="1">
        <v>15790</v>
      </c>
      <c r="K918" s="1">
        <v>18115</v>
      </c>
      <c r="L918" s="1">
        <v>18115</v>
      </c>
      <c r="M918" s="1">
        <v>18115</v>
      </c>
      <c r="N918" s="1">
        <v>18115</v>
      </c>
      <c r="O918" s="1">
        <v>18115</v>
      </c>
      <c r="P918" s="1">
        <v>0</v>
      </c>
      <c r="Q918" s="1">
        <v>0</v>
      </c>
      <c r="R918" s="1">
        <v>0</v>
      </c>
      <c r="S918" s="27">
        <f t="shared" si="14"/>
        <v>0</v>
      </c>
    </row>
    <row r="919" spans="1:19" x14ac:dyDescent="0.25">
      <c r="A919">
        <v>226225</v>
      </c>
      <c r="C919" t="s">
        <v>17</v>
      </c>
      <c r="D919">
        <v>3982</v>
      </c>
      <c r="E919">
        <v>1</v>
      </c>
      <c r="F919">
        <v>1</v>
      </c>
      <c r="G919" t="s">
        <v>18</v>
      </c>
      <c r="I919">
        <v>3000</v>
      </c>
      <c r="J919" s="1">
        <v>1662</v>
      </c>
      <c r="K919" s="1">
        <v>0</v>
      </c>
      <c r="L919" s="1">
        <v>0</v>
      </c>
      <c r="N919" s="1">
        <v>0</v>
      </c>
      <c r="P919" s="1">
        <v>0</v>
      </c>
      <c r="Q919" s="1">
        <v>0</v>
      </c>
      <c r="R919" s="1">
        <v>0</v>
      </c>
      <c r="S919" s="27">
        <f t="shared" si="14"/>
        <v>0</v>
      </c>
    </row>
    <row r="920" spans="1:19" x14ac:dyDescent="0.25">
      <c r="A920">
        <v>231205</v>
      </c>
      <c r="C920">
        <v>111190</v>
      </c>
      <c r="D920">
        <v>2531</v>
      </c>
      <c r="E920">
        <v>1</v>
      </c>
      <c r="F920">
        <v>1</v>
      </c>
      <c r="G920" t="s">
        <v>16</v>
      </c>
      <c r="I920">
        <v>2000</v>
      </c>
      <c r="J920" s="1">
        <v>200000</v>
      </c>
      <c r="K920" s="1">
        <v>200000</v>
      </c>
      <c r="L920" s="1">
        <v>200000</v>
      </c>
      <c r="M920" s="1">
        <v>200000</v>
      </c>
      <c r="N920" s="1">
        <v>199565</v>
      </c>
      <c r="O920" s="1">
        <v>199565</v>
      </c>
      <c r="P920" s="1">
        <v>0</v>
      </c>
      <c r="Q920" s="1">
        <v>435</v>
      </c>
      <c r="R920" s="1">
        <v>0</v>
      </c>
      <c r="S920" s="27">
        <f t="shared" si="14"/>
        <v>435</v>
      </c>
    </row>
    <row r="921" spans="1:19" x14ac:dyDescent="0.25">
      <c r="A921">
        <v>231205</v>
      </c>
      <c r="C921">
        <v>111190</v>
      </c>
      <c r="D921">
        <v>2541</v>
      </c>
      <c r="E921">
        <v>1</v>
      </c>
      <c r="F921">
        <v>1</v>
      </c>
      <c r="G921" t="s">
        <v>16</v>
      </c>
      <c r="I921">
        <v>2000</v>
      </c>
      <c r="J921" s="1">
        <v>110500</v>
      </c>
      <c r="K921" s="1">
        <v>110500</v>
      </c>
      <c r="L921" s="1">
        <v>110500</v>
      </c>
      <c r="M921" s="1">
        <v>110500</v>
      </c>
      <c r="N921" s="1">
        <v>110075.1</v>
      </c>
      <c r="O921" s="1">
        <v>110075.09999999999</v>
      </c>
      <c r="P921" s="1">
        <v>0</v>
      </c>
      <c r="Q921" s="1">
        <v>424.89999999999418</v>
      </c>
      <c r="R921" s="1">
        <v>0</v>
      </c>
      <c r="S921" s="27">
        <f t="shared" si="14"/>
        <v>424.89999999999418</v>
      </c>
    </row>
    <row r="922" spans="1:19" x14ac:dyDescent="0.25">
      <c r="A922">
        <v>231205</v>
      </c>
      <c r="C922">
        <v>111190</v>
      </c>
      <c r="D922">
        <v>3722</v>
      </c>
      <c r="E922">
        <v>1</v>
      </c>
      <c r="F922">
        <v>1</v>
      </c>
      <c r="G922" t="s">
        <v>16</v>
      </c>
      <c r="I922">
        <v>3000</v>
      </c>
      <c r="J922" s="1">
        <v>87975</v>
      </c>
      <c r="K922" s="1">
        <v>87975</v>
      </c>
      <c r="L922" s="1">
        <v>87975</v>
      </c>
      <c r="M922" s="1">
        <v>87975</v>
      </c>
      <c r="N922" s="1">
        <v>87975</v>
      </c>
      <c r="P922" s="1">
        <v>0</v>
      </c>
      <c r="Q922" s="1">
        <v>0</v>
      </c>
      <c r="R922" s="1">
        <v>87975</v>
      </c>
      <c r="S922" s="27">
        <f t="shared" si="14"/>
        <v>0</v>
      </c>
    </row>
    <row r="923" spans="1:19" x14ac:dyDescent="0.25">
      <c r="A923">
        <v>231205</v>
      </c>
      <c r="C923" t="s">
        <v>19</v>
      </c>
      <c r="D923">
        <v>2171</v>
      </c>
      <c r="E923">
        <v>1</v>
      </c>
      <c r="F923">
        <v>1</v>
      </c>
      <c r="G923" t="s">
        <v>16</v>
      </c>
      <c r="I923">
        <v>2000</v>
      </c>
      <c r="J923" s="1">
        <v>0</v>
      </c>
      <c r="K923" s="1">
        <v>200000</v>
      </c>
      <c r="L923" s="1">
        <v>200000</v>
      </c>
      <c r="M923" s="1">
        <v>200000</v>
      </c>
      <c r="N923" s="1">
        <v>199995.97</v>
      </c>
      <c r="O923" s="1">
        <v>199995.97</v>
      </c>
      <c r="P923" s="1">
        <v>0</v>
      </c>
      <c r="Q923" s="1">
        <v>4.0299999999988358</v>
      </c>
      <c r="R923" s="1">
        <v>0</v>
      </c>
      <c r="S923" s="27">
        <f t="shared" si="14"/>
        <v>4.0299999999988358</v>
      </c>
    </row>
    <row r="924" spans="1:19" x14ac:dyDescent="0.25">
      <c r="A924">
        <v>231205</v>
      </c>
      <c r="C924" t="s">
        <v>19</v>
      </c>
      <c r="D924">
        <v>2531</v>
      </c>
      <c r="E924">
        <v>1</v>
      </c>
      <c r="F924">
        <v>1</v>
      </c>
      <c r="G924" t="s">
        <v>16</v>
      </c>
      <c r="I924">
        <v>2000</v>
      </c>
      <c r="J924" s="1">
        <v>0</v>
      </c>
      <c r="K924" s="1">
        <v>700000</v>
      </c>
      <c r="L924" s="1">
        <v>700000</v>
      </c>
      <c r="M924" s="1">
        <v>700000</v>
      </c>
      <c r="N924" s="1">
        <v>699896</v>
      </c>
      <c r="O924" s="1">
        <v>699896</v>
      </c>
      <c r="P924" s="1">
        <v>0</v>
      </c>
      <c r="Q924" s="1">
        <v>104</v>
      </c>
      <c r="R924" s="1">
        <v>0</v>
      </c>
      <c r="S924" s="27">
        <f t="shared" si="14"/>
        <v>104</v>
      </c>
    </row>
    <row r="925" spans="1:19" x14ac:dyDescent="0.25">
      <c r="A925">
        <v>231205</v>
      </c>
      <c r="C925" t="s">
        <v>19</v>
      </c>
      <c r="D925">
        <v>2541</v>
      </c>
      <c r="E925">
        <v>1</v>
      </c>
      <c r="F925">
        <v>1</v>
      </c>
      <c r="G925" t="s">
        <v>16</v>
      </c>
      <c r="I925">
        <v>2000</v>
      </c>
      <c r="J925" s="1">
        <v>0</v>
      </c>
      <c r="K925" s="1">
        <v>800000</v>
      </c>
      <c r="L925" s="1">
        <v>800000</v>
      </c>
      <c r="M925" s="1">
        <v>800000</v>
      </c>
      <c r="N925" s="1">
        <v>800000</v>
      </c>
      <c r="O925" s="1">
        <v>800000</v>
      </c>
      <c r="P925" s="1">
        <v>0</v>
      </c>
      <c r="Q925" s="1">
        <v>0</v>
      </c>
      <c r="R925" s="1">
        <v>0</v>
      </c>
      <c r="S925" s="27">
        <f t="shared" si="14"/>
        <v>0</v>
      </c>
    </row>
    <row r="926" spans="1:19" x14ac:dyDescent="0.25">
      <c r="A926">
        <v>231205</v>
      </c>
      <c r="C926" t="s">
        <v>19</v>
      </c>
      <c r="D926">
        <v>4419</v>
      </c>
      <c r="E926">
        <v>1</v>
      </c>
      <c r="F926">
        <v>1</v>
      </c>
      <c r="G926" t="s">
        <v>16</v>
      </c>
      <c r="I926">
        <v>4000</v>
      </c>
      <c r="J926" s="1">
        <v>0</v>
      </c>
      <c r="K926" s="1">
        <v>5000000</v>
      </c>
      <c r="L926" s="1">
        <v>5000000</v>
      </c>
      <c r="M926" s="1">
        <v>5000000</v>
      </c>
      <c r="N926" s="1">
        <v>5000000</v>
      </c>
      <c r="P926" s="1">
        <v>0</v>
      </c>
      <c r="Q926" s="1">
        <v>0</v>
      </c>
      <c r="R926" s="1">
        <v>5000000</v>
      </c>
      <c r="S926" s="27">
        <f t="shared" si="14"/>
        <v>0</v>
      </c>
    </row>
    <row r="927" spans="1:19" x14ac:dyDescent="0.25">
      <c r="A927">
        <v>231205</v>
      </c>
      <c r="C927" t="s">
        <v>19</v>
      </c>
      <c r="D927">
        <v>5111</v>
      </c>
      <c r="E927">
        <v>2</v>
      </c>
      <c r="F927">
        <v>1</v>
      </c>
      <c r="G927" t="s">
        <v>16</v>
      </c>
      <c r="H927" t="s">
        <v>111</v>
      </c>
      <c r="I927">
        <v>5000</v>
      </c>
      <c r="J927" s="1">
        <v>55000</v>
      </c>
      <c r="K927" s="1">
        <v>0</v>
      </c>
      <c r="L927" s="1">
        <v>0</v>
      </c>
      <c r="N927" s="1">
        <v>0</v>
      </c>
      <c r="P927" s="1">
        <v>0</v>
      </c>
      <c r="Q927" s="1">
        <v>0</v>
      </c>
      <c r="R927" s="1">
        <v>0</v>
      </c>
      <c r="S927" s="27">
        <f t="shared" si="14"/>
        <v>0</v>
      </c>
    </row>
    <row r="928" spans="1:19" x14ac:dyDescent="0.25">
      <c r="A928">
        <v>231205</v>
      </c>
      <c r="C928" t="s">
        <v>19</v>
      </c>
      <c r="D928">
        <v>5151</v>
      </c>
      <c r="E928">
        <v>2</v>
      </c>
      <c r="F928">
        <v>1</v>
      </c>
      <c r="G928" t="s">
        <v>16</v>
      </c>
      <c r="H928" t="s">
        <v>111</v>
      </c>
      <c r="I928">
        <v>5000</v>
      </c>
      <c r="J928" s="1">
        <v>178000</v>
      </c>
      <c r="K928" s="1">
        <v>0</v>
      </c>
      <c r="L928" s="1">
        <v>0</v>
      </c>
      <c r="N928" s="1">
        <v>0</v>
      </c>
      <c r="P928" s="1">
        <v>0</v>
      </c>
      <c r="Q928" s="1">
        <v>0</v>
      </c>
      <c r="R928" s="1">
        <v>0</v>
      </c>
      <c r="S928" s="27">
        <f t="shared" si="14"/>
        <v>0</v>
      </c>
    </row>
    <row r="929" spans="1:19" x14ac:dyDescent="0.25">
      <c r="A929">
        <v>231205</v>
      </c>
      <c r="C929" t="s">
        <v>19</v>
      </c>
      <c r="D929">
        <v>5151</v>
      </c>
      <c r="E929">
        <v>2</v>
      </c>
      <c r="F929">
        <v>1</v>
      </c>
      <c r="G929" t="s">
        <v>16</v>
      </c>
      <c r="H929" t="s">
        <v>112</v>
      </c>
      <c r="I929">
        <v>5000</v>
      </c>
      <c r="J929" s="1">
        <v>0</v>
      </c>
      <c r="K929" s="1">
        <v>150000</v>
      </c>
      <c r="L929" s="1">
        <v>150000</v>
      </c>
      <c r="N929" s="1">
        <v>0</v>
      </c>
      <c r="P929" s="1">
        <v>150000</v>
      </c>
      <c r="Q929" s="1">
        <v>0</v>
      </c>
      <c r="R929" s="1">
        <v>0</v>
      </c>
      <c r="S929" s="27">
        <f t="shared" si="14"/>
        <v>150000</v>
      </c>
    </row>
    <row r="930" spans="1:19" x14ac:dyDescent="0.25">
      <c r="A930">
        <v>231205</v>
      </c>
      <c r="C930" t="s">
        <v>19</v>
      </c>
      <c r="D930">
        <v>5211</v>
      </c>
      <c r="E930">
        <v>2</v>
      </c>
      <c r="F930">
        <v>1</v>
      </c>
      <c r="G930" t="s">
        <v>16</v>
      </c>
      <c r="H930" t="s">
        <v>111</v>
      </c>
      <c r="I930">
        <v>5000</v>
      </c>
      <c r="J930" s="1">
        <v>52000</v>
      </c>
      <c r="K930" s="1">
        <v>0</v>
      </c>
      <c r="L930" s="1">
        <v>0</v>
      </c>
      <c r="N930" s="1">
        <v>0</v>
      </c>
      <c r="P930" s="1">
        <v>0</v>
      </c>
      <c r="Q930" s="1">
        <v>0</v>
      </c>
      <c r="R930" s="1">
        <v>0</v>
      </c>
      <c r="S930" s="27">
        <f t="shared" si="14"/>
        <v>0</v>
      </c>
    </row>
    <row r="931" spans="1:19" x14ac:dyDescent="0.25">
      <c r="A931">
        <v>231205</v>
      </c>
      <c r="C931" t="s">
        <v>19</v>
      </c>
      <c r="D931">
        <v>5291</v>
      </c>
      <c r="E931">
        <v>2</v>
      </c>
      <c r="F931">
        <v>1</v>
      </c>
      <c r="G931" t="s">
        <v>16</v>
      </c>
      <c r="H931" t="s">
        <v>113</v>
      </c>
      <c r="I931">
        <v>5000</v>
      </c>
      <c r="J931" s="1">
        <v>16500</v>
      </c>
      <c r="K931" s="1">
        <v>0</v>
      </c>
      <c r="L931" s="1">
        <v>0</v>
      </c>
      <c r="N931" s="1">
        <v>0</v>
      </c>
      <c r="P931" s="1">
        <v>0</v>
      </c>
      <c r="Q931" s="1">
        <v>0</v>
      </c>
      <c r="R931" s="1">
        <v>0</v>
      </c>
      <c r="S931" s="27">
        <f t="shared" si="14"/>
        <v>0</v>
      </c>
    </row>
    <row r="932" spans="1:19" x14ac:dyDescent="0.25">
      <c r="A932">
        <v>231205</v>
      </c>
      <c r="C932" t="s">
        <v>19</v>
      </c>
      <c r="D932">
        <v>5291</v>
      </c>
      <c r="E932">
        <v>2</v>
      </c>
      <c r="F932">
        <v>1</v>
      </c>
      <c r="G932" t="s">
        <v>16</v>
      </c>
      <c r="H932" t="s">
        <v>112</v>
      </c>
      <c r="I932">
        <v>5000</v>
      </c>
      <c r="J932" s="1">
        <v>0</v>
      </c>
      <c r="K932" s="1">
        <v>53500</v>
      </c>
      <c r="L932" s="1">
        <v>53500</v>
      </c>
      <c r="N932" s="1">
        <v>0</v>
      </c>
      <c r="P932" s="1">
        <v>53500</v>
      </c>
      <c r="Q932" s="1">
        <v>0</v>
      </c>
      <c r="R932" s="1">
        <v>0</v>
      </c>
      <c r="S932" s="27">
        <f t="shared" si="14"/>
        <v>53500</v>
      </c>
    </row>
    <row r="933" spans="1:19" x14ac:dyDescent="0.25">
      <c r="A933">
        <v>231205</v>
      </c>
      <c r="C933" t="s">
        <v>19</v>
      </c>
      <c r="D933">
        <v>5311</v>
      </c>
      <c r="E933">
        <v>2</v>
      </c>
      <c r="F933">
        <v>1</v>
      </c>
      <c r="G933" t="s">
        <v>16</v>
      </c>
      <c r="H933" t="s">
        <v>111</v>
      </c>
      <c r="I933">
        <v>5000</v>
      </c>
      <c r="J933" s="1">
        <v>309826</v>
      </c>
      <c r="K933" s="1">
        <v>0</v>
      </c>
      <c r="L933" s="1">
        <v>0</v>
      </c>
      <c r="N933" s="1">
        <v>0</v>
      </c>
      <c r="P933" s="1">
        <v>0</v>
      </c>
      <c r="Q933" s="1">
        <v>0</v>
      </c>
      <c r="R933" s="1">
        <v>0</v>
      </c>
      <c r="S933" s="27">
        <f t="shared" si="14"/>
        <v>0</v>
      </c>
    </row>
    <row r="934" spans="1:19" x14ac:dyDescent="0.25">
      <c r="A934">
        <v>231205</v>
      </c>
      <c r="C934" t="s">
        <v>19</v>
      </c>
      <c r="D934">
        <v>5311</v>
      </c>
      <c r="E934">
        <v>2</v>
      </c>
      <c r="F934">
        <v>1</v>
      </c>
      <c r="G934" t="s">
        <v>16</v>
      </c>
      <c r="H934" t="s">
        <v>112</v>
      </c>
      <c r="I934">
        <v>5000</v>
      </c>
      <c r="J934" s="1">
        <v>0</v>
      </c>
      <c r="K934" s="1">
        <v>200000</v>
      </c>
      <c r="L934" s="1">
        <v>200000</v>
      </c>
      <c r="N934" s="1">
        <v>0</v>
      </c>
      <c r="P934" s="1">
        <v>200000</v>
      </c>
      <c r="Q934" s="1">
        <v>0</v>
      </c>
      <c r="R934" s="1">
        <v>0</v>
      </c>
      <c r="S934" s="27">
        <f t="shared" si="14"/>
        <v>200000</v>
      </c>
    </row>
    <row r="935" spans="1:19" x14ac:dyDescent="0.25">
      <c r="A935">
        <v>231205</v>
      </c>
      <c r="C935" t="s">
        <v>19</v>
      </c>
      <c r="D935">
        <v>5321</v>
      </c>
      <c r="E935">
        <v>2</v>
      </c>
      <c r="F935">
        <v>1</v>
      </c>
      <c r="G935" t="s">
        <v>16</v>
      </c>
      <c r="H935" t="s">
        <v>111</v>
      </c>
      <c r="I935">
        <v>5000</v>
      </c>
      <c r="J935" s="1">
        <v>35000</v>
      </c>
      <c r="K935" s="1">
        <v>0</v>
      </c>
      <c r="L935" s="1">
        <v>0</v>
      </c>
      <c r="N935" s="1">
        <v>0</v>
      </c>
      <c r="P935" s="1">
        <v>0</v>
      </c>
      <c r="Q935" s="1">
        <v>0</v>
      </c>
      <c r="R935" s="1">
        <v>0</v>
      </c>
      <c r="S935" s="27">
        <f t="shared" si="14"/>
        <v>0</v>
      </c>
    </row>
    <row r="936" spans="1:19" x14ac:dyDescent="0.25">
      <c r="A936">
        <v>231205</v>
      </c>
      <c r="C936" t="s">
        <v>19</v>
      </c>
      <c r="D936">
        <v>5321</v>
      </c>
      <c r="E936">
        <v>2</v>
      </c>
      <c r="F936">
        <v>1</v>
      </c>
      <c r="G936" t="s">
        <v>16</v>
      </c>
      <c r="H936" t="s">
        <v>112</v>
      </c>
      <c r="I936">
        <v>5000</v>
      </c>
      <c r="J936" s="1">
        <v>0</v>
      </c>
      <c r="K936" s="1">
        <v>352826</v>
      </c>
      <c r="L936" s="1">
        <v>352826</v>
      </c>
      <c r="N936" s="1">
        <v>0</v>
      </c>
      <c r="P936" s="1">
        <v>352826</v>
      </c>
      <c r="Q936" s="1">
        <v>0</v>
      </c>
      <c r="R936" s="1">
        <v>0</v>
      </c>
      <c r="S936" s="27">
        <f t="shared" si="14"/>
        <v>352826</v>
      </c>
    </row>
    <row r="937" spans="1:19" x14ac:dyDescent="0.25">
      <c r="A937">
        <v>231205</v>
      </c>
      <c r="C937" t="s">
        <v>19</v>
      </c>
      <c r="D937">
        <v>5651</v>
      </c>
      <c r="E937">
        <v>2</v>
      </c>
      <c r="F937">
        <v>1</v>
      </c>
      <c r="G937" t="s">
        <v>16</v>
      </c>
      <c r="H937" t="s">
        <v>114</v>
      </c>
      <c r="I937">
        <v>5000</v>
      </c>
      <c r="J937" s="1">
        <v>110000</v>
      </c>
      <c r="K937" s="1">
        <v>0</v>
      </c>
      <c r="L937" s="1">
        <v>0</v>
      </c>
      <c r="N937" s="1">
        <v>0</v>
      </c>
      <c r="P937" s="1">
        <v>0</v>
      </c>
      <c r="Q937" s="1">
        <v>0</v>
      </c>
      <c r="R937" s="1">
        <v>0</v>
      </c>
      <c r="S937" s="27">
        <f t="shared" si="14"/>
        <v>0</v>
      </c>
    </row>
    <row r="938" spans="1:19" x14ac:dyDescent="0.25">
      <c r="A938">
        <v>241211</v>
      </c>
      <c r="C938">
        <v>111190</v>
      </c>
      <c r="D938">
        <v>2711</v>
      </c>
      <c r="E938">
        <v>1</v>
      </c>
      <c r="F938">
        <v>1</v>
      </c>
      <c r="G938" t="s">
        <v>16</v>
      </c>
      <c r="I938">
        <v>2000</v>
      </c>
      <c r="J938" s="1">
        <v>720000</v>
      </c>
      <c r="K938" s="1">
        <v>97568.92</v>
      </c>
      <c r="L938" s="1">
        <v>97568.92</v>
      </c>
      <c r="M938" s="1">
        <v>26680</v>
      </c>
      <c r="N938" s="1">
        <v>26680</v>
      </c>
      <c r="O938" s="1">
        <v>26680</v>
      </c>
      <c r="P938" s="1">
        <v>70888.92</v>
      </c>
      <c r="Q938" s="1">
        <v>0</v>
      </c>
      <c r="R938" s="1">
        <v>0</v>
      </c>
      <c r="S938" s="27">
        <f t="shared" si="14"/>
        <v>70888.92</v>
      </c>
    </row>
    <row r="939" spans="1:19" x14ac:dyDescent="0.25">
      <c r="A939">
        <v>241211</v>
      </c>
      <c r="C939">
        <v>111190</v>
      </c>
      <c r="D939">
        <v>3553</v>
      </c>
      <c r="E939">
        <v>1</v>
      </c>
      <c r="F939">
        <v>1</v>
      </c>
      <c r="G939" t="s">
        <v>16</v>
      </c>
      <c r="I939">
        <v>3000</v>
      </c>
      <c r="J939" s="1">
        <v>160696</v>
      </c>
      <c r="K939" s="1">
        <v>0</v>
      </c>
      <c r="L939" s="1">
        <v>0</v>
      </c>
      <c r="N939" s="1">
        <v>0</v>
      </c>
      <c r="P939" s="1">
        <v>0</v>
      </c>
      <c r="Q939" s="1">
        <v>0</v>
      </c>
      <c r="R939" s="1">
        <v>0</v>
      </c>
      <c r="S939" s="27">
        <f t="shared" si="14"/>
        <v>0</v>
      </c>
    </row>
    <row r="940" spans="1:19" x14ac:dyDescent="0.25">
      <c r="A940">
        <v>241211</v>
      </c>
      <c r="C940">
        <v>111190</v>
      </c>
      <c r="D940">
        <v>3571</v>
      </c>
      <c r="E940">
        <v>1</v>
      </c>
      <c r="F940">
        <v>1</v>
      </c>
      <c r="G940" t="s">
        <v>16</v>
      </c>
      <c r="I940">
        <v>3000</v>
      </c>
      <c r="J940" s="1">
        <v>0</v>
      </c>
      <c r="K940" s="1">
        <v>238454</v>
      </c>
      <c r="L940" s="1">
        <v>238454</v>
      </c>
      <c r="N940" s="1">
        <v>0</v>
      </c>
      <c r="P940" s="1">
        <v>238454</v>
      </c>
      <c r="Q940" s="1">
        <v>0</v>
      </c>
      <c r="R940" s="1">
        <v>0</v>
      </c>
      <c r="S940" s="27">
        <f t="shared" si="14"/>
        <v>238454</v>
      </c>
    </row>
    <row r="941" spans="1:19" x14ac:dyDescent="0.25">
      <c r="A941">
        <v>241211</v>
      </c>
      <c r="C941">
        <v>111290</v>
      </c>
      <c r="D941">
        <v>1211</v>
      </c>
      <c r="E941">
        <v>1</v>
      </c>
      <c r="F941">
        <v>1</v>
      </c>
      <c r="G941" t="s">
        <v>16</v>
      </c>
      <c r="I941">
        <v>1000</v>
      </c>
      <c r="J941" s="1">
        <v>11273817</v>
      </c>
      <c r="K941" s="1">
        <v>18585188.16</v>
      </c>
      <c r="L941" s="1">
        <v>18585188.16</v>
      </c>
      <c r="M941" s="1">
        <v>18585188.16</v>
      </c>
      <c r="N941" s="1">
        <v>4157273</v>
      </c>
      <c r="O941" s="1">
        <v>-6968410.0700000003</v>
      </c>
      <c r="P941" s="1">
        <v>0</v>
      </c>
      <c r="Q941" s="1">
        <v>14427915.16</v>
      </c>
      <c r="R941" s="1">
        <v>11125683.07</v>
      </c>
      <c r="S941" s="27">
        <f t="shared" si="14"/>
        <v>14427915.16</v>
      </c>
    </row>
    <row r="942" spans="1:19" x14ac:dyDescent="0.25">
      <c r="A942">
        <v>241211</v>
      </c>
      <c r="C942">
        <v>111290</v>
      </c>
      <c r="D942">
        <v>2461</v>
      </c>
      <c r="E942">
        <v>1</v>
      </c>
      <c r="F942">
        <v>1</v>
      </c>
      <c r="G942" t="s">
        <v>16</v>
      </c>
      <c r="I942">
        <v>2000</v>
      </c>
      <c r="J942" s="1">
        <v>4323924</v>
      </c>
      <c r="K942" s="1">
        <v>0</v>
      </c>
      <c r="L942" s="1">
        <v>0</v>
      </c>
      <c r="N942" s="1">
        <v>0</v>
      </c>
      <c r="P942" s="1">
        <v>0</v>
      </c>
      <c r="Q942" s="1">
        <v>0</v>
      </c>
      <c r="R942" s="1">
        <v>0</v>
      </c>
      <c r="S942" s="27">
        <f t="shared" si="14"/>
        <v>0</v>
      </c>
    </row>
    <row r="943" spans="1:19" x14ac:dyDescent="0.25">
      <c r="A943">
        <v>241211</v>
      </c>
      <c r="C943">
        <v>111290</v>
      </c>
      <c r="D943">
        <v>2511</v>
      </c>
      <c r="E943">
        <v>1</v>
      </c>
      <c r="F943">
        <v>1</v>
      </c>
      <c r="G943" t="s">
        <v>16</v>
      </c>
      <c r="I943">
        <v>2000</v>
      </c>
      <c r="J943" s="1">
        <v>5621724</v>
      </c>
      <c r="K943" s="1">
        <v>1133013.9099999999</v>
      </c>
      <c r="L943" s="1">
        <v>1133013.9099999999</v>
      </c>
      <c r="M943" s="1">
        <v>1133013.9099999999</v>
      </c>
      <c r="N943" s="1">
        <v>0</v>
      </c>
      <c r="P943" s="1">
        <v>0</v>
      </c>
      <c r="Q943" s="1">
        <v>1133013.9099999999</v>
      </c>
      <c r="R943" s="1">
        <v>0</v>
      </c>
      <c r="S943" s="27">
        <f t="shared" si="14"/>
        <v>1133013.9099999999</v>
      </c>
    </row>
    <row r="944" spans="1:19" x14ac:dyDescent="0.25">
      <c r="A944">
        <v>241211</v>
      </c>
      <c r="C944">
        <v>111290</v>
      </c>
      <c r="D944">
        <v>2561</v>
      </c>
      <c r="E944">
        <v>1</v>
      </c>
      <c r="F944">
        <v>1</v>
      </c>
      <c r="G944" t="s">
        <v>16</v>
      </c>
      <c r="I944">
        <v>2000</v>
      </c>
      <c r="J944" s="1">
        <v>31500</v>
      </c>
      <c r="K944" s="1">
        <v>0</v>
      </c>
      <c r="L944" s="1">
        <v>0</v>
      </c>
      <c r="N944" s="1">
        <v>0</v>
      </c>
      <c r="P944" s="1">
        <v>0</v>
      </c>
      <c r="Q944" s="1">
        <v>0</v>
      </c>
      <c r="R944" s="1">
        <v>0</v>
      </c>
      <c r="S944" s="27">
        <f t="shared" si="14"/>
        <v>0</v>
      </c>
    </row>
    <row r="945" spans="1:19" x14ac:dyDescent="0.25">
      <c r="A945">
        <v>241211</v>
      </c>
      <c r="C945">
        <v>111290</v>
      </c>
      <c r="D945">
        <v>2711</v>
      </c>
      <c r="E945">
        <v>1</v>
      </c>
      <c r="F945">
        <v>1</v>
      </c>
      <c r="G945" t="s">
        <v>16</v>
      </c>
      <c r="I945">
        <v>2000</v>
      </c>
      <c r="J945" s="1">
        <v>82500</v>
      </c>
      <c r="K945" s="1">
        <v>0</v>
      </c>
      <c r="L945" s="1">
        <v>0</v>
      </c>
      <c r="N945" s="1">
        <v>0</v>
      </c>
      <c r="P945" s="1">
        <v>0</v>
      </c>
      <c r="Q945" s="1">
        <v>0</v>
      </c>
      <c r="R945" s="1">
        <v>0</v>
      </c>
      <c r="S945" s="27">
        <f t="shared" si="14"/>
        <v>0</v>
      </c>
    </row>
    <row r="946" spans="1:19" x14ac:dyDescent="0.25">
      <c r="A946">
        <v>241211</v>
      </c>
      <c r="C946">
        <v>111290</v>
      </c>
      <c r="D946">
        <v>2731</v>
      </c>
      <c r="E946">
        <v>1</v>
      </c>
      <c r="F946">
        <v>1</v>
      </c>
      <c r="G946" t="s">
        <v>16</v>
      </c>
      <c r="I946">
        <v>2000</v>
      </c>
      <c r="J946" s="1">
        <v>90136</v>
      </c>
      <c r="K946" s="1">
        <v>0</v>
      </c>
      <c r="L946" s="1">
        <v>0</v>
      </c>
      <c r="N946" s="1">
        <v>0</v>
      </c>
      <c r="P946" s="1">
        <v>0</v>
      </c>
      <c r="Q946" s="1">
        <v>0</v>
      </c>
      <c r="R946" s="1">
        <v>0</v>
      </c>
      <c r="S946" s="27">
        <f t="shared" si="14"/>
        <v>0</v>
      </c>
    </row>
    <row r="947" spans="1:19" x14ac:dyDescent="0.25">
      <c r="A947">
        <v>241211</v>
      </c>
      <c r="C947">
        <v>111290</v>
      </c>
      <c r="D947">
        <v>3362</v>
      </c>
      <c r="E947">
        <v>1</v>
      </c>
      <c r="F947">
        <v>1</v>
      </c>
      <c r="G947" t="s">
        <v>16</v>
      </c>
      <c r="I947">
        <v>3000</v>
      </c>
      <c r="J947" s="1">
        <v>157500</v>
      </c>
      <c r="K947" s="1">
        <v>0</v>
      </c>
      <c r="L947" s="1">
        <v>0</v>
      </c>
      <c r="N947" s="1">
        <v>0</v>
      </c>
      <c r="P947" s="1">
        <v>0</v>
      </c>
      <c r="Q947" s="1">
        <v>0</v>
      </c>
      <c r="R947" s="1">
        <v>0</v>
      </c>
      <c r="S947" s="27">
        <f t="shared" si="14"/>
        <v>0</v>
      </c>
    </row>
    <row r="948" spans="1:19" x14ac:dyDescent="0.25">
      <c r="A948">
        <v>241211</v>
      </c>
      <c r="C948">
        <v>111290</v>
      </c>
      <c r="D948">
        <v>3571</v>
      </c>
      <c r="E948">
        <v>1</v>
      </c>
      <c r="F948">
        <v>1</v>
      </c>
      <c r="G948" t="s">
        <v>16</v>
      </c>
      <c r="I948">
        <v>3000</v>
      </c>
      <c r="J948" s="1">
        <v>615810</v>
      </c>
      <c r="K948" s="1">
        <v>0</v>
      </c>
      <c r="L948" s="1">
        <v>0</v>
      </c>
      <c r="N948" s="1">
        <v>0</v>
      </c>
      <c r="P948" s="1">
        <v>0</v>
      </c>
      <c r="Q948" s="1">
        <v>0</v>
      </c>
      <c r="R948" s="1">
        <v>0</v>
      </c>
      <c r="S948" s="27">
        <f t="shared" si="14"/>
        <v>0</v>
      </c>
    </row>
    <row r="949" spans="1:19" x14ac:dyDescent="0.25">
      <c r="A949">
        <v>241211</v>
      </c>
      <c r="C949">
        <v>111290</v>
      </c>
      <c r="D949">
        <v>3581</v>
      </c>
      <c r="E949">
        <v>1</v>
      </c>
      <c r="F949">
        <v>1</v>
      </c>
      <c r="G949" t="s">
        <v>16</v>
      </c>
      <c r="I949">
        <v>3000</v>
      </c>
      <c r="J949" s="1">
        <v>63000</v>
      </c>
      <c r="K949" s="1">
        <v>0</v>
      </c>
      <c r="L949" s="1">
        <v>0</v>
      </c>
      <c r="N949" s="1">
        <v>0</v>
      </c>
      <c r="P949" s="1">
        <v>0</v>
      </c>
      <c r="Q949" s="1">
        <v>0</v>
      </c>
      <c r="R949" s="1">
        <v>0</v>
      </c>
      <c r="S949" s="27">
        <f t="shared" si="14"/>
        <v>0</v>
      </c>
    </row>
    <row r="950" spans="1:19" x14ac:dyDescent="0.25">
      <c r="A950">
        <v>241211</v>
      </c>
      <c r="C950">
        <v>111290</v>
      </c>
      <c r="D950">
        <v>3991</v>
      </c>
      <c r="E950">
        <v>1</v>
      </c>
      <c r="F950">
        <v>1</v>
      </c>
      <c r="G950" t="s">
        <v>16</v>
      </c>
      <c r="I950">
        <v>3000</v>
      </c>
      <c r="J950" s="1">
        <v>3106</v>
      </c>
      <c r="K950" s="1">
        <v>30809.599999999999</v>
      </c>
      <c r="L950" s="1">
        <v>30809.599999999999</v>
      </c>
      <c r="M950" s="1">
        <v>30809.599999999999</v>
      </c>
      <c r="N950" s="1">
        <v>0</v>
      </c>
      <c r="P950" s="1">
        <v>0</v>
      </c>
      <c r="Q950" s="1">
        <v>30809.599999999999</v>
      </c>
      <c r="R950" s="1">
        <v>0</v>
      </c>
      <c r="S950" s="27">
        <f t="shared" si="14"/>
        <v>30809.599999999999</v>
      </c>
    </row>
    <row r="951" spans="1:19" x14ac:dyDescent="0.25">
      <c r="A951">
        <v>241211</v>
      </c>
      <c r="C951" t="s">
        <v>17</v>
      </c>
      <c r="D951">
        <v>1221</v>
      </c>
      <c r="E951">
        <v>2</v>
      </c>
      <c r="F951">
        <v>1</v>
      </c>
      <c r="G951" t="s">
        <v>18</v>
      </c>
      <c r="I951">
        <v>1000</v>
      </c>
      <c r="J951" s="1">
        <v>7913655</v>
      </c>
      <c r="K951" s="1">
        <v>359471</v>
      </c>
      <c r="L951" s="1">
        <v>359471</v>
      </c>
      <c r="M951" s="1">
        <v>359471</v>
      </c>
      <c r="N951" s="1">
        <v>359471</v>
      </c>
      <c r="O951" s="1">
        <v>359471</v>
      </c>
      <c r="P951" s="1">
        <v>0</v>
      </c>
      <c r="Q951" s="1">
        <v>0</v>
      </c>
      <c r="R951" s="1">
        <v>0</v>
      </c>
      <c r="S951" s="27">
        <f t="shared" si="14"/>
        <v>0</v>
      </c>
    </row>
    <row r="952" spans="1:19" x14ac:dyDescent="0.25">
      <c r="A952">
        <v>241211</v>
      </c>
      <c r="C952" t="s">
        <v>17</v>
      </c>
      <c r="D952">
        <v>1323</v>
      </c>
      <c r="E952">
        <v>2</v>
      </c>
      <c r="F952">
        <v>1</v>
      </c>
      <c r="G952" t="s">
        <v>18</v>
      </c>
      <c r="I952">
        <v>1000</v>
      </c>
      <c r="J952" s="1">
        <v>875301</v>
      </c>
      <c r="K952" s="1">
        <v>875301</v>
      </c>
      <c r="L952" s="1">
        <v>875301</v>
      </c>
      <c r="M952" s="1">
        <v>875301</v>
      </c>
      <c r="N952" s="1">
        <v>875301</v>
      </c>
      <c r="O952" s="1">
        <v>875301</v>
      </c>
      <c r="P952" s="1">
        <v>0</v>
      </c>
      <c r="Q952" s="1">
        <v>0</v>
      </c>
      <c r="R952" s="1">
        <v>0</v>
      </c>
      <c r="S952" s="27">
        <f t="shared" si="14"/>
        <v>0</v>
      </c>
    </row>
    <row r="953" spans="1:19" x14ac:dyDescent="0.25">
      <c r="A953">
        <v>241211</v>
      </c>
      <c r="C953" t="s">
        <v>17</v>
      </c>
      <c r="D953">
        <v>1411</v>
      </c>
      <c r="E953">
        <v>2</v>
      </c>
      <c r="F953">
        <v>2</v>
      </c>
      <c r="G953" t="s">
        <v>18</v>
      </c>
      <c r="I953">
        <v>1000</v>
      </c>
      <c r="J953" s="1">
        <v>159421</v>
      </c>
      <c r="K953" s="1">
        <v>159421</v>
      </c>
      <c r="L953" s="1">
        <v>159421</v>
      </c>
      <c r="M953" s="1">
        <v>159421</v>
      </c>
      <c r="N953" s="1">
        <v>159421</v>
      </c>
      <c r="O953" s="1">
        <v>159421.00000000006</v>
      </c>
      <c r="P953" s="1">
        <v>0</v>
      </c>
      <c r="Q953" s="1">
        <v>0</v>
      </c>
      <c r="R953" s="1">
        <v>0</v>
      </c>
      <c r="S953" s="27">
        <f t="shared" si="14"/>
        <v>0</v>
      </c>
    </row>
    <row r="954" spans="1:19" x14ac:dyDescent="0.25">
      <c r="A954">
        <v>241211</v>
      </c>
      <c r="C954" t="s">
        <v>17</v>
      </c>
      <c r="D954">
        <v>1541</v>
      </c>
      <c r="E954">
        <v>2</v>
      </c>
      <c r="F954">
        <v>2</v>
      </c>
      <c r="G954" t="s">
        <v>18</v>
      </c>
      <c r="I954">
        <v>1000</v>
      </c>
      <c r="J954" s="1">
        <v>398305</v>
      </c>
      <c r="K954" s="1">
        <v>398305</v>
      </c>
      <c r="L954" s="1">
        <v>398305</v>
      </c>
      <c r="M954" s="1">
        <v>398305</v>
      </c>
      <c r="N954" s="1">
        <v>398305</v>
      </c>
      <c r="O954" s="1">
        <v>398305</v>
      </c>
      <c r="P954" s="1">
        <v>0</v>
      </c>
      <c r="Q954" s="1">
        <v>0</v>
      </c>
      <c r="R954" s="1">
        <v>0</v>
      </c>
      <c r="S954" s="27">
        <f t="shared" si="14"/>
        <v>0</v>
      </c>
    </row>
    <row r="955" spans="1:19" x14ac:dyDescent="0.25">
      <c r="A955">
        <v>241211</v>
      </c>
      <c r="C955" t="s">
        <v>17</v>
      </c>
      <c r="D955">
        <v>1545</v>
      </c>
      <c r="E955">
        <v>2</v>
      </c>
      <c r="F955">
        <v>1</v>
      </c>
      <c r="G955" t="s">
        <v>18</v>
      </c>
      <c r="I955">
        <v>1000</v>
      </c>
      <c r="J955" s="1">
        <v>59326</v>
      </c>
      <c r="K955" s="1">
        <v>7444</v>
      </c>
      <c r="L955" s="1">
        <v>7444</v>
      </c>
      <c r="M955" s="1">
        <v>7444</v>
      </c>
      <c r="N955" s="1">
        <v>7444</v>
      </c>
      <c r="O955" s="1">
        <v>7444</v>
      </c>
      <c r="P955" s="1">
        <v>0</v>
      </c>
      <c r="Q955" s="1">
        <v>0</v>
      </c>
      <c r="R955" s="1">
        <v>0</v>
      </c>
      <c r="S955" s="27">
        <f t="shared" si="14"/>
        <v>0</v>
      </c>
    </row>
    <row r="956" spans="1:19" x14ac:dyDescent="0.25">
      <c r="A956">
        <v>241211</v>
      </c>
      <c r="C956" t="s">
        <v>17</v>
      </c>
      <c r="D956">
        <v>1547</v>
      </c>
      <c r="E956">
        <v>1</v>
      </c>
      <c r="F956">
        <v>1</v>
      </c>
      <c r="G956" t="s">
        <v>18</v>
      </c>
      <c r="I956">
        <v>1000</v>
      </c>
      <c r="J956" s="1">
        <v>5789</v>
      </c>
      <c r="K956" s="1">
        <v>0</v>
      </c>
      <c r="L956" s="1">
        <v>0</v>
      </c>
      <c r="N956" s="1">
        <v>0</v>
      </c>
      <c r="P956" s="1">
        <v>0</v>
      </c>
      <c r="Q956" s="1">
        <v>0</v>
      </c>
      <c r="R956" s="1">
        <v>0</v>
      </c>
      <c r="S956" s="27">
        <f t="shared" si="14"/>
        <v>0</v>
      </c>
    </row>
    <row r="957" spans="1:19" x14ac:dyDescent="0.25">
      <c r="A957">
        <v>241211</v>
      </c>
      <c r="C957" t="s">
        <v>17</v>
      </c>
      <c r="D957">
        <v>2152</v>
      </c>
      <c r="E957">
        <v>1</v>
      </c>
      <c r="F957">
        <v>1</v>
      </c>
      <c r="G957" t="s">
        <v>16</v>
      </c>
      <c r="I957">
        <v>2000</v>
      </c>
      <c r="J957" s="1">
        <v>0</v>
      </c>
      <c r="K957" s="1">
        <v>1435402.48</v>
      </c>
      <c r="L957" s="1">
        <v>1435402.48</v>
      </c>
      <c r="M957" s="1">
        <v>1435344.3</v>
      </c>
      <c r="N957" s="1">
        <v>1435001.32</v>
      </c>
      <c r="O957" s="1">
        <v>92769.38</v>
      </c>
      <c r="P957" s="1">
        <v>58.179999999934807</v>
      </c>
      <c r="Q957" s="1">
        <v>342.97999999998137</v>
      </c>
      <c r="R957" s="1">
        <v>1342231.94</v>
      </c>
      <c r="S957" s="27">
        <f t="shared" si="14"/>
        <v>401.15999999991618</v>
      </c>
    </row>
    <row r="958" spans="1:19" x14ac:dyDescent="0.25">
      <c r="A958">
        <v>241211</v>
      </c>
      <c r="C958" t="s">
        <v>17</v>
      </c>
      <c r="D958">
        <v>3531</v>
      </c>
      <c r="E958">
        <v>1</v>
      </c>
      <c r="F958">
        <v>1</v>
      </c>
      <c r="G958" t="s">
        <v>16</v>
      </c>
      <c r="I958">
        <v>3000</v>
      </c>
      <c r="J958" s="1">
        <v>439648</v>
      </c>
      <c r="K958" s="1">
        <v>195335.88</v>
      </c>
      <c r="L958" s="1">
        <v>195335.88</v>
      </c>
      <c r="M958" s="1">
        <v>195335.88</v>
      </c>
      <c r="N958" s="1">
        <v>195335.88</v>
      </c>
      <c r="P958" s="1">
        <v>0</v>
      </c>
      <c r="Q958" s="1">
        <v>0</v>
      </c>
      <c r="R958" s="1">
        <v>195335.88</v>
      </c>
      <c r="S958" s="27">
        <f t="shared" si="14"/>
        <v>0</v>
      </c>
    </row>
    <row r="959" spans="1:19" x14ac:dyDescent="0.25">
      <c r="A959">
        <v>241211</v>
      </c>
      <c r="C959" t="s">
        <v>17</v>
      </c>
      <c r="D959">
        <v>3571</v>
      </c>
      <c r="E959">
        <v>1</v>
      </c>
      <c r="F959">
        <v>1</v>
      </c>
      <c r="G959" t="s">
        <v>16</v>
      </c>
      <c r="I959">
        <v>3000</v>
      </c>
      <c r="J959" s="1">
        <v>0</v>
      </c>
      <c r="K959" s="1">
        <v>3121364.59</v>
      </c>
      <c r="L959" s="1">
        <v>3121364.59</v>
      </c>
      <c r="M959" s="1">
        <v>2879661.86</v>
      </c>
      <c r="N959" s="1">
        <v>2879661.86</v>
      </c>
      <c r="P959" s="1">
        <v>241702.72999999998</v>
      </c>
      <c r="Q959" s="1">
        <v>0</v>
      </c>
      <c r="R959" s="1">
        <v>2879661.86</v>
      </c>
      <c r="S959" s="27">
        <f t="shared" si="14"/>
        <v>241702.72999999998</v>
      </c>
    </row>
    <row r="960" spans="1:19" x14ac:dyDescent="0.25">
      <c r="A960">
        <v>241211</v>
      </c>
      <c r="C960" t="s">
        <v>17</v>
      </c>
      <c r="D960">
        <v>3981</v>
      </c>
      <c r="E960">
        <v>1</v>
      </c>
      <c r="F960">
        <v>2</v>
      </c>
      <c r="G960" t="s">
        <v>18</v>
      </c>
      <c r="I960">
        <v>3000</v>
      </c>
      <c r="J960" s="1">
        <v>47368</v>
      </c>
      <c r="K960" s="1">
        <v>52483</v>
      </c>
      <c r="L960" s="1">
        <v>52483</v>
      </c>
      <c r="M960" s="1">
        <v>52483</v>
      </c>
      <c r="N960" s="1">
        <v>52483</v>
      </c>
      <c r="O960" s="1">
        <v>52483</v>
      </c>
      <c r="P960" s="1">
        <v>0</v>
      </c>
      <c r="Q960" s="1">
        <v>0</v>
      </c>
      <c r="R960" s="1">
        <v>0</v>
      </c>
      <c r="S960" s="27">
        <f t="shared" si="14"/>
        <v>0</v>
      </c>
    </row>
    <row r="961" spans="1:19" x14ac:dyDescent="0.25">
      <c r="A961">
        <v>241211</v>
      </c>
      <c r="C961" t="s">
        <v>17</v>
      </c>
      <c r="D961">
        <v>3982</v>
      </c>
      <c r="E961">
        <v>1</v>
      </c>
      <c r="F961">
        <v>1</v>
      </c>
      <c r="G961" t="s">
        <v>18</v>
      </c>
      <c r="I961">
        <v>3000</v>
      </c>
      <c r="J961" s="1">
        <v>5706</v>
      </c>
      <c r="K961" s="1">
        <v>5098.3599999999997</v>
      </c>
      <c r="L961" s="1">
        <v>5098.3599999999997</v>
      </c>
      <c r="M961" s="1">
        <v>5098.3599999999997</v>
      </c>
      <c r="N961" s="1">
        <v>5098.3599999999997</v>
      </c>
      <c r="O961" s="1">
        <v>5098.3599999999997</v>
      </c>
      <c r="P961" s="1">
        <v>0</v>
      </c>
      <c r="Q961" s="1">
        <v>0</v>
      </c>
      <c r="R961" s="1">
        <v>0</v>
      </c>
      <c r="S961" s="27">
        <f t="shared" si="14"/>
        <v>0</v>
      </c>
    </row>
    <row r="962" spans="1:19" x14ac:dyDescent="0.25">
      <c r="A962">
        <v>241211</v>
      </c>
      <c r="C962" t="s">
        <v>17</v>
      </c>
      <c r="D962">
        <v>4411</v>
      </c>
      <c r="E962">
        <v>1</v>
      </c>
      <c r="F962">
        <v>1</v>
      </c>
      <c r="G962" t="s">
        <v>16</v>
      </c>
      <c r="I962">
        <v>4000</v>
      </c>
      <c r="J962" s="1">
        <v>0</v>
      </c>
      <c r="K962" s="1">
        <v>450000</v>
      </c>
      <c r="L962" s="1">
        <v>450000</v>
      </c>
      <c r="M962" s="1">
        <v>440995.4</v>
      </c>
      <c r="N962" s="1">
        <v>440995.4</v>
      </c>
      <c r="O962" s="1">
        <v>129995.4</v>
      </c>
      <c r="P962" s="1">
        <v>9004.5999999999767</v>
      </c>
      <c r="Q962" s="1">
        <v>0</v>
      </c>
      <c r="R962" s="1">
        <v>311000</v>
      </c>
      <c r="S962" s="27">
        <f t="shared" si="14"/>
        <v>9004.5999999999767</v>
      </c>
    </row>
    <row r="963" spans="1:19" x14ac:dyDescent="0.25">
      <c r="A963">
        <v>241211</v>
      </c>
      <c r="C963" t="s">
        <v>17</v>
      </c>
      <c r="D963">
        <v>4412</v>
      </c>
      <c r="E963">
        <v>1</v>
      </c>
      <c r="F963">
        <v>1</v>
      </c>
      <c r="G963" t="s">
        <v>16</v>
      </c>
      <c r="I963">
        <v>4000</v>
      </c>
      <c r="J963" s="1">
        <v>20600</v>
      </c>
      <c r="K963" s="1">
        <v>20000</v>
      </c>
      <c r="L963" s="1">
        <v>20000</v>
      </c>
      <c r="M963" s="1">
        <v>20000</v>
      </c>
      <c r="N963" s="1">
        <v>20000</v>
      </c>
      <c r="P963" s="1">
        <v>0</v>
      </c>
      <c r="Q963" s="1">
        <v>0</v>
      </c>
      <c r="R963" s="1">
        <v>20000</v>
      </c>
      <c r="S963" s="27">
        <f t="shared" ref="S963:S1026" si="15">P963+Q963</f>
        <v>0</v>
      </c>
    </row>
    <row r="964" spans="1:19" x14ac:dyDescent="0.25">
      <c r="A964">
        <v>241211</v>
      </c>
      <c r="C964" t="s">
        <v>19</v>
      </c>
      <c r="D964">
        <v>2152</v>
      </c>
      <c r="E964">
        <v>1</v>
      </c>
      <c r="F964">
        <v>1</v>
      </c>
      <c r="G964" t="s">
        <v>16</v>
      </c>
      <c r="I964">
        <v>2000</v>
      </c>
      <c r="J964" s="1">
        <v>0</v>
      </c>
      <c r="K964" s="1">
        <v>521909.98</v>
      </c>
      <c r="L964" s="1">
        <v>521909.98</v>
      </c>
      <c r="M964" s="1">
        <v>521909.98</v>
      </c>
      <c r="N964" s="1">
        <v>510309.98</v>
      </c>
      <c r="O964" s="1">
        <v>510309.98</v>
      </c>
      <c r="P964" s="1">
        <v>0</v>
      </c>
      <c r="Q964" s="1">
        <v>11600</v>
      </c>
      <c r="R964" s="1">
        <v>0</v>
      </c>
      <c r="S964" s="27">
        <f t="shared" si="15"/>
        <v>11600</v>
      </c>
    </row>
    <row r="965" spans="1:19" x14ac:dyDescent="0.25">
      <c r="A965">
        <v>241211</v>
      </c>
      <c r="C965" t="s">
        <v>19</v>
      </c>
      <c r="D965">
        <v>2181</v>
      </c>
      <c r="E965">
        <v>1</v>
      </c>
      <c r="F965">
        <v>1</v>
      </c>
      <c r="G965" t="s">
        <v>16</v>
      </c>
      <c r="I965">
        <v>2000</v>
      </c>
      <c r="J965" s="1">
        <v>0</v>
      </c>
      <c r="K965" s="1">
        <v>150000</v>
      </c>
      <c r="L965" s="1">
        <v>150000</v>
      </c>
      <c r="N965" s="1">
        <v>0</v>
      </c>
      <c r="P965" s="1">
        <v>150000</v>
      </c>
      <c r="Q965" s="1">
        <v>0</v>
      </c>
      <c r="R965" s="1">
        <v>0</v>
      </c>
      <c r="S965" s="27">
        <f t="shared" si="15"/>
        <v>150000</v>
      </c>
    </row>
    <row r="966" spans="1:19" x14ac:dyDescent="0.25">
      <c r="A966">
        <v>241211</v>
      </c>
      <c r="C966" t="s">
        <v>19</v>
      </c>
      <c r="D966">
        <v>2211</v>
      </c>
      <c r="E966">
        <v>1</v>
      </c>
      <c r="F966">
        <v>1</v>
      </c>
      <c r="G966" t="s">
        <v>16</v>
      </c>
      <c r="I966">
        <v>2000</v>
      </c>
      <c r="J966" s="1">
        <v>0</v>
      </c>
      <c r="K966" s="1">
        <v>250000</v>
      </c>
      <c r="L966" s="1">
        <v>250000</v>
      </c>
      <c r="M966" s="1">
        <v>250000</v>
      </c>
      <c r="N966" s="1">
        <v>249805</v>
      </c>
      <c r="O966" s="1">
        <v>199810</v>
      </c>
      <c r="P966" s="1">
        <v>0</v>
      </c>
      <c r="Q966" s="1">
        <v>195</v>
      </c>
      <c r="R966" s="1">
        <v>49995</v>
      </c>
      <c r="S966" s="27">
        <f t="shared" si="15"/>
        <v>195</v>
      </c>
    </row>
    <row r="967" spans="1:19" x14ac:dyDescent="0.25">
      <c r="A967">
        <v>241211</v>
      </c>
      <c r="C967" t="s">
        <v>19</v>
      </c>
      <c r="D967">
        <v>2531</v>
      </c>
      <c r="E967">
        <v>1</v>
      </c>
      <c r="F967">
        <v>1</v>
      </c>
      <c r="G967" t="s">
        <v>16</v>
      </c>
      <c r="I967">
        <v>2000</v>
      </c>
      <c r="J967" s="1">
        <v>0</v>
      </c>
      <c r="K967" s="1">
        <v>25000</v>
      </c>
      <c r="L967" s="1">
        <v>25000</v>
      </c>
      <c r="M967" s="1">
        <v>25000</v>
      </c>
      <c r="N967" s="1">
        <v>0</v>
      </c>
      <c r="P967" s="1">
        <v>0</v>
      </c>
      <c r="Q967" s="1">
        <v>25000</v>
      </c>
      <c r="R967" s="1">
        <v>0</v>
      </c>
      <c r="S967" s="27">
        <f t="shared" si="15"/>
        <v>25000</v>
      </c>
    </row>
    <row r="968" spans="1:19" x14ac:dyDescent="0.25">
      <c r="A968">
        <v>241211</v>
      </c>
      <c r="C968" t="s">
        <v>19</v>
      </c>
      <c r="D968">
        <v>2541</v>
      </c>
      <c r="E968">
        <v>1</v>
      </c>
      <c r="F968">
        <v>1</v>
      </c>
      <c r="G968" t="s">
        <v>16</v>
      </c>
      <c r="I968">
        <v>2000</v>
      </c>
      <c r="J968" s="1">
        <v>0</v>
      </c>
      <c r="K968" s="1">
        <v>0</v>
      </c>
      <c r="L968" s="1">
        <v>0</v>
      </c>
      <c r="N968" s="1">
        <v>0</v>
      </c>
      <c r="P968" s="1">
        <v>0</v>
      </c>
      <c r="Q968" s="1">
        <v>0</v>
      </c>
      <c r="R968" s="1">
        <v>0</v>
      </c>
      <c r="S968" s="27">
        <f t="shared" si="15"/>
        <v>0</v>
      </c>
    </row>
    <row r="969" spans="1:19" x14ac:dyDescent="0.25">
      <c r="A969">
        <v>241211</v>
      </c>
      <c r="C969" t="s">
        <v>19</v>
      </c>
      <c r="D969">
        <v>2731</v>
      </c>
      <c r="E969">
        <v>1</v>
      </c>
      <c r="F969">
        <v>1</v>
      </c>
      <c r="G969" t="s">
        <v>16</v>
      </c>
      <c r="I969">
        <v>2000</v>
      </c>
      <c r="J969" s="1">
        <v>0</v>
      </c>
      <c r="K969" s="1">
        <v>400832</v>
      </c>
      <c r="L969" s="1">
        <v>400832</v>
      </c>
      <c r="M969" s="1">
        <v>400832</v>
      </c>
      <c r="N969" s="1">
        <v>400200</v>
      </c>
      <c r="O969" s="1">
        <v>400200</v>
      </c>
      <c r="P969" s="1">
        <v>0</v>
      </c>
      <c r="Q969" s="1">
        <v>632</v>
      </c>
      <c r="R969" s="1">
        <v>0</v>
      </c>
      <c r="S969" s="27">
        <f t="shared" si="15"/>
        <v>632</v>
      </c>
    </row>
    <row r="970" spans="1:19" x14ac:dyDescent="0.25">
      <c r="A970">
        <v>241211</v>
      </c>
      <c r="C970" t="s">
        <v>19</v>
      </c>
      <c r="D970">
        <v>3571</v>
      </c>
      <c r="E970">
        <v>1</v>
      </c>
      <c r="F970">
        <v>1</v>
      </c>
      <c r="G970" t="s">
        <v>16</v>
      </c>
      <c r="I970">
        <v>3000</v>
      </c>
      <c r="J970" s="1">
        <v>0</v>
      </c>
      <c r="K970" s="1">
        <v>20300</v>
      </c>
      <c r="L970" s="1">
        <v>20300</v>
      </c>
      <c r="N970" s="1">
        <v>0</v>
      </c>
      <c r="P970" s="1">
        <v>20300</v>
      </c>
      <c r="Q970" s="1">
        <v>0</v>
      </c>
      <c r="R970" s="1">
        <v>0</v>
      </c>
      <c r="S970" s="27">
        <f t="shared" si="15"/>
        <v>20300</v>
      </c>
    </row>
    <row r="971" spans="1:19" x14ac:dyDescent="0.25">
      <c r="A971">
        <v>241211</v>
      </c>
      <c r="C971" t="s">
        <v>19</v>
      </c>
      <c r="D971">
        <v>4419</v>
      </c>
      <c r="E971">
        <v>1</v>
      </c>
      <c r="F971">
        <v>1</v>
      </c>
      <c r="G971" t="s">
        <v>16</v>
      </c>
      <c r="I971">
        <v>4000</v>
      </c>
      <c r="J971" s="1">
        <v>6054850</v>
      </c>
      <c r="K971" s="1">
        <v>7279850</v>
      </c>
      <c r="L971" s="1">
        <v>7279850</v>
      </c>
      <c r="M971" s="1">
        <v>7262236</v>
      </c>
      <c r="N971" s="1">
        <v>7262236</v>
      </c>
      <c r="O971" s="1">
        <v>1671108.48</v>
      </c>
      <c r="P971" s="1">
        <v>17614</v>
      </c>
      <c r="Q971" s="1">
        <v>0</v>
      </c>
      <c r="R971" s="1">
        <v>5591127.5199999996</v>
      </c>
      <c r="S971" s="27">
        <f t="shared" si="15"/>
        <v>17614</v>
      </c>
    </row>
    <row r="972" spans="1:19" x14ac:dyDescent="0.25">
      <c r="A972">
        <v>241211</v>
      </c>
      <c r="C972" t="s">
        <v>19</v>
      </c>
      <c r="D972">
        <v>5221</v>
      </c>
      <c r="E972">
        <v>2</v>
      </c>
      <c r="F972">
        <v>1</v>
      </c>
      <c r="G972" t="s">
        <v>16</v>
      </c>
      <c r="H972" t="s">
        <v>113</v>
      </c>
      <c r="I972">
        <v>5000</v>
      </c>
      <c r="J972" s="1">
        <v>200000</v>
      </c>
      <c r="K972" s="1">
        <v>0</v>
      </c>
      <c r="L972" s="1">
        <v>0</v>
      </c>
      <c r="N972" s="1">
        <v>0</v>
      </c>
      <c r="P972" s="1">
        <v>0</v>
      </c>
      <c r="Q972" s="1">
        <v>0</v>
      </c>
      <c r="R972" s="1">
        <v>0</v>
      </c>
      <c r="S972" s="27">
        <f t="shared" si="15"/>
        <v>0</v>
      </c>
    </row>
    <row r="973" spans="1:19" x14ac:dyDescent="0.25">
      <c r="A973">
        <v>241211</v>
      </c>
      <c r="C973" t="s">
        <v>19</v>
      </c>
      <c r="D973">
        <v>5221</v>
      </c>
      <c r="E973">
        <v>2</v>
      </c>
      <c r="F973">
        <v>1</v>
      </c>
      <c r="G973" t="s">
        <v>16</v>
      </c>
      <c r="H973" t="s">
        <v>115</v>
      </c>
      <c r="I973">
        <v>5000</v>
      </c>
      <c r="J973" s="1">
        <v>0</v>
      </c>
      <c r="K973" s="1">
        <v>683235</v>
      </c>
      <c r="L973" s="1">
        <v>683235</v>
      </c>
      <c r="M973" s="1">
        <v>682829.36</v>
      </c>
      <c r="N973" s="1">
        <v>682829.36</v>
      </c>
      <c r="P973" s="1">
        <v>405.64000000001397</v>
      </c>
      <c r="Q973" s="1">
        <v>0</v>
      </c>
      <c r="R973" s="1">
        <v>682829.36</v>
      </c>
      <c r="S973" s="27">
        <f t="shared" si="15"/>
        <v>405.64000000001397</v>
      </c>
    </row>
    <row r="974" spans="1:19" x14ac:dyDescent="0.25">
      <c r="A974">
        <v>241211</v>
      </c>
      <c r="C974" t="s">
        <v>19</v>
      </c>
      <c r="D974">
        <v>5291</v>
      </c>
      <c r="E974">
        <v>2</v>
      </c>
      <c r="F974">
        <v>1</v>
      </c>
      <c r="G974" t="s">
        <v>16</v>
      </c>
      <c r="H974" t="s">
        <v>116</v>
      </c>
      <c r="I974">
        <v>5000</v>
      </c>
      <c r="J974" s="1">
        <v>753235</v>
      </c>
      <c r="K974" s="1">
        <v>0</v>
      </c>
      <c r="L974" s="1">
        <v>0</v>
      </c>
      <c r="N974" s="1">
        <v>0</v>
      </c>
      <c r="P974" s="1">
        <v>0</v>
      </c>
      <c r="Q974" s="1">
        <v>0</v>
      </c>
      <c r="R974" s="1">
        <v>0</v>
      </c>
      <c r="S974" s="27">
        <f t="shared" si="15"/>
        <v>0</v>
      </c>
    </row>
    <row r="975" spans="1:19" x14ac:dyDescent="0.25">
      <c r="A975">
        <v>241211</v>
      </c>
      <c r="C975" t="s">
        <v>19</v>
      </c>
      <c r="D975">
        <v>5291</v>
      </c>
      <c r="E975">
        <v>2</v>
      </c>
      <c r="F975">
        <v>1</v>
      </c>
      <c r="G975" t="s">
        <v>16</v>
      </c>
      <c r="H975" t="s">
        <v>115</v>
      </c>
      <c r="I975">
        <v>5000</v>
      </c>
      <c r="J975" s="1">
        <v>0</v>
      </c>
      <c r="K975" s="1">
        <v>215000</v>
      </c>
      <c r="L975" s="1">
        <v>215000</v>
      </c>
      <c r="N975" s="1">
        <v>0</v>
      </c>
      <c r="P975" s="1">
        <v>215000</v>
      </c>
      <c r="Q975" s="1">
        <v>0</v>
      </c>
      <c r="R975" s="1">
        <v>0</v>
      </c>
      <c r="S975" s="27">
        <f t="shared" si="15"/>
        <v>215000</v>
      </c>
    </row>
    <row r="976" spans="1:19" x14ac:dyDescent="0.25">
      <c r="A976">
        <v>241211</v>
      </c>
      <c r="C976" t="s">
        <v>19</v>
      </c>
      <c r="D976">
        <v>5661</v>
      </c>
      <c r="E976">
        <v>2</v>
      </c>
      <c r="F976">
        <v>1</v>
      </c>
      <c r="G976" t="s">
        <v>16</v>
      </c>
      <c r="H976" t="s">
        <v>115</v>
      </c>
      <c r="I976">
        <v>5000</v>
      </c>
      <c r="J976" s="1">
        <v>0</v>
      </c>
      <c r="K976" s="1">
        <v>55000</v>
      </c>
      <c r="L976" s="1">
        <v>55000</v>
      </c>
      <c r="M976" s="1">
        <v>54664.95</v>
      </c>
      <c r="N976" s="1">
        <v>54664.95</v>
      </c>
      <c r="O976" s="1">
        <v>54664.95</v>
      </c>
      <c r="P976" s="1">
        <v>335.05000000000291</v>
      </c>
      <c r="Q976" s="1">
        <v>0</v>
      </c>
      <c r="R976" s="1">
        <v>0</v>
      </c>
      <c r="S976" s="27">
        <f t="shared" si="15"/>
        <v>335.05000000000291</v>
      </c>
    </row>
    <row r="977" spans="1:19" x14ac:dyDescent="0.25">
      <c r="A977">
        <v>241212</v>
      </c>
      <c r="C977">
        <v>111192</v>
      </c>
      <c r="D977">
        <v>3571</v>
      </c>
      <c r="E977">
        <v>1</v>
      </c>
      <c r="F977">
        <v>1</v>
      </c>
      <c r="G977" t="s">
        <v>16</v>
      </c>
      <c r="I977">
        <v>3000</v>
      </c>
      <c r="J977" s="1">
        <v>0</v>
      </c>
      <c r="K977" s="1">
        <v>2120337.06</v>
      </c>
      <c r="L977" s="1">
        <v>2120337.06</v>
      </c>
      <c r="M977" s="1">
        <v>2120337.06</v>
      </c>
      <c r="N977" s="1">
        <v>2120337.06</v>
      </c>
      <c r="P977" s="1">
        <v>0</v>
      </c>
      <c r="Q977" s="1">
        <v>0</v>
      </c>
      <c r="R977" s="1">
        <v>2120337.06</v>
      </c>
      <c r="S977" s="27">
        <f t="shared" si="15"/>
        <v>0</v>
      </c>
    </row>
    <row r="978" spans="1:19" x14ac:dyDescent="0.25">
      <c r="A978">
        <v>241212</v>
      </c>
      <c r="C978" t="s">
        <v>19</v>
      </c>
      <c r="D978">
        <v>2161</v>
      </c>
      <c r="E978">
        <v>1</v>
      </c>
      <c r="F978">
        <v>1</v>
      </c>
      <c r="G978" t="s">
        <v>16</v>
      </c>
      <c r="I978">
        <v>2000</v>
      </c>
      <c r="J978" s="1">
        <v>0</v>
      </c>
      <c r="K978" s="1">
        <v>100000</v>
      </c>
      <c r="L978" s="1">
        <v>100000</v>
      </c>
      <c r="M978" s="1">
        <v>100000</v>
      </c>
      <c r="N978" s="1">
        <v>99960.21</v>
      </c>
      <c r="O978" s="1">
        <v>99960.21</v>
      </c>
      <c r="P978" s="1">
        <v>0</v>
      </c>
      <c r="Q978" s="1">
        <v>39.789999999993597</v>
      </c>
      <c r="R978" s="1">
        <v>0</v>
      </c>
      <c r="S978" s="27">
        <f t="shared" si="15"/>
        <v>39.789999999993597</v>
      </c>
    </row>
    <row r="979" spans="1:19" x14ac:dyDescent="0.25">
      <c r="A979">
        <v>241212</v>
      </c>
      <c r="C979" t="s">
        <v>19</v>
      </c>
      <c r="D979">
        <v>2911</v>
      </c>
      <c r="E979">
        <v>1</v>
      </c>
      <c r="F979">
        <v>1</v>
      </c>
      <c r="G979" t="s">
        <v>16</v>
      </c>
      <c r="I979">
        <v>2000</v>
      </c>
      <c r="J979" s="1">
        <v>0</v>
      </c>
      <c r="K979" s="1">
        <v>93100</v>
      </c>
      <c r="L979" s="1">
        <v>93100</v>
      </c>
      <c r="M979" s="1">
        <v>93100</v>
      </c>
      <c r="N979" s="1">
        <v>38100</v>
      </c>
      <c r="O979" s="1">
        <v>38100</v>
      </c>
      <c r="P979" s="1">
        <v>0</v>
      </c>
      <c r="Q979" s="1">
        <v>55000</v>
      </c>
      <c r="R979" s="1">
        <v>0</v>
      </c>
      <c r="S979" s="27">
        <f t="shared" si="15"/>
        <v>55000</v>
      </c>
    </row>
    <row r="980" spans="1:19" x14ac:dyDescent="0.25">
      <c r="A980">
        <v>241212</v>
      </c>
      <c r="C980" t="s">
        <v>19</v>
      </c>
      <c r="D980">
        <v>6121</v>
      </c>
      <c r="E980">
        <v>2</v>
      </c>
      <c r="F980">
        <v>1</v>
      </c>
      <c r="G980">
        <v>65</v>
      </c>
      <c r="H980" t="s">
        <v>35</v>
      </c>
      <c r="I980">
        <v>6000</v>
      </c>
      <c r="J980" s="1">
        <v>6148216</v>
      </c>
      <c r="K980" s="1">
        <v>0</v>
      </c>
      <c r="L980" s="1">
        <v>0</v>
      </c>
      <c r="N980" s="1">
        <v>0</v>
      </c>
      <c r="P980" s="1">
        <v>0</v>
      </c>
      <c r="Q980" s="1">
        <v>0</v>
      </c>
      <c r="R980" s="1">
        <v>0</v>
      </c>
      <c r="S980" s="27">
        <f t="shared" si="15"/>
        <v>0</v>
      </c>
    </row>
    <row r="981" spans="1:19" x14ac:dyDescent="0.25">
      <c r="A981">
        <v>241212</v>
      </c>
      <c r="C981" t="s">
        <v>24</v>
      </c>
      <c r="D981">
        <v>6121</v>
      </c>
      <c r="E981">
        <v>2</v>
      </c>
      <c r="F981">
        <v>1</v>
      </c>
      <c r="G981" t="s">
        <v>16</v>
      </c>
      <c r="H981" t="s">
        <v>117</v>
      </c>
      <c r="I981">
        <v>6000</v>
      </c>
      <c r="J981" s="1">
        <v>16330929</v>
      </c>
      <c r="K981" s="1">
        <v>0</v>
      </c>
      <c r="L981" s="1">
        <v>0</v>
      </c>
      <c r="N981" s="1">
        <v>0</v>
      </c>
      <c r="P981" s="1">
        <v>0</v>
      </c>
      <c r="Q981" s="1">
        <v>0</v>
      </c>
      <c r="R981" s="1">
        <v>0</v>
      </c>
      <c r="S981" s="27">
        <f t="shared" si="15"/>
        <v>0</v>
      </c>
    </row>
    <row r="982" spans="1:19" x14ac:dyDescent="0.25">
      <c r="A982">
        <v>241212</v>
      </c>
      <c r="C982" t="s">
        <v>24</v>
      </c>
      <c r="D982">
        <v>6121</v>
      </c>
      <c r="E982">
        <v>2</v>
      </c>
      <c r="F982">
        <v>1</v>
      </c>
      <c r="G982" t="s">
        <v>16</v>
      </c>
      <c r="H982" t="s">
        <v>118</v>
      </c>
      <c r="I982">
        <v>6000</v>
      </c>
      <c r="J982" s="1">
        <v>0</v>
      </c>
      <c r="K982" s="1">
        <v>14530237.73</v>
      </c>
      <c r="L982" s="1">
        <v>14530237.73</v>
      </c>
      <c r="M982" s="1">
        <v>14530237.73</v>
      </c>
      <c r="N982" s="1">
        <v>14530237.73</v>
      </c>
      <c r="O982" s="1">
        <v>14530237.730000002</v>
      </c>
      <c r="P982" s="1">
        <v>0</v>
      </c>
      <c r="Q982" s="1">
        <v>0</v>
      </c>
      <c r="R982" s="1">
        <v>0</v>
      </c>
      <c r="S982" s="27">
        <f t="shared" si="15"/>
        <v>0</v>
      </c>
    </row>
    <row r="983" spans="1:19" x14ac:dyDescent="0.25">
      <c r="A983">
        <v>242214</v>
      </c>
      <c r="C983">
        <v>111190</v>
      </c>
      <c r="D983">
        <v>2419</v>
      </c>
      <c r="E983">
        <v>1</v>
      </c>
      <c r="F983">
        <v>1</v>
      </c>
      <c r="G983" t="s">
        <v>16</v>
      </c>
      <c r="I983">
        <v>2000</v>
      </c>
      <c r="J983" s="1">
        <v>105841</v>
      </c>
      <c r="K983" s="1">
        <v>74550</v>
      </c>
      <c r="L983" s="1">
        <v>74550</v>
      </c>
      <c r="M983" s="1">
        <v>74489.399999999994</v>
      </c>
      <c r="N983" s="1">
        <v>74489.399999999994</v>
      </c>
      <c r="O983" s="1">
        <v>74489.399999999994</v>
      </c>
      <c r="P983" s="1">
        <v>60.600000000005821</v>
      </c>
      <c r="Q983" s="1">
        <v>0</v>
      </c>
      <c r="R983" s="1">
        <v>0</v>
      </c>
      <c r="S983" s="27">
        <f t="shared" si="15"/>
        <v>60.600000000005821</v>
      </c>
    </row>
    <row r="984" spans="1:19" x14ac:dyDescent="0.25">
      <c r="A984">
        <v>242214</v>
      </c>
      <c r="C984">
        <v>111190</v>
      </c>
      <c r="D984">
        <v>2461</v>
      </c>
      <c r="E984">
        <v>1</v>
      </c>
      <c r="F984">
        <v>1</v>
      </c>
      <c r="G984" t="s">
        <v>16</v>
      </c>
      <c r="I984">
        <v>2000</v>
      </c>
      <c r="J984" s="1">
        <v>0</v>
      </c>
      <c r="K984" s="1">
        <v>29636</v>
      </c>
      <c r="L984" s="1">
        <v>29636</v>
      </c>
      <c r="N984" s="1">
        <v>0</v>
      </c>
      <c r="P984" s="1">
        <v>29636</v>
      </c>
      <c r="Q984" s="1">
        <v>0</v>
      </c>
      <c r="R984" s="1">
        <v>0</v>
      </c>
      <c r="S984" s="27">
        <f t="shared" si="15"/>
        <v>29636</v>
      </c>
    </row>
    <row r="985" spans="1:19" x14ac:dyDescent="0.25">
      <c r="A985">
        <v>242214</v>
      </c>
      <c r="C985">
        <v>111190</v>
      </c>
      <c r="D985">
        <v>2471</v>
      </c>
      <c r="E985">
        <v>1</v>
      </c>
      <c r="F985">
        <v>1</v>
      </c>
      <c r="G985" t="s">
        <v>16</v>
      </c>
      <c r="I985">
        <v>2000</v>
      </c>
      <c r="J985" s="1">
        <v>157219</v>
      </c>
      <c r="K985" s="1">
        <v>60883</v>
      </c>
      <c r="L985" s="1">
        <v>60883</v>
      </c>
      <c r="M985" s="1">
        <v>60800</v>
      </c>
      <c r="N985" s="1">
        <v>60799.95</v>
      </c>
      <c r="P985" s="1">
        <v>83</v>
      </c>
      <c r="Q985" s="1">
        <v>5.0000000002910383E-2</v>
      </c>
      <c r="R985" s="1">
        <v>60799.95</v>
      </c>
      <c r="S985" s="27">
        <f t="shared" si="15"/>
        <v>83.05000000000291</v>
      </c>
    </row>
    <row r="986" spans="1:19" x14ac:dyDescent="0.25">
      <c r="A986">
        <v>242214</v>
      </c>
      <c r="C986">
        <v>111190</v>
      </c>
      <c r="D986">
        <v>2491</v>
      </c>
      <c r="E986">
        <v>1</v>
      </c>
      <c r="F986">
        <v>1</v>
      </c>
      <c r="G986" t="s">
        <v>16</v>
      </c>
      <c r="I986">
        <v>2000</v>
      </c>
      <c r="J986" s="1">
        <v>49512</v>
      </c>
      <c r="K986" s="1">
        <v>185000</v>
      </c>
      <c r="L986" s="1">
        <v>185000</v>
      </c>
      <c r="M986" s="1">
        <v>183582</v>
      </c>
      <c r="N986" s="1">
        <v>183541</v>
      </c>
      <c r="O986" s="1">
        <v>135459</v>
      </c>
      <c r="P986" s="1">
        <v>1418</v>
      </c>
      <c r="Q986" s="1">
        <v>41</v>
      </c>
      <c r="R986" s="1">
        <v>48082</v>
      </c>
      <c r="S986" s="27">
        <f t="shared" si="15"/>
        <v>1459</v>
      </c>
    </row>
    <row r="987" spans="1:19" x14ac:dyDescent="0.25">
      <c r="A987">
        <v>242214</v>
      </c>
      <c r="C987">
        <v>111190</v>
      </c>
      <c r="D987">
        <v>2511</v>
      </c>
      <c r="E987">
        <v>1</v>
      </c>
      <c r="F987">
        <v>1</v>
      </c>
      <c r="G987" t="s">
        <v>16</v>
      </c>
      <c r="I987">
        <v>2000</v>
      </c>
      <c r="J987" s="1">
        <v>73134</v>
      </c>
      <c r="K987" s="1">
        <v>0</v>
      </c>
      <c r="L987" s="1">
        <v>0</v>
      </c>
      <c r="N987" s="1">
        <v>0</v>
      </c>
      <c r="P987" s="1">
        <v>0</v>
      </c>
      <c r="Q987" s="1">
        <v>0</v>
      </c>
      <c r="R987" s="1">
        <v>0</v>
      </c>
      <c r="S987" s="27">
        <f t="shared" si="15"/>
        <v>0</v>
      </c>
    </row>
    <row r="988" spans="1:19" x14ac:dyDescent="0.25">
      <c r="A988">
        <v>242214</v>
      </c>
      <c r="C988">
        <v>111190</v>
      </c>
      <c r="D988">
        <v>2561</v>
      </c>
      <c r="E988">
        <v>1</v>
      </c>
      <c r="F988">
        <v>1</v>
      </c>
      <c r="G988" t="s">
        <v>16</v>
      </c>
      <c r="I988">
        <v>2000</v>
      </c>
      <c r="J988" s="1">
        <v>0</v>
      </c>
      <c r="K988" s="1">
        <v>35637</v>
      </c>
      <c r="L988" s="1">
        <v>35637</v>
      </c>
      <c r="M988" s="1">
        <v>35637</v>
      </c>
      <c r="N988" s="1">
        <v>35636.43</v>
      </c>
      <c r="O988" s="1">
        <v>35636.43</v>
      </c>
      <c r="P988" s="1">
        <v>0</v>
      </c>
      <c r="Q988" s="1">
        <v>0.56999999999970896</v>
      </c>
      <c r="R988" s="1">
        <v>0</v>
      </c>
      <c r="S988" s="27">
        <f t="shared" si="15"/>
        <v>0.56999999999970896</v>
      </c>
    </row>
    <row r="989" spans="1:19" x14ac:dyDescent="0.25">
      <c r="A989">
        <v>242214</v>
      </c>
      <c r="C989" t="s">
        <v>17</v>
      </c>
      <c r="D989">
        <v>2461</v>
      </c>
      <c r="E989">
        <v>1</v>
      </c>
      <c r="F989">
        <v>1</v>
      </c>
      <c r="G989" t="s">
        <v>16</v>
      </c>
      <c r="I989">
        <v>2000</v>
      </c>
      <c r="J989" s="1">
        <v>60364</v>
      </c>
      <c r="K989" s="1">
        <v>60364</v>
      </c>
      <c r="L989" s="1">
        <v>60364</v>
      </c>
      <c r="M989" s="1">
        <v>45041.09</v>
      </c>
      <c r="N989" s="1">
        <v>45041.09</v>
      </c>
      <c r="P989" s="1">
        <v>15322.910000000003</v>
      </c>
      <c r="Q989" s="1">
        <v>0</v>
      </c>
      <c r="R989" s="1">
        <v>45041.09</v>
      </c>
      <c r="S989" s="27">
        <f t="shared" si="15"/>
        <v>15322.910000000003</v>
      </c>
    </row>
    <row r="990" spans="1:19" x14ac:dyDescent="0.25">
      <c r="A990">
        <v>242214</v>
      </c>
      <c r="C990" t="s">
        <v>19</v>
      </c>
      <c r="D990">
        <v>5111</v>
      </c>
      <c r="E990">
        <v>2</v>
      </c>
      <c r="F990">
        <v>1</v>
      </c>
      <c r="G990" t="s">
        <v>16</v>
      </c>
      <c r="H990" t="s">
        <v>68</v>
      </c>
      <c r="I990">
        <v>5000</v>
      </c>
      <c r="J990" s="1">
        <v>455000</v>
      </c>
      <c r="K990" s="1">
        <v>455000</v>
      </c>
      <c r="L990" s="1">
        <v>455000</v>
      </c>
      <c r="N990" s="1">
        <v>0</v>
      </c>
      <c r="P990" s="1">
        <v>455000</v>
      </c>
      <c r="Q990" s="1">
        <v>0</v>
      </c>
      <c r="R990" s="1">
        <v>0</v>
      </c>
      <c r="S990" s="27">
        <f t="shared" si="15"/>
        <v>455000</v>
      </c>
    </row>
    <row r="991" spans="1:19" x14ac:dyDescent="0.25">
      <c r="A991">
        <v>242214</v>
      </c>
      <c r="C991" t="s">
        <v>19</v>
      </c>
      <c r="D991">
        <v>5412</v>
      </c>
      <c r="E991">
        <v>2</v>
      </c>
      <c r="F991">
        <v>2</v>
      </c>
      <c r="G991" t="s">
        <v>16</v>
      </c>
      <c r="H991" t="s">
        <v>119</v>
      </c>
      <c r="I991">
        <v>5000</v>
      </c>
      <c r="J991" s="1">
        <v>1350000</v>
      </c>
      <c r="K991" s="1">
        <v>0</v>
      </c>
      <c r="L991" s="1">
        <v>0</v>
      </c>
      <c r="M991" s="1">
        <v>0</v>
      </c>
      <c r="N991" s="1">
        <v>0</v>
      </c>
      <c r="P991" s="1">
        <v>0</v>
      </c>
      <c r="Q991" s="1">
        <v>0</v>
      </c>
      <c r="R991" s="1">
        <v>0</v>
      </c>
      <c r="S991" s="27">
        <f t="shared" si="15"/>
        <v>0</v>
      </c>
    </row>
    <row r="992" spans="1:19" x14ac:dyDescent="0.25">
      <c r="A992">
        <v>242214</v>
      </c>
      <c r="C992" t="s">
        <v>19</v>
      </c>
      <c r="D992">
        <v>5621</v>
      </c>
      <c r="E992">
        <v>2</v>
      </c>
      <c r="F992">
        <v>1</v>
      </c>
      <c r="G992" t="s">
        <v>16</v>
      </c>
      <c r="H992" t="s">
        <v>120</v>
      </c>
      <c r="I992">
        <v>5000</v>
      </c>
      <c r="J992" s="1">
        <v>60000</v>
      </c>
      <c r="K992" s="1">
        <v>60000</v>
      </c>
      <c r="L992" s="1">
        <v>60000</v>
      </c>
      <c r="M992" s="1">
        <v>35271.68</v>
      </c>
      <c r="N992" s="1">
        <v>35271.68</v>
      </c>
      <c r="O992" s="1">
        <v>35271.68</v>
      </c>
      <c r="P992" s="1">
        <v>24728.32</v>
      </c>
      <c r="Q992" s="1">
        <v>0</v>
      </c>
      <c r="R992" s="1">
        <v>0</v>
      </c>
      <c r="S992" s="27">
        <f t="shared" si="15"/>
        <v>24728.32</v>
      </c>
    </row>
    <row r="993" spans="1:19" x14ac:dyDescent="0.25">
      <c r="A993">
        <v>242214</v>
      </c>
      <c r="C993" t="s">
        <v>19</v>
      </c>
      <c r="D993">
        <v>5661</v>
      </c>
      <c r="E993">
        <v>2</v>
      </c>
      <c r="F993">
        <v>1</v>
      </c>
      <c r="G993" t="s">
        <v>16</v>
      </c>
      <c r="H993" t="s">
        <v>121</v>
      </c>
      <c r="I993">
        <v>5000</v>
      </c>
      <c r="J993" s="1">
        <v>40000</v>
      </c>
      <c r="K993" s="1">
        <v>40000</v>
      </c>
      <c r="L993" s="1">
        <v>40000</v>
      </c>
      <c r="N993" s="1">
        <v>0</v>
      </c>
      <c r="P993" s="1">
        <v>40000</v>
      </c>
      <c r="Q993" s="1">
        <v>0</v>
      </c>
      <c r="R993" s="1">
        <v>0</v>
      </c>
      <c r="S993" s="27">
        <f t="shared" si="15"/>
        <v>40000</v>
      </c>
    </row>
    <row r="994" spans="1:19" x14ac:dyDescent="0.25">
      <c r="A994">
        <v>242214</v>
      </c>
      <c r="C994" t="s">
        <v>19</v>
      </c>
      <c r="D994">
        <v>5671</v>
      </c>
      <c r="E994">
        <v>2</v>
      </c>
      <c r="F994">
        <v>1</v>
      </c>
      <c r="G994" t="s">
        <v>16</v>
      </c>
      <c r="H994" t="s">
        <v>120</v>
      </c>
      <c r="I994">
        <v>5000</v>
      </c>
      <c r="J994" s="1">
        <v>165000</v>
      </c>
      <c r="K994" s="1">
        <v>165000</v>
      </c>
      <c r="L994" s="1">
        <v>165000</v>
      </c>
      <c r="M994" s="1">
        <v>165000</v>
      </c>
      <c r="N994" s="1">
        <v>165000</v>
      </c>
      <c r="O994" s="1">
        <v>165000</v>
      </c>
      <c r="P994" s="1">
        <v>0</v>
      </c>
      <c r="Q994" s="1">
        <v>0</v>
      </c>
      <c r="R994" s="1">
        <v>0</v>
      </c>
      <c r="S994" s="27">
        <f t="shared" si="15"/>
        <v>0</v>
      </c>
    </row>
    <row r="995" spans="1:19" x14ac:dyDescent="0.25">
      <c r="A995">
        <v>242214</v>
      </c>
      <c r="C995" t="s">
        <v>37</v>
      </c>
      <c r="D995">
        <v>6121</v>
      </c>
      <c r="E995">
        <v>2</v>
      </c>
      <c r="F995">
        <v>1</v>
      </c>
      <c r="G995" t="s">
        <v>16</v>
      </c>
      <c r="H995" t="s">
        <v>76</v>
      </c>
      <c r="I995">
        <v>6000</v>
      </c>
      <c r="J995" s="1">
        <v>0</v>
      </c>
      <c r="K995" s="1">
        <v>10777943.539999999</v>
      </c>
      <c r="L995" s="1">
        <v>10777943.539999999</v>
      </c>
      <c r="M995" s="1">
        <v>10777943.539999999</v>
      </c>
      <c r="N995" s="1">
        <v>10777943.539999999</v>
      </c>
      <c r="O995" s="1">
        <v>1060701.1800000002</v>
      </c>
      <c r="P995" s="1">
        <v>0</v>
      </c>
      <c r="Q995" s="1">
        <v>0</v>
      </c>
      <c r="R995" s="1">
        <v>9717242.3599999994</v>
      </c>
      <c r="S995" s="27">
        <f t="shared" si="15"/>
        <v>0</v>
      </c>
    </row>
    <row r="996" spans="1:19" x14ac:dyDescent="0.25">
      <c r="A996">
        <v>242214</v>
      </c>
      <c r="C996" t="s">
        <v>24</v>
      </c>
      <c r="D996">
        <v>6121</v>
      </c>
      <c r="E996">
        <v>2</v>
      </c>
      <c r="F996">
        <v>1</v>
      </c>
      <c r="G996" t="s">
        <v>16</v>
      </c>
      <c r="H996" t="s">
        <v>122</v>
      </c>
      <c r="I996">
        <v>6000</v>
      </c>
      <c r="J996" s="1">
        <v>0</v>
      </c>
      <c r="K996" s="1">
        <v>266685.77</v>
      </c>
      <c r="L996" s="1">
        <v>266685.77</v>
      </c>
      <c r="M996" s="1">
        <v>266685.77</v>
      </c>
      <c r="N996" s="1">
        <v>266685.77</v>
      </c>
      <c r="O996" s="1">
        <v>266685.77</v>
      </c>
      <c r="P996" s="1">
        <v>0</v>
      </c>
      <c r="Q996" s="1">
        <v>0</v>
      </c>
      <c r="R996" s="1">
        <v>0</v>
      </c>
      <c r="S996" s="27">
        <f t="shared" si="15"/>
        <v>0</v>
      </c>
    </row>
    <row r="997" spans="1:19" x14ac:dyDescent="0.25">
      <c r="A997">
        <v>242215</v>
      </c>
      <c r="C997">
        <v>111190</v>
      </c>
      <c r="D997">
        <v>2111</v>
      </c>
      <c r="E997">
        <v>1</v>
      </c>
      <c r="F997">
        <v>1</v>
      </c>
      <c r="G997" t="s">
        <v>16</v>
      </c>
      <c r="I997">
        <v>2000</v>
      </c>
      <c r="J997" s="1">
        <v>0</v>
      </c>
      <c r="K997" s="1">
        <v>29900</v>
      </c>
      <c r="L997" s="1">
        <v>29900</v>
      </c>
      <c r="M997" s="1">
        <v>29900</v>
      </c>
      <c r="N997" s="1">
        <v>0</v>
      </c>
      <c r="P997" s="1">
        <v>0</v>
      </c>
      <c r="Q997" s="1">
        <v>29900</v>
      </c>
      <c r="R997" s="1">
        <v>0</v>
      </c>
      <c r="S997" s="27">
        <f t="shared" si="15"/>
        <v>29900</v>
      </c>
    </row>
    <row r="998" spans="1:19" x14ac:dyDescent="0.25">
      <c r="A998">
        <v>242215</v>
      </c>
      <c r="C998">
        <v>111190</v>
      </c>
      <c r="D998">
        <v>2141</v>
      </c>
      <c r="E998">
        <v>1</v>
      </c>
      <c r="F998">
        <v>1</v>
      </c>
      <c r="G998" t="s">
        <v>16</v>
      </c>
      <c r="I998">
        <v>2000</v>
      </c>
      <c r="J998" s="1">
        <v>0</v>
      </c>
      <c r="K998" s="1">
        <v>920</v>
      </c>
      <c r="L998" s="1">
        <v>920</v>
      </c>
      <c r="M998" s="1">
        <v>920</v>
      </c>
      <c r="N998" s="1">
        <v>0</v>
      </c>
      <c r="P998" s="1">
        <v>0</v>
      </c>
      <c r="Q998" s="1">
        <v>920</v>
      </c>
      <c r="R998" s="1">
        <v>0</v>
      </c>
      <c r="S998" s="27">
        <f t="shared" si="15"/>
        <v>920</v>
      </c>
    </row>
    <row r="999" spans="1:19" x14ac:dyDescent="0.25">
      <c r="A999">
        <v>242215</v>
      </c>
      <c r="C999">
        <v>111190</v>
      </c>
      <c r="D999">
        <v>2151</v>
      </c>
      <c r="E999">
        <v>1</v>
      </c>
      <c r="F999">
        <v>1</v>
      </c>
      <c r="G999" t="s">
        <v>16</v>
      </c>
      <c r="I999">
        <v>2000</v>
      </c>
      <c r="J999" s="1">
        <v>16510</v>
      </c>
      <c r="K999" s="1">
        <v>16510</v>
      </c>
      <c r="L999" s="1">
        <v>16510</v>
      </c>
      <c r="M999" s="1">
        <v>3292.38</v>
      </c>
      <c r="N999" s="1">
        <v>3292.38</v>
      </c>
      <c r="O999" s="1">
        <v>3292.38</v>
      </c>
      <c r="P999" s="1">
        <v>13217.619999999999</v>
      </c>
      <c r="Q999" s="1">
        <v>0</v>
      </c>
      <c r="R999" s="1">
        <v>0</v>
      </c>
      <c r="S999" s="27">
        <f t="shared" si="15"/>
        <v>13217.619999999999</v>
      </c>
    </row>
    <row r="1000" spans="1:19" x14ac:dyDescent="0.25">
      <c r="A1000">
        <v>242215</v>
      </c>
      <c r="C1000">
        <v>111190</v>
      </c>
      <c r="D1000">
        <v>2171</v>
      </c>
      <c r="E1000">
        <v>1</v>
      </c>
      <c r="F1000">
        <v>1</v>
      </c>
      <c r="G1000" t="s">
        <v>16</v>
      </c>
      <c r="I1000">
        <v>2000</v>
      </c>
      <c r="J1000" s="1">
        <v>212500</v>
      </c>
      <c r="K1000" s="1">
        <v>45107.519999999997</v>
      </c>
      <c r="L1000" s="1">
        <v>45107.519999999997</v>
      </c>
      <c r="M1000" s="1">
        <v>45100.44</v>
      </c>
      <c r="N1000" s="1">
        <v>1492.92</v>
      </c>
      <c r="O1000" s="1">
        <v>1492.92</v>
      </c>
      <c r="P1000" s="1">
        <v>7.0799999999944703</v>
      </c>
      <c r="Q1000" s="1">
        <v>43607.520000000004</v>
      </c>
      <c r="R1000" s="1">
        <v>0</v>
      </c>
      <c r="S1000" s="27">
        <f t="shared" si="15"/>
        <v>43614.6</v>
      </c>
    </row>
    <row r="1001" spans="1:19" x14ac:dyDescent="0.25">
      <c r="A1001">
        <v>242215</v>
      </c>
      <c r="C1001">
        <v>111190</v>
      </c>
      <c r="D1001">
        <v>2211</v>
      </c>
      <c r="E1001">
        <v>1</v>
      </c>
      <c r="F1001">
        <v>1</v>
      </c>
      <c r="G1001" t="s">
        <v>16</v>
      </c>
      <c r="I1001">
        <v>2000</v>
      </c>
      <c r="J1001" s="1">
        <v>0</v>
      </c>
      <c r="K1001" s="1">
        <v>89500</v>
      </c>
      <c r="L1001" s="1">
        <v>89500</v>
      </c>
      <c r="M1001" s="1">
        <v>89500</v>
      </c>
      <c r="N1001" s="1">
        <v>87346.98</v>
      </c>
      <c r="P1001" s="1">
        <v>0</v>
      </c>
      <c r="Q1001" s="1">
        <v>2153.0200000000041</v>
      </c>
      <c r="R1001" s="1">
        <v>87346.98</v>
      </c>
      <c r="S1001" s="27">
        <f t="shared" si="15"/>
        <v>2153.0200000000041</v>
      </c>
    </row>
    <row r="1002" spans="1:19" x14ac:dyDescent="0.25">
      <c r="A1002">
        <v>242215</v>
      </c>
      <c r="C1002">
        <v>111190</v>
      </c>
      <c r="D1002">
        <v>2441</v>
      </c>
      <c r="E1002">
        <v>1</v>
      </c>
      <c r="F1002">
        <v>1</v>
      </c>
      <c r="G1002" t="s">
        <v>16</v>
      </c>
      <c r="I1002">
        <v>2000</v>
      </c>
      <c r="J1002" s="1">
        <v>0</v>
      </c>
      <c r="K1002" s="1">
        <v>2800</v>
      </c>
      <c r="L1002" s="1">
        <v>2800</v>
      </c>
      <c r="M1002" s="1">
        <v>2800</v>
      </c>
      <c r="N1002" s="1">
        <v>0</v>
      </c>
      <c r="P1002" s="1">
        <v>0</v>
      </c>
      <c r="Q1002" s="1">
        <v>2800</v>
      </c>
      <c r="R1002" s="1">
        <v>0</v>
      </c>
      <c r="S1002" s="27">
        <f t="shared" si="15"/>
        <v>2800</v>
      </c>
    </row>
    <row r="1003" spans="1:19" x14ac:dyDescent="0.25">
      <c r="A1003">
        <v>242215</v>
      </c>
      <c r="C1003">
        <v>111190</v>
      </c>
      <c r="D1003">
        <v>2471</v>
      </c>
      <c r="E1003">
        <v>1</v>
      </c>
      <c r="F1003">
        <v>1</v>
      </c>
      <c r="G1003" t="s">
        <v>16</v>
      </c>
      <c r="I1003">
        <v>2000</v>
      </c>
      <c r="J1003" s="1">
        <v>850</v>
      </c>
      <c r="K1003" s="1">
        <v>20850</v>
      </c>
      <c r="L1003" s="1">
        <v>20850</v>
      </c>
      <c r="N1003" s="1">
        <v>0</v>
      </c>
      <c r="P1003" s="1">
        <v>20850</v>
      </c>
      <c r="Q1003" s="1">
        <v>0</v>
      </c>
      <c r="R1003" s="1">
        <v>0</v>
      </c>
      <c r="S1003" s="27">
        <f t="shared" si="15"/>
        <v>20850</v>
      </c>
    </row>
    <row r="1004" spans="1:19" x14ac:dyDescent="0.25">
      <c r="A1004">
        <v>242215</v>
      </c>
      <c r="C1004">
        <v>111190</v>
      </c>
      <c r="D1004">
        <v>2481</v>
      </c>
      <c r="E1004">
        <v>1</v>
      </c>
      <c r="F1004">
        <v>1</v>
      </c>
      <c r="G1004" t="s">
        <v>16</v>
      </c>
      <c r="I1004">
        <v>2000</v>
      </c>
      <c r="J1004" s="1">
        <v>10200</v>
      </c>
      <c r="K1004" s="1">
        <v>10200</v>
      </c>
      <c r="L1004" s="1">
        <v>10200</v>
      </c>
      <c r="M1004" s="1">
        <v>1392</v>
      </c>
      <c r="N1004" s="1">
        <v>1392</v>
      </c>
      <c r="O1004" s="1">
        <v>1392</v>
      </c>
      <c r="P1004" s="1">
        <v>8808</v>
      </c>
      <c r="Q1004" s="1">
        <v>0</v>
      </c>
      <c r="R1004" s="1">
        <v>0</v>
      </c>
      <c r="S1004" s="27">
        <f t="shared" si="15"/>
        <v>8808</v>
      </c>
    </row>
    <row r="1005" spans="1:19" x14ac:dyDescent="0.25">
      <c r="A1005">
        <v>242215</v>
      </c>
      <c r="C1005">
        <v>111190</v>
      </c>
      <c r="D1005">
        <v>2491</v>
      </c>
      <c r="E1005">
        <v>1</v>
      </c>
      <c r="F1005">
        <v>1</v>
      </c>
      <c r="G1005" t="s">
        <v>16</v>
      </c>
      <c r="I1005">
        <v>2000</v>
      </c>
      <c r="J1005" s="1">
        <v>19704</v>
      </c>
      <c r="K1005" s="1">
        <v>43976.480000000003</v>
      </c>
      <c r="L1005" s="1">
        <v>43976.480000000003</v>
      </c>
      <c r="M1005" s="1">
        <v>42938.080000000002</v>
      </c>
      <c r="N1005" s="1">
        <v>42860.94</v>
      </c>
      <c r="O1005" s="1">
        <v>33900.81</v>
      </c>
      <c r="P1005" s="1">
        <v>1038.4000000000015</v>
      </c>
      <c r="Q1005" s="1">
        <v>77.139999999999418</v>
      </c>
      <c r="R1005" s="1">
        <v>8960.1300000000047</v>
      </c>
      <c r="S1005" s="27">
        <f t="shared" si="15"/>
        <v>1115.5400000000009</v>
      </c>
    </row>
    <row r="1006" spans="1:19" x14ac:dyDescent="0.25">
      <c r="A1006">
        <v>242215</v>
      </c>
      <c r="C1006">
        <v>111190</v>
      </c>
      <c r="D1006">
        <v>2721</v>
      </c>
      <c r="E1006">
        <v>1</v>
      </c>
      <c r="F1006">
        <v>1</v>
      </c>
      <c r="G1006" t="s">
        <v>16</v>
      </c>
      <c r="I1006">
        <v>2000</v>
      </c>
      <c r="J1006" s="1">
        <v>25000</v>
      </c>
      <c r="K1006" s="1">
        <v>25000</v>
      </c>
      <c r="L1006" s="1">
        <v>25000</v>
      </c>
      <c r="M1006" s="1">
        <v>24982.93</v>
      </c>
      <c r="N1006" s="1">
        <v>4880.3599999999997</v>
      </c>
      <c r="O1006" s="1">
        <v>3684.1099999999997</v>
      </c>
      <c r="P1006" s="1">
        <v>17.069999999999709</v>
      </c>
      <c r="Q1006" s="1">
        <v>20102.57</v>
      </c>
      <c r="R1006" s="1">
        <v>1196.25</v>
      </c>
      <c r="S1006" s="27">
        <f t="shared" si="15"/>
        <v>20119.64</v>
      </c>
    </row>
    <row r="1007" spans="1:19" x14ac:dyDescent="0.25">
      <c r="A1007">
        <v>242215</v>
      </c>
      <c r="C1007">
        <v>111190</v>
      </c>
      <c r="D1007">
        <v>2731</v>
      </c>
      <c r="E1007">
        <v>1</v>
      </c>
      <c r="F1007">
        <v>1</v>
      </c>
      <c r="G1007" t="s">
        <v>16</v>
      </c>
      <c r="I1007">
        <v>2000</v>
      </c>
      <c r="J1007" s="1">
        <v>90850</v>
      </c>
      <c r="K1007" s="1">
        <v>90850</v>
      </c>
      <c r="L1007" s="1">
        <v>90850</v>
      </c>
      <c r="N1007" s="1">
        <v>0</v>
      </c>
      <c r="P1007" s="1">
        <v>90850</v>
      </c>
      <c r="Q1007" s="1">
        <v>0</v>
      </c>
      <c r="R1007" s="1">
        <v>0</v>
      </c>
      <c r="S1007" s="27">
        <f t="shared" si="15"/>
        <v>90850</v>
      </c>
    </row>
    <row r="1008" spans="1:19" x14ac:dyDescent="0.25">
      <c r="A1008">
        <v>242215</v>
      </c>
      <c r="C1008">
        <v>111190</v>
      </c>
      <c r="D1008">
        <v>2911</v>
      </c>
      <c r="E1008">
        <v>1</v>
      </c>
      <c r="F1008">
        <v>1</v>
      </c>
      <c r="G1008" t="s">
        <v>16</v>
      </c>
      <c r="I1008">
        <v>2000</v>
      </c>
      <c r="J1008" s="1">
        <v>123154</v>
      </c>
      <c r="K1008" s="1">
        <v>123154</v>
      </c>
      <c r="L1008" s="1">
        <v>123154</v>
      </c>
      <c r="M1008" s="1">
        <v>1937.61</v>
      </c>
      <c r="N1008" s="1">
        <v>737.61</v>
      </c>
      <c r="O1008" s="1">
        <v>737.61</v>
      </c>
      <c r="P1008" s="1">
        <v>121216.39</v>
      </c>
      <c r="Q1008" s="1">
        <v>1200</v>
      </c>
      <c r="R1008" s="1">
        <v>0</v>
      </c>
      <c r="S1008" s="27">
        <f t="shared" si="15"/>
        <v>122416.39</v>
      </c>
    </row>
    <row r="1009" spans="1:19" x14ac:dyDescent="0.25">
      <c r="A1009">
        <v>242215</v>
      </c>
      <c r="C1009">
        <v>111190</v>
      </c>
      <c r="D1009">
        <v>3651</v>
      </c>
      <c r="E1009">
        <v>1</v>
      </c>
      <c r="F1009">
        <v>1</v>
      </c>
      <c r="G1009" t="s">
        <v>16</v>
      </c>
      <c r="I1009">
        <v>3000</v>
      </c>
      <c r="J1009" s="1">
        <v>437750</v>
      </c>
      <c r="K1009" s="1">
        <v>437750</v>
      </c>
      <c r="L1009" s="1">
        <v>437750</v>
      </c>
      <c r="M1009" s="1">
        <v>437750</v>
      </c>
      <c r="N1009" s="1">
        <v>428999.99</v>
      </c>
      <c r="P1009" s="1">
        <v>0</v>
      </c>
      <c r="Q1009" s="1">
        <v>8750.0100000000093</v>
      </c>
      <c r="R1009" s="1">
        <v>428999.99</v>
      </c>
      <c r="S1009" s="27">
        <f t="shared" si="15"/>
        <v>8750.0100000000093</v>
      </c>
    </row>
    <row r="1010" spans="1:19" x14ac:dyDescent="0.25">
      <c r="A1010">
        <v>242215</v>
      </c>
      <c r="C1010">
        <v>111190</v>
      </c>
      <c r="D1010">
        <v>3722</v>
      </c>
      <c r="E1010">
        <v>1</v>
      </c>
      <c r="F1010">
        <v>1</v>
      </c>
      <c r="G1010" t="s">
        <v>16</v>
      </c>
      <c r="I1010">
        <v>3000</v>
      </c>
      <c r="J1010" s="1">
        <v>75618</v>
      </c>
      <c r="K1010" s="1">
        <v>75618</v>
      </c>
      <c r="L1010" s="1">
        <v>75618</v>
      </c>
      <c r="M1010" s="1">
        <v>75618</v>
      </c>
      <c r="N1010" s="1">
        <v>75618</v>
      </c>
      <c r="P1010" s="1">
        <v>0</v>
      </c>
      <c r="Q1010" s="1">
        <v>0</v>
      </c>
      <c r="R1010" s="1">
        <v>75618</v>
      </c>
      <c r="S1010" s="27">
        <f t="shared" si="15"/>
        <v>0</v>
      </c>
    </row>
    <row r="1011" spans="1:19" x14ac:dyDescent="0.25">
      <c r="A1011">
        <v>242215</v>
      </c>
      <c r="C1011">
        <v>111190</v>
      </c>
      <c r="D1011">
        <v>3821</v>
      </c>
      <c r="E1011">
        <v>1</v>
      </c>
      <c r="F1011">
        <v>1</v>
      </c>
      <c r="G1011" t="s">
        <v>16</v>
      </c>
      <c r="I1011">
        <v>3000</v>
      </c>
      <c r="J1011" s="1">
        <v>0</v>
      </c>
      <c r="K1011" s="1">
        <v>94944.86</v>
      </c>
      <c r="L1011" s="1">
        <v>94944.86</v>
      </c>
      <c r="M1011" s="1">
        <v>83749.77</v>
      </c>
      <c r="N1011" s="1">
        <v>83749.279999999999</v>
      </c>
      <c r="O1011" s="1">
        <v>10573.67</v>
      </c>
      <c r="P1011" s="1">
        <v>11195.089999999997</v>
      </c>
      <c r="Q1011" s="1">
        <v>0.49000000000523869</v>
      </c>
      <c r="R1011" s="1">
        <v>73175.61</v>
      </c>
      <c r="S1011" s="27">
        <f t="shared" si="15"/>
        <v>11195.580000000002</v>
      </c>
    </row>
    <row r="1012" spans="1:19" x14ac:dyDescent="0.25">
      <c r="A1012">
        <v>242215</v>
      </c>
      <c r="C1012">
        <v>111290</v>
      </c>
      <c r="D1012">
        <v>1211</v>
      </c>
      <c r="E1012">
        <v>1</v>
      </c>
      <c r="F1012">
        <v>1</v>
      </c>
      <c r="G1012" t="s">
        <v>16</v>
      </c>
      <c r="I1012">
        <v>1000</v>
      </c>
      <c r="J1012" s="1">
        <v>1733716</v>
      </c>
      <c r="K1012" s="1">
        <v>2831932.97</v>
      </c>
      <c r="L1012" s="1">
        <v>2831932.97</v>
      </c>
      <c r="M1012" s="1">
        <v>2831932.97</v>
      </c>
      <c r="N1012" s="1">
        <v>592208</v>
      </c>
      <c r="O1012" s="1">
        <v>-1056513.05</v>
      </c>
      <c r="P1012" s="1">
        <v>0</v>
      </c>
      <c r="Q1012" s="1">
        <v>2239724.9700000002</v>
      </c>
      <c r="R1012" s="1">
        <v>1648721.05</v>
      </c>
      <c r="S1012" s="27">
        <f t="shared" si="15"/>
        <v>2239724.9700000002</v>
      </c>
    </row>
    <row r="1013" spans="1:19" x14ac:dyDescent="0.25">
      <c r="A1013">
        <v>242215</v>
      </c>
      <c r="C1013">
        <v>111290</v>
      </c>
      <c r="D1013">
        <v>2561</v>
      </c>
      <c r="E1013">
        <v>1</v>
      </c>
      <c r="F1013">
        <v>1</v>
      </c>
      <c r="G1013" t="s">
        <v>16</v>
      </c>
      <c r="I1013">
        <v>2000</v>
      </c>
      <c r="J1013" s="1">
        <v>42160</v>
      </c>
      <c r="K1013" s="1">
        <v>0</v>
      </c>
      <c r="L1013" s="1">
        <v>0</v>
      </c>
      <c r="N1013" s="1">
        <v>0</v>
      </c>
      <c r="P1013" s="1">
        <v>0</v>
      </c>
      <c r="Q1013" s="1">
        <v>0</v>
      </c>
      <c r="R1013" s="1">
        <v>0</v>
      </c>
      <c r="S1013" s="27">
        <f t="shared" si="15"/>
        <v>0</v>
      </c>
    </row>
    <row r="1014" spans="1:19" x14ac:dyDescent="0.25">
      <c r="A1014">
        <v>242215</v>
      </c>
      <c r="C1014">
        <v>111290</v>
      </c>
      <c r="D1014">
        <v>4419</v>
      </c>
      <c r="E1014">
        <v>1</v>
      </c>
      <c r="F1014">
        <v>1</v>
      </c>
      <c r="G1014" t="s">
        <v>16</v>
      </c>
      <c r="I1014">
        <v>4000</v>
      </c>
      <c r="J1014" s="1">
        <v>680400</v>
      </c>
      <c r="K1014" s="1">
        <v>680400</v>
      </c>
      <c r="L1014" s="1">
        <v>680400</v>
      </c>
      <c r="M1014" s="1">
        <v>680400</v>
      </c>
      <c r="N1014" s="1">
        <v>560722.4</v>
      </c>
      <c r="P1014" s="1">
        <v>0</v>
      </c>
      <c r="Q1014" s="1">
        <v>119677.59999999998</v>
      </c>
      <c r="R1014" s="1">
        <v>560722.4</v>
      </c>
      <c r="S1014" s="27">
        <f t="shared" si="15"/>
        <v>119677.59999999998</v>
      </c>
    </row>
    <row r="1015" spans="1:19" x14ac:dyDescent="0.25">
      <c r="A1015">
        <v>242215</v>
      </c>
      <c r="C1015" t="s">
        <v>17</v>
      </c>
      <c r="D1015">
        <v>1221</v>
      </c>
      <c r="E1015">
        <v>2</v>
      </c>
      <c r="F1015">
        <v>1</v>
      </c>
      <c r="G1015" t="s">
        <v>18</v>
      </c>
      <c r="I1015">
        <v>1000</v>
      </c>
      <c r="J1015" s="1">
        <v>1736816</v>
      </c>
      <c r="K1015" s="1">
        <v>62234.74</v>
      </c>
      <c r="L1015" s="1">
        <v>62234.74</v>
      </c>
      <c r="M1015" s="1">
        <v>62234.74</v>
      </c>
      <c r="N1015" s="1">
        <v>62234.74</v>
      </c>
      <c r="O1015" s="1">
        <v>62234.740000000005</v>
      </c>
      <c r="P1015" s="1">
        <v>0</v>
      </c>
      <c r="Q1015" s="1">
        <v>0</v>
      </c>
      <c r="R1015" s="1">
        <v>0</v>
      </c>
      <c r="S1015" s="27">
        <f t="shared" si="15"/>
        <v>0</v>
      </c>
    </row>
    <row r="1016" spans="1:19" x14ac:dyDescent="0.25">
      <c r="A1016">
        <v>242215</v>
      </c>
      <c r="C1016" t="s">
        <v>17</v>
      </c>
      <c r="D1016">
        <v>1323</v>
      </c>
      <c r="E1016">
        <v>2</v>
      </c>
      <c r="F1016">
        <v>1</v>
      </c>
      <c r="G1016" t="s">
        <v>18</v>
      </c>
      <c r="I1016">
        <v>1000</v>
      </c>
      <c r="J1016" s="1">
        <v>75890</v>
      </c>
      <c r="K1016" s="1">
        <v>75890</v>
      </c>
      <c r="L1016" s="1">
        <v>75890</v>
      </c>
      <c r="M1016" s="1">
        <v>75890</v>
      </c>
      <c r="N1016" s="1">
        <v>75890</v>
      </c>
      <c r="O1016" s="1">
        <v>75890</v>
      </c>
      <c r="P1016" s="1">
        <v>0</v>
      </c>
      <c r="Q1016" s="1">
        <v>0</v>
      </c>
      <c r="R1016" s="1">
        <v>0</v>
      </c>
      <c r="S1016" s="27">
        <f t="shared" si="15"/>
        <v>0</v>
      </c>
    </row>
    <row r="1017" spans="1:19" x14ac:dyDescent="0.25">
      <c r="A1017">
        <v>242215</v>
      </c>
      <c r="C1017" t="s">
        <v>17</v>
      </c>
      <c r="D1017">
        <v>1411</v>
      </c>
      <c r="E1017">
        <v>2</v>
      </c>
      <c r="F1017">
        <v>2</v>
      </c>
      <c r="G1017" t="s">
        <v>18</v>
      </c>
      <c r="I1017">
        <v>1000</v>
      </c>
      <c r="J1017" s="1">
        <v>75606</v>
      </c>
      <c r="K1017" s="1">
        <v>75606</v>
      </c>
      <c r="L1017" s="1">
        <v>75606</v>
      </c>
      <c r="M1017" s="1">
        <v>75606</v>
      </c>
      <c r="N1017" s="1">
        <v>75606</v>
      </c>
      <c r="O1017" s="1">
        <v>75606</v>
      </c>
      <c r="P1017" s="1">
        <v>0</v>
      </c>
      <c r="Q1017" s="1">
        <v>0</v>
      </c>
      <c r="R1017" s="1">
        <v>0</v>
      </c>
      <c r="S1017" s="27">
        <f t="shared" si="15"/>
        <v>0</v>
      </c>
    </row>
    <row r="1018" spans="1:19" x14ac:dyDescent="0.25">
      <c r="A1018">
        <v>242215</v>
      </c>
      <c r="C1018" t="s">
        <v>17</v>
      </c>
      <c r="D1018">
        <v>1541</v>
      </c>
      <c r="E1018">
        <v>2</v>
      </c>
      <c r="F1018">
        <v>2</v>
      </c>
      <c r="G1018" t="s">
        <v>18</v>
      </c>
      <c r="I1018">
        <v>1000</v>
      </c>
      <c r="J1018" s="1">
        <v>225356</v>
      </c>
      <c r="K1018" s="1">
        <v>225356</v>
      </c>
      <c r="L1018" s="1">
        <v>225356</v>
      </c>
      <c r="M1018" s="1">
        <v>225356</v>
      </c>
      <c r="N1018" s="1">
        <v>225356</v>
      </c>
      <c r="O1018" s="1">
        <v>225356</v>
      </c>
      <c r="P1018" s="1">
        <v>0</v>
      </c>
      <c r="Q1018" s="1">
        <v>0</v>
      </c>
      <c r="R1018" s="1">
        <v>0</v>
      </c>
      <c r="S1018" s="27">
        <f t="shared" si="15"/>
        <v>0</v>
      </c>
    </row>
    <row r="1019" spans="1:19" x14ac:dyDescent="0.25">
      <c r="A1019">
        <v>242215</v>
      </c>
      <c r="C1019" t="s">
        <v>17</v>
      </c>
      <c r="D1019">
        <v>1545</v>
      </c>
      <c r="E1019">
        <v>2</v>
      </c>
      <c r="F1019">
        <v>1</v>
      </c>
      <c r="G1019" t="s">
        <v>18</v>
      </c>
      <c r="I1019">
        <v>1000</v>
      </c>
      <c r="J1019" s="1">
        <v>37562</v>
      </c>
      <c r="K1019" s="1">
        <v>1130</v>
      </c>
      <c r="L1019" s="1">
        <v>1130</v>
      </c>
      <c r="M1019" s="1">
        <v>1130</v>
      </c>
      <c r="N1019" s="1">
        <v>1130</v>
      </c>
      <c r="O1019" s="1">
        <v>1130</v>
      </c>
      <c r="P1019" s="1">
        <v>0</v>
      </c>
      <c r="Q1019" s="1">
        <v>0</v>
      </c>
      <c r="R1019" s="1">
        <v>0</v>
      </c>
      <c r="S1019" s="27">
        <f t="shared" si="15"/>
        <v>0</v>
      </c>
    </row>
    <row r="1020" spans="1:19" x14ac:dyDescent="0.25">
      <c r="A1020">
        <v>242215</v>
      </c>
      <c r="C1020" t="s">
        <v>17</v>
      </c>
      <c r="D1020">
        <v>1547</v>
      </c>
      <c r="E1020">
        <v>1</v>
      </c>
      <c r="F1020">
        <v>1</v>
      </c>
      <c r="G1020" t="s">
        <v>18</v>
      </c>
      <c r="I1020">
        <v>1000</v>
      </c>
      <c r="J1020" s="1">
        <v>4248</v>
      </c>
      <c r="K1020" s="1">
        <v>0</v>
      </c>
      <c r="L1020" s="1">
        <v>0</v>
      </c>
      <c r="N1020" s="1">
        <v>0</v>
      </c>
      <c r="P1020" s="1">
        <v>0</v>
      </c>
      <c r="Q1020" s="1">
        <v>0</v>
      </c>
      <c r="R1020" s="1">
        <v>0</v>
      </c>
      <c r="S1020" s="27">
        <f t="shared" si="15"/>
        <v>0</v>
      </c>
    </row>
    <row r="1021" spans="1:19" x14ac:dyDescent="0.25">
      <c r="A1021">
        <v>242215</v>
      </c>
      <c r="C1021" t="s">
        <v>17</v>
      </c>
      <c r="D1021">
        <v>2461</v>
      </c>
      <c r="E1021">
        <v>1</v>
      </c>
      <c r="F1021">
        <v>1</v>
      </c>
      <c r="G1021" t="s">
        <v>16</v>
      </c>
      <c r="I1021">
        <v>2000</v>
      </c>
      <c r="J1021" s="1">
        <v>19358</v>
      </c>
      <c r="K1021" s="1">
        <v>19358</v>
      </c>
      <c r="L1021" s="1">
        <v>19358</v>
      </c>
      <c r="N1021" s="1">
        <v>0</v>
      </c>
      <c r="P1021" s="1">
        <v>19358</v>
      </c>
      <c r="Q1021" s="1">
        <v>0</v>
      </c>
      <c r="R1021" s="1">
        <v>0</v>
      </c>
      <c r="S1021" s="27">
        <f t="shared" si="15"/>
        <v>19358</v>
      </c>
    </row>
    <row r="1022" spans="1:19" x14ac:dyDescent="0.25">
      <c r="A1022">
        <v>242215</v>
      </c>
      <c r="C1022" t="s">
        <v>17</v>
      </c>
      <c r="D1022">
        <v>3821</v>
      </c>
      <c r="E1022">
        <v>1</v>
      </c>
      <c r="F1022">
        <v>1</v>
      </c>
      <c r="G1022" t="s">
        <v>16</v>
      </c>
      <c r="I1022">
        <v>3000</v>
      </c>
      <c r="J1022" s="1">
        <v>6347410</v>
      </c>
      <c r="K1022" s="1">
        <v>8037829.8300000001</v>
      </c>
      <c r="L1022" s="1">
        <v>8037829.8300000001</v>
      </c>
      <c r="M1022" s="1">
        <v>7877059.9199999999</v>
      </c>
      <c r="N1022" s="1">
        <v>7877059.9100000001</v>
      </c>
      <c r="O1022" s="1">
        <v>110095</v>
      </c>
      <c r="P1022" s="1">
        <v>160769.91000000015</v>
      </c>
      <c r="Q1022" s="1">
        <v>9.9999997764825821E-3</v>
      </c>
      <c r="R1022" s="1">
        <v>7766964.9100000001</v>
      </c>
      <c r="S1022" s="27">
        <f t="shared" si="15"/>
        <v>160769.91999999993</v>
      </c>
    </row>
    <row r="1023" spans="1:19" x14ac:dyDescent="0.25">
      <c r="A1023">
        <v>242215</v>
      </c>
      <c r="C1023" t="s">
        <v>17</v>
      </c>
      <c r="D1023">
        <v>3981</v>
      </c>
      <c r="E1023">
        <v>1</v>
      </c>
      <c r="F1023">
        <v>2</v>
      </c>
      <c r="G1023" t="s">
        <v>18</v>
      </c>
      <c r="I1023">
        <v>3000</v>
      </c>
      <c r="J1023" s="1">
        <v>22225</v>
      </c>
      <c r="K1023" s="1">
        <v>26052</v>
      </c>
      <c r="L1023" s="1">
        <v>26052</v>
      </c>
      <c r="M1023" s="1">
        <v>26052</v>
      </c>
      <c r="N1023" s="1">
        <v>26052</v>
      </c>
      <c r="O1023" s="1">
        <v>26052</v>
      </c>
      <c r="P1023" s="1">
        <v>0</v>
      </c>
      <c r="Q1023" s="1">
        <v>0</v>
      </c>
      <c r="R1023" s="1">
        <v>0</v>
      </c>
      <c r="S1023" s="27">
        <f t="shared" si="15"/>
        <v>0</v>
      </c>
    </row>
    <row r="1024" spans="1:19" x14ac:dyDescent="0.25">
      <c r="A1024">
        <v>242215</v>
      </c>
      <c r="C1024" t="s">
        <v>17</v>
      </c>
      <c r="D1024">
        <v>3982</v>
      </c>
      <c r="E1024">
        <v>1</v>
      </c>
      <c r="F1024">
        <v>1</v>
      </c>
      <c r="G1024" t="s">
        <v>18</v>
      </c>
      <c r="I1024">
        <v>3000</v>
      </c>
      <c r="J1024" s="1">
        <v>2517</v>
      </c>
      <c r="K1024" s="1">
        <v>0</v>
      </c>
      <c r="L1024" s="1">
        <v>0</v>
      </c>
      <c r="N1024" s="1">
        <v>0</v>
      </c>
      <c r="P1024" s="1">
        <v>0</v>
      </c>
      <c r="Q1024" s="1">
        <v>0</v>
      </c>
      <c r="R1024" s="1">
        <v>0</v>
      </c>
      <c r="S1024" s="27">
        <f t="shared" si="15"/>
        <v>0</v>
      </c>
    </row>
    <row r="1025" spans="1:19" x14ac:dyDescent="0.25">
      <c r="A1025">
        <v>242215</v>
      </c>
      <c r="C1025" t="s">
        <v>19</v>
      </c>
      <c r="D1025">
        <v>3722</v>
      </c>
      <c r="E1025">
        <v>1</v>
      </c>
      <c r="F1025">
        <v>1</v>
      </c>
      <c r="G1025" t="s">
        <v>16</v>
      </c>
      <c r="I1025">
        <v>3000</v>
      </c>
      <c r="J1025" s="1">
        <v>0</v>
      </c>
      <c r="K1025" s="1">
        <v>23268.85</v>
      </c>
      <c r="L1025" s="1">
        <v>23268.85</v>
      </c>
      <c r="M1025" s="1">
        <v>23268.85</v>
      </c>
      <c r="N1025" s="1">
        <v>23268.85</v>
      </c>
      <c r="P1025" s="1">
        <v>0</v>
      </c>
      <c r="Q1025" s="1">
        <v>0</v>
      </c>
      <c r="R1025" s="1">
        <v>23268.85</v>
      </c>
      <c r="S1025" s="27">
        <f t="shared" si="15"/>
        <v>0</v>
      </c>
    </row>
    <row r="1026" spans="1:19" x14ac:dyDescent="0.25">
      <c r="A1026">
        <v>242215</v>
      </c>
      <c r="C1026" t="s">
        <v>19</v>
      </c>
      <c r="D1026">
        <v>3821</v>
      </c>
      <c r="E1026">
        <v>1</v>
      </c>
      <c r="F1026">
        <v>1</v>
      </c>
      <c r="G1026" t="s">
        <v>16</v>
      </c>
      <c r="I1026">
        <v>3000</v>
      </c>
      <c r="J1026" s="1">
        <v>0</v>
      </c>
      <c r="K1026" s="1">
        <v>3281092.5</v>
      </c>
      <c r="L1026" s="1">
        <v>3281092.5</v>
      </c>
      <c r="M1026" s="1">
        <v>3280439.49</v>
      </c>
      <c r="N1026" s="1">
        <v>3280439.49</v>
      </c>
      <c r="O1026" s="1">
        <v>820800</v>
      </c>
      <c r="P1026" s="1">
        <v>653.00999999977648</v>
      </c>
      <c r="Q1026" s="1">
        <v>0</v>
      </c>
      <c r="R1026" s="1">
        <v>2459639.4900000002</v>
      </c>
      <c r="S1026" s="27">
        <f t="shared" si="15"/>
        <v>653.00999999977648</v>
      </c>
    </row>
    <row r="1027" spans="1:19" x14ac:dyDescent="0.25">
      <c r="A1027">
        <v>242215</v>
      </c>
      <c r="C1027" t="s">
        <v>19</v>
      </c>
      <c r="D1027">
        <v>4419</v>
      </c>
      <c r="E1027">
        <v>1</v>
      </c>
      <c r="F1027">
        <v>1</v>
      </c>
      <c r="G1027" t="s">
        <v>16</v>
      </c>
      <c r="I1027">
        <v>4000</v>
      </c>
      <c r="J1027" s="1">
        <v>16097496</v>
      </c>
      <c r="K1027" s="1">
        <v>14426499.300000001</v>
      </c>
      <c r="L1027" s="1">
        <v>14426499.300000001</v>
      </c>
      <c r="M1027" s="1">
        <v>14412809.83</v>
      </c>
      <c r="N1027" s="1">
        <v>14412809.83</v>
      </c>
      <c r="O1027" s="1">
        <v>4010684.53</v>
      </c>
      <c r="P1027" s="1">
        <v>13689.470000000671</v>
      </c>
      <c r="Q1027" s="1">
        <v>0</v>
      </c>
      <c r="R1027" s="1">
        <v>10402125.300000001</v>
      </c>
      <c r="S1027" s="27">
        <f t="shared" ref="S1027:S1090" si="16">P1027+Q1027</f>
        <v>13689.470000000671</v>
      </c>
    </row>
    <row r="1028" spans="1:19" x14ac:dyDescent="0.25">
      <c r="A1028">
        <v>242215</v>
      </c>
      <c r="C1028" t="s">
        <v>19</v>
      </c>
      <c r="D1028">
        <v>4419</v>
      </c>
      <c r="E1028">
        <v>1</v>
      </c>
      <c r="F1028">
        <v>1</v>
      </c>
      <c r="G1028">
        <v>65</v>
      </c>
      <c r="I1028">
        <v>4000</v>
      </c>
      <c r="J1028" s="1">
        <v>0</v>
      </c>
      <c r="K1028" s="1">
        <v>1361884.14</v>
      </c>
      <c r="L1028" s="1">
        <v>1361884.14</v>
      </c>
      <c r="M1028" s="1">
        <v>858000</v>
      </c>
      <c r="N1028" s="1">
        <v>858000</v>
      </c>
      <c r="O1028" s="1">
        <v>858000</v>
      </c>
      <c r="P1028" s="1">
        <v>503884.1399999999</v>
      </c>
      <c r="Q1028" s="1">
        <v>0</v>
      </c>
      <c r="R1028" s="1">
        <v>0</v>
      </c>
      <c r="S1028" s="27">
        <f t="shared" si="16"/>
        <v>503884.1399999999</v>
      </c>
    </row>
    <row r="1029" spans="1:19" x14ac:dyDescent="0.25">
      <c r="A1029">
        <v>242215</v>
      </c>
      <c r="C1029" t="s">
        <v>19</v>
      </c>
      <c r="D1029">
        <v>5111</v>
      </c>
      <c r="E1029">
        <v>2</v>
      </c>
      <c r="F1029">
        <v>1</v>
      </c>
      <c r="G1029" t="s">
        <v>16</v>
      </c>
      <c r="H1029" t="s">
        <v>114</v>
      </c>
      <c r="I1029">
        <v>5000</v>
      </c>
      <c r="J1029" s="1">
        <v>430000</v>
      </c>
      <c r="K1029" s="1">
        <v>430000</v>
      </c>
      <c r="L1029" s="1">
        <v>430000</v>
      </c>
      <c r="N1029" s="1">
        <v>0</v>
      </c>
      <c r="P1029" s="1">
        <v>430000</v>
      </c>
      <c r="Q1029" s="1">
        <v>0</v>
      </c>
      <c r="R1029" s="1">
        <v>0</v>
      </c>
      <c r="S1029" s="27">
        <f t="shared" si="16"/>
        <v>430000</v>
      </c>
    </row>
    <row r="1030" spans="1:19" x14ac:dyDescent="0.25">
      <c r="A1030">
        <v>242215</v>
      </c>
      <c r="C1030" t="s">
        <v>19</v>
      </c>
      <c r="D1030">
        <v>5111</v>
      </c>
      <c r="E1030">
        <v>2</v>
      </c>
      <c r="F1030">
        <v>1</v>
      </c>
      <c r="G1030" t="s">
        <v>16</v>
      </c>
      <c r="H1030" t="s">
        <v>123</v>
      </c>
      <c r="I1030">
        <v>5000</v>
      </c>
      <c r="J1030" s="1">
        <v>355000</v>
      </c>
      <c r="K1030" s="1">
        <v>355000</v>
      </c>
      <c r="L1030" s="1">
        <v>355000</v>
      </c>
      <c r="N1030" s="1">
        <v>0</v>
      </c>
      <c r="P1030" s="1">
        <v>355000</v>
      </c>
      <c r="Q1030" s="1">
        <v>0</v>
      </c>
      <c r="R1030" s="1">
        <v>0</v>
      </c>
      <c r="S1030" s="27">
        <f t="shared" si="16"/>
        <v>355000</v>
      </c>
    </row>
    <row r="1031" spans="1:19" x14ac:dyDescent="0.25">
      <c r="A1031">
        <v>242215</v>
      </c>
      <c r="C1031" t="s">
        <v>19</v>
      </c>
      <c r="D1031">
        <v>5151</v>
      </c>
      <c r="E1031">
        <v>2</v>
      </c>
      <c r="F1031">
        <v>1</v>
      </c>
      <c r="G1031" t="s">
        <v>16</v>
      </c>
      <c r="H1031" t="s">
        <v>114</v>
      </c>
      <c r="I1031">
        <v>5000</v>
      </c>
      <c r="J1031" s="1">
        <v>450000</v>
      </c>
      <c r="K1031" s="1">
        <v>450000</v>
      </c>
      <c r="L1031" s="1">
        <v>450000</v>
      </c>
      <c r="N1031" s="1">
        <v>0</v>
      </c>
      <c r="P1031" s="1">
        <v>450000</v>
      </c>
      <c r="Q1031" s="1">
        <v>0</v>
      </c>
      <c r="R1031" s="1">
        <v>0</v>
      </c>
      <c r="S1031" s="27">
        <f t="shared" si="16"/>
        <v>450000</v>
      </c>
    </row>
    <row r="1032" spans="1:19" x14ac:dyDescent="0.25">
      <c r="A1032">
        <v>242215</v>
      </c>
      <c r="C1032" t="s">
        <v>19</v>
      </c>
      <c r="D1032">
        <v>5151</v>
      </c>
      <c r="E1032">
        <v>2</v>
      </c>
      <c r="F1032">
        <v>1</v>
      </c>
      <c r="G1032" t="s">
        <v>16</v>
      </c>
      <c r="H1032" t="s">
        <v>123</v>
      </c>
      <c r="I1032">
        <v>5000</v>
      </c>
      <c r="J1032" s="1">
        <v>550000</v>
      </c>
      <c r="K1032" s="1">
        <v>550000</v>
      </c>
      <c r="L1032" s="1">
        <v>550000</v>
      </c>
      <c r="N1032" s="1">
        <v>0</v>
      </c>
      <c r="P1032" s="1">
        <v>550000</v>
      </c>
      <c r="Q1032" s="1">
        <v>0</v>
      </c>
      <c r="R1032" s="1">
        <v>0</v>
      </c>
      <c r="S1032" s="27">
        <f t="shared" si="16"/>
        <v>550000</v>
      </c>
    </row>
    <row r="1033" spans="1:19" x14ac:dyDescent="0.25">
      <c r="A1033">
        <v>242215</v>
      </c>
      <c r="C1033" t="s">
        <v>19</v>
      </c>
      <c r="D1033">
        <v>5191</v>
      </c>
      <c r="E1033">
        <v>2</v>
      </c>
      <c r="F1033">
        <v>1</v>
      </c>
      <c r="G1033" t="s">
        <v>16</v>
      </c>
      <c r="H1033" t="s">
        <v>114</v>
      </c>
      <c r="I1033">
        <v>5000</v>
      </c>
      <c r="J1033" s="1">
        <v>125000</v>
      </c>
      <c r="K1033" s="1">
        <v>125000</v>
      </c>
      <c r="L1033" s="1">
        <v>125000</v>
      </c>
      <c r="N1033" s="1">
        <v>0</v>
      </c>
      <c r="P1033" s="1">
        <v>125000</v>
      </c>
      <c r="Q1033" s="1">
        <v>0</v>
      </c>
      <c r="R1033" s="1">
        <v>0</v>
      </c>
      <c r="S1033" s="27">
        <f t="shared" si="16"/>
        <v>125000</v>
      </c>
    </row>
    <row r="1034" spans="1:19" x14ac:dyDescent="0.25">
      <c r="A1034">
        <v>242215</v>
      </c>
      <c r="C1034" t="s">
        <v>19</v>
      </c>
      <c r="D1034">
        <v>5191</v>
      </c>
      <c r="E1034">
        <v>2</v>
      </c>
      <c r="F1034">
        <v>1</v>
      </c>
      <c r="G1034" t="s">
        <v>16</v>
      </c>
      <c r="H1034" t="s">
        <v>123</v>
      </c>
      <c r="I1034">
        <v>5000</v>
      </c>
      <c r="J1034" s="1">
        <v>165000</v>
      </c>
      <c r="K1034" s="1">
        <v>165000</v>
      </c>
      <c r="L1034" s="1">
        <v>165000</v>
      </c>
      <c r="N1034" s="1">
        <v>0</v>
      </c>
      <c r="P1034" s="1">
        <v>165000</v>
      </c>
      <c r="Q1034" s="1">
        <v>0</v>
      </c>
      <c r="R1034" s="1">
        <v>0</v>
      </c>
      <c r="S1034" s="27">
        <f t="shared" si="16"/>
        <v>165000</v>
      </c>
    </row>
    <row r="1035" spans="1:19" x14ac:dyDescent="0.25">
      <c r="A1035">
        <v>242215</v>
      </c>
      <c r="C1035" t="s">
        <v>19</v>
      </c>
      <c r="D1035">
        <v>5211</v>
      </c>
      <c r="E1035">
        <v>2</v>
      </c>
      <c r="F1035">
        <v>1</v>
      </c>
      <c r="G1035" t="s">
        <v>16</v>
      </c>
      <c r="H1035" t="s">
        <v>114</v>
      </c>
      <c r="I1035">
        <v>5000</v>
      </c>
      <c r="J1035" s="1">
        <v>90000</v>
      </c>
      <c r="K1035" s="1">
        <v>90000</v>
      </c>
      <c r="L1035" s="1">
        <v>90000</v>
      </c>
      <c r="N1035" s="1">
        <v>0</v>
      </c>
      <c r="P1035" s="1">
        <v>90000</v>
      </c>
      <c r="Q1035" s="1">
        <v>0</v>
      </c>
      <c r="R1035" s="1">
        <v>0</v>
      </c>
      <c r="S1035" s="27">
        <f t="shared" si="16"/>
        <v>90000</v>
      </c>
    </row>
    <row r="1036" spans="1:19" x14ac:dyDescent="0.25">
      <c r="A1036">
        <v>242215</v>
      </c>
      <c r="C1036" t="s">
        <v>19</v>
      </c>
      <c r="D1036">
        <v>5211</v>
      </c>
      <c r="E1036">
        <v>2</v>
      </c>
      <c r="F1036">
        <v>1</v>
      </c>
      <c r="G1036" t="s">
        <v>16</v>
      </c>
      <c r="H1036" t="s">
        <v>123</v>
      </c>
      <c r="I1036">
        <v>5000</v>
      </c>
      <c r="J1036" s="1">
        <v>355000</v>
      </c>
      <c r="K1036" s="1">
        <v>355000</v>
      </c>
      <c r="L1036" s="1">
        <v>355000</v>
      </c>
      <c r="N1036" s="1">
        <v>0</v>
      </c>
      <c r="P1036" s="1">
        <v>355000</v>
      </c>
      <c r="Q1036" s="1">
        <v>0</v>
      </c>
      <c r="R1036" s="1">
        <v>0</v>
      </c>
      <c r="S1036" s="27">
        <f t="shared" si="16"/>
        <v>355000</v>
      </c>
    </row>
    <row r="1037" spans="1:19" x14ac:dyDescent="0.25">
      <c r="A1037">
        <v>242215</v>
      </c>
      <c r="C1037" t="s">
        <v>19</v>
      </c>
      <c r="D1037">
        <v>5231</v>
      </c>
      <c r="E1037">
        <v>2</v>
      </c>
      <c r="F1037">
        <v>1</v>
      </c>
      <c r="G1037" t="s">
        <v>16</v>
      </c>
      <c r="H1037" t="s">
        <v>114</v>
      </c>
      <c r="I1037">
        <v>5000</v>
      </c>
      <c r="J1037" s="1">
        <v>60000</v>
      </c>
      <c r="K1037" s="1">
        <v>60000</v>
      </c>
      <c r="L1037" s="1">
        <v>60000</v>
      </c>
      <c r="N1037" s="1">
        <v>0</v>
      </c>
      <c r="P1037" s="1">
        <v>60000</v>
      </c>
      <c r="Q1037" s="1">
        <v>0</v>
      </c>
      <c r="R1037" s="1">
        <v>0</v>
      </c>
      <c r="S1037" s="27">
        <f t="shared" si="16"/>
        <v>60000</v>
      </c>
    </row>
    <row r="1038" spans="1:19" x14ac:dyDescent="0.25">
      <c r="A1038">
        <v>242215</v>
      </c>
      <c r="C1038" t="s">
        <v>19</v>
      </c>
      <c r="D1038">
        <v>5412</v>
      </c>
      <c r="E1038">
        <v>2</v>
      </c>
      <c r="F1038">
        <v>1</v>
      </c>
      <c r="G1038" t="s">
        <v>16</v>
      </c>
      <c r="H1038" t="s">
        <v>124</v>
      </c>
      <c r="I1038">
        <v>5000</v>
      </c>
      <c r="J1038" s="1">
        <v>0</v>
      </c>
      <c r="K1038" s="1">
        <v>3055223.35</v>
      </c>
      <c r="L1038" s="1">
        <v>3055223.35</v>
      </c>
      <c r="M1038" s="1">
        <v>3055223.35</v>
      </c>
      <c r="N1038" s="1">
        <v>3055223.35</v>
      </c>
      <c r="O1038" s="1">
        <v>2538644.3800000004</v>
      </c>
      <c r="P1038" s="1">
        <v>0</v>
      </c>
      <c r="Q1038" s="1">
        <v>0</v>
      </c>
      <c r="R1038" s="1">
        <v>516578.96999999974</v>
      </c>
      <c r="S1038" s="27">
        <f t="shared" si="16"/>
        <v>0</v>
      </c>
    </row>
    <row r="1039" spans="1:19" x14ac:dyDescent="0.25">
      <c r="A1039">
        <v>242215</v>
      </c>
      <c r="C1039" t="s">
        <v>19</v>
      </c>
      <c r="D1039">
        <v>5412</v>
      </c>
      <c r="E1039">
        <v>2</v>
      </c>
      <c r="F1039">
        <v>2</v>
      </c>
      <c r="G1039" t="s">
        <v>16</v>
      </c>
      <c r="H1039" t="s">
        <v>124</v>
      </c>
      <c r="I1039">
        <v>5000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P1039" s="1">
        <v>0</v>
      </c>
      <c r="Q1039" s="1">
        <v>0</v>
      </c>
      <c r="R1039" s="1">
        <v>0</v>
      </c>
      <c r="S1039" s="27">
        <f t="shared" si="16"/>
        <v>0</v>
      </c>
    </row>
    <row r="1040" spans="1:19" x14ac:dyDescent="0.25">
      <c r="A1040">
        <v>242215</v>
      </c>
      <c r="C1040" t="s">
        <v>19</v>
      </c>
      <c r="D1040">
        <v>5651</v>
      </c>
      <c r="E1040">
        <v>2</v>
      </c>
      <c r="F1040">
        <v>1</v>
      </c>
      <c r="G1040" t="s">
        <v>16</v>
      </c>
      <c r="H1040" t="s">
        <v>116</v>
      </c>
      <c r="I1040">
        <v>5000</v>
      </c>
      <c r="J1040" s="1">
        <v>35000</v>
      </c>
      <c r="K1040" s="1">
        <v>35000</v>
      </c>
      <c r="L1040" s="1">
        <v>35000</v>
      </c>
      <c r="N1040" s="1">
        <v>0</v>
      </c>
      <c r="P1040" s="1">
        <v>35000</v>
      </c>
      <c r="Q1040" s="1">
        <v>0</v>
      </c>
      <c r="R1040" s="1">
        <v>0</v>
      </c>
      <c r="S1040" s="27">
        <f t="shared" si="16"/>
        <v>35000</v>
      </c>
    </row>
    <row r="1041" spans="1:19" x14ac:dyDescent="0.25">
      <c r="A1041">
        <v>242215</v>
      </c>
      <c r="C1041" t="s">
        <v>19</v>
      </c>
      <c r="D1041">
        <v>5661</v>
      </c>
      <c r="E1041">
        <v>2</v>
      </c>
      <c r="F1041">
        <v>1</v>
      </c>
      <c r="G1041" t="s">
        <v>16</v>
      </c>
      <c r="H1041" t="s">
        <v>114</v>
      </c>
      <c r="I1041">
        <v>5000</v>
      </c>
      <c r="J1041" s="1">
        <v>50000</v>
      </c>
      <c r="K1041" s="1">
        <v>50000</v>
      </c>
      <c r="L1041" s="1">
        <v>50000</v>
      </c>
      <c r="N1041" s="1">
        <v>0</v>
      </c>
      <c r="P1041" s="1">
        <v>50000</v>
      </c>
      <c r="Q1041" s="1">
        <v>0</v>
      </c>
      <c r="R1041" s="1">
        <v>0</v>
      </c>
      <c r="S1041" s="27">
        <f t="shared" si="16"/>
        <v>50000</v>
      </c>
    </row>
    <row r="1042" spans="1:19" x14ac:dyDescent="0.25">
      <c r="A1042">
        <v>242215</v>
      </c>
      <c r="C1042" t="s">
        <v>19</v>
      </c>
      <c r="D1042">
        <v>5671</v>
      </c>
      <c r="E1042">
        <v>2</v>
      </c>
      <c r="F1042">
        <v>1</v>
      </c>
      <c r="G1042" t="s">
        <v>16</v>
      </c>
      <c r="H1042" t="s">
        <v>114</v>
      </c>
      <c r="I1042">
        <v>5000</v>
      </c>
      <c r="J1042" s="1">
        <v>200000</v>
      </c>
      <c r="K1042" s="1">
        <v>200000</v>
      </c>
      <c r="L1042" s="1">
        <v>200000</v>
      </c>
      <c r="N1042" s="1">
        <v>0</v>
      </c>
      <c r="P1042" s="1">
        <v>200000</v>
      </c>
      <c r="Q1042" s="1">
        <v>0</v>
      </c>
      <c r="R1042" s="1">
        <v>0</v>
      </c>
      <c r="S1042" s="27">
        <f t="shared" si="16"/>
        <v>200000</v>
      </c>
    </row>
    <row r="1043" spans="1:19" x14ac:dyDescent="0.25">
      <c r="A1043">
        <v>242215</v>
      </c>
      <c r="C1043" t="s">
        <v>19</v>
      </c>
      <c r="D1043">
        <v>5671</v>
      </c>
      <c r="E1043">
        <v>2</v>
      </c>
      <c r="F1043">
        <v>1</v>
      </c>
      <c r="G1043" t="s">
        <v>16</v>
      </c>
      <c r="H1043" t="s">
        <v>123</v>
      </c>
      <c r="I1043">
        <v>5000</v>
      </c>
      <c r="J1043" s="1">
        <v>175000</v>
      </c>
      <c r="K1043" s="1">
        <v>175000</v>
      </c>
      <c r="L1043" s="1">
        <v>175000</v>
      </c>
      <c r="N1043" s="1">
        <v>0</v>
      </c>
      <c r="P1043" s="1">
        <v>175000</v>
      </c>
      <c r="Q1043" s="1">
        <v>0</v>
      </c>
      <c r="R1043" s="1">
        <v>0</v>
      </c>
      <c r="S1043" s="27">
        <f t="shared" si="16"/>
        <v>175000</v>
      </c>
    </row>
    <row r="1044" spans="1:19" x14ac:dyDescent="0.25">
      <c r="A1044">
        <v>242215</v>
      </c>
      <c r="C1044" t="s">
        <v>19</v>
      </c>
      <c r="D1044">
        <v>5691</v>
      </c>
      <c r="E1044">
        <v>2</v>
      </c>
      <c r="F1044">
        <v>1</v>
      </c>
      <c r="G1044" t="s">
        <v>16</v>
      </c>
      <c r="H1044" t="s">
        <v>114</v>
      </c>
      <c r="I1044">
        <v>5000</v>
      </c>
      <c r="J1044" s="1">
        <v>15000</v>
      </c>
      <c r="K1044" s="1">
        <v>15000</v>
      </c>
      <c r="L1044" s="1">
        <v>15000</v>
      </c>
      <c r="N1044" s="1">
        <v>0</v>
      </c>
      <c r="P1044" s="1">
        <v>15000</v>
      </c>
      <c r="Q1044" s="1">
        <v>0</v>
      </c>
      <c r="R1044" s="1">
        <v>0</v>
      </c>
      <c r="S1044" s="27">
        <f t="shared" si="16"/>
        <v>15000</v>
      </c>
    </row>
    <row r="1045" spans="1:19" x14ac:dyDescent="0.25">
      <c r="A1045">
        <v>242215</v>
      </c>
      <c r="C1045" t="s">
        <v>19</v>
      </c>
      <c r="D1045">
        <v>5911</v>
      </c>
      <c r="E1045">
        <v>2</v>
      </c>
      <c r="F1045">
        <v>1</v>
      </c>
      <c r="G1045" t="s">
        <v>16</v>
      </c>
      <c r="H1045" t="s">
        <v>114</v>
      </c>
      <c r="I1045">
        <v>5000</v>
      </c>
      <c r="J1045" s="1">
        <v>50000</v>
      </c>
      <c r="K1045" s="1">
        <v>50000</v>
      </c>
      <c r="L1045" s="1">
        <v>50000</v>
      </c>
      <c r="N1045" s="1">
        <v>0</v>
      </c>
      <c r="P1045" s="1">
        <v>50000</v>
      </c>
      <c r="Q1045" s="1">
        <v>0</v>
      </c>
      <c r="R1045" s="1">
        <v>0</v>
      </c>
      <c r="S1045" s="27">
        <f t="shared" si="16"/>
        <v>50000</v>
      </c>
    </row>
    <row r="1046" spans="1:19" x14ac:dyDescent="0.25">
      <c r="A1046">
        <v>242215</v>
      </c>
      <c r="C1046" t="s">
        <v>20</v>
      </c>
      <c r="D1046">
        <v>5412</v>
      </c>
      <c r="E1046">
        <v>2</v>
      </c>
      <c r="F1046">
        <v>1</v>
      </c>
      <c r="G1046" t="s">
        <v>16</v>
      </c>
      <c r="H1046" t="s">
        <v>125</v>
      </c>
      <c r="I1046">
        <v>5000</v>
      </c>
      <c r="J1046" s="1">
        <v>0</v>
      </c>
      <c r="K1046" s="1">
        <v>3954986.96</v>
      </c>
      <c r="L1046" s="1">
        <v>3954986.96</v>
      </c>
      <c r="M1046" s="1">
        <v>3954986.96</v>
      </c>
      <c r="N1046" s="1">
        <v>3954986.96</v>
      </c>
      <c r="P1046" s="1">
        <v>0</v>
      </c>
      <c r="Q1046" s="1">
        <v>0</v>
      </c>
      <c r="R1046" s="1">
        <v>3954986.96</v>
      </c>
      <c r="S1046" s="27">
        <f t="shared" si="16"/>
        <v>0</v>
      </c>
    </row>
    <row r="1047" spans="1:19" x14ac:dyDescent="0.25">
      <c r="A1047">
        <v>242215</v>
      </c>
      <c r="C1047" t="s">
        <v>20</v>
      </c>
      <c r="D1047">
        <v>5412</v>
      </c>
      <c r="E1047">
        <v>2</v>
      </c>
      <c r="F1047">
        <v>1</v>
      </c>
      <c r="G1047" t="s">
        <v>16</v>
      </c>
      <c r="H1047" t="s">
        <v>124</v>
      </c>
      <c r="I1047">
        <v>5000</v>
      </c>
      <c r="J1047" s="1">
        <v>0</v>
      </c>
      <c r="K1047" s="1">
        <v>908732.35</v>
      </c>
      <c r="L1047" s="1">
        <v>908732.35</v>
      </c>
      <c r="M1047" s="1">
        <v>908732.35</v>
      </c>
      <c r="N1047" s="1">
        <v>908732.35</v>
      </c>
      <c r="P1047" s="1">
        <v>0</v>
      </c>
      <c r="Q1047" s="1">
        <v>0</v>
      </c>
      <c r="R1047" s="1">
        <v>908732.35</v>
      </c>
      <c r="S1047" s="27">
        <f t="shared" si="16"/>
        <v>0</v>
      </c>
    </row>
    <row r="1048" spans="1:19" x14ac:dyDescent="0.25">
      <c r="A1048">
        <v>242215</v>
      </c>
      <c r="C1048" t="s">
        <v>20</v>
      </c>
      <c r="D1048">
        <v>5412</v>
      </c>
      <c r="E1048">
        <v>2</v>
      </c>
      <c r="F1048">
        <v>2</v>
      </c>
      <c r="G1048" t="s">
        <v>16</v>
      </c>
      <c r="H1048" t="s">
        <v>125</v>
      </c>
      <c r="I1048">
        <v>5000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P1048" s="1">
        <v>0</v>
      </c>
      <c r="Q1048" s="1">
        <v>0</v>
      </c>
      <c r="R1048" s="1">
        <v>0</v>
      </c>
      <c r="S1048" s="27">
        <f t="shared" si="16"/>
        <v>0</v>
      </c>
    </row>
    <row r="1049" spans="1:19" x14ac:dyDescent="0.25">
      <c r="A1049">
        <v>242215</v>
      </c>
      <c r="C1049" t="s">
        <v>20</v>
      </c>
      <c r="D1049">
        <v>5412</v>
      </c>
      <c r="E1049">
        <v>2</v>
      </c>
      <c r="F1049">
        <v>2</v>
      </c>
      <c r="G1049" t="s">
        <v>16</v>
      </c>
      <c r="H1049" t="s">
        <v>124</v>
      </c>
      <c r="I1049">
        <v>5000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P1049" s="1">
        <v>0</v>
      </c>
      <c r="Q1049" s="1">
        <v>0</v>
      </c>
      <c r="R1049" s="1">
        <v>0</v>
      </c>
      <c r="S1049" s="27">
        <f t="shared" si="16"/>
        <v>0</v>
      </c>
    </row>
    <row r="1050" spans="1:19" x14ac:dyDescent="0.25">
      <c r="A1050">
        <v>242215</v>
      </c>
      <c r="C1050" t="s">
        <v>39</v>
      </c>
      <c r="D1050">
        <v>3821</v>
      </c>
      <c r="E1050">
        <v>1</v>
      </c>
      <c r="F1050">
        <v>1</v>
      </c>
      <c r="G1050" t="s">
        <v>16</v>
      </c>
      <c r="I1050">
        <v>3000</v>
      </c>
      <c r="J1050" s="1">
        <v>0</v>
      </c>
      <c r="K1050" s="1">
        <v>3000000</v>
      </c>
      <c r="L1050" s="1">
        <v>3000000</v>
      </c>
      <c r="M1050" s="1">
        <v>2993597</v>
      </c>
      <c r="N1050" s="1">
        <v>2993597</v>
      </c>
      <c r="P1050" s="1">
        <v>6403</v>
      </c>
      <c r="Q1050" s="1">
        <v>0</v>
      </c>
      <c r="R1050" s="1">
        <v>2993597</v>
      </c>
      <c r="S1050" s="27">
        <f t="shared" si="16"/>
        <v>6403</v>
      </c>
    </row>
    <row r="1051" spans="1:19" x14ac:dyDescent="0.25">
      <c r="A1051">
        <v>251216</v>
      </c>
      <c r="C1051">
        <v>111190</v>
      </c>
      <c r="D1051">
        <v>2171</v>
      </c>
      <c r="E1051">
        <v>1</v>
      </c>
      <c r="F1051">
        <v>1</v>
      </c>
      <c r="G1051" t="s">
        <v>16</v>
      </c>
      <c r="I1051">
        <v>2000</v>
      </c>
      <c r="J1051" s="1">
        <v>258750</v>
      </c>
      <c r="K1051" s="1">
        <v>258750</v>
      </c>
      <c r="L1051" s="1">
        <v>258750</v>
      </c>
      <c r="M1051" s="1">
        <v>258743.03</v>
      </c>
      <c r="N1051" s="1">
        <v>134993.01999999999</v>
      </c>
      <c r="P1051" s="1">
        <v>6.9700000000011642</v>
      </c>
      <c r="Q1051" s="1">
        <v>123750.01000000001</v>
      </c>
      <c r="R1051" s="1">
        <v>134993.01999999999</v>
      </c>
      <c r="S1051" s="27">
        <f t="shared" si="16"/>
        <v>123756.98000000001</v>
      </c>
    </row>
    <row r="1052" spans="1:19" x14ac:dyDescent="0.25">
      <c r="A1052">
        <v>251216</v>
      </c>
      <c r="C1052" t="s">
        <v>17</v>
      </c>
      <c r="D1052">
        <v>4411</v>
      </c>
      <c r="E1052">
        <v>1</v>
      </c>
      <c r="F1052">
        <v>1</v>
      </c>
      <c r="G1052" t="s">
        <v>16</v>
      </c>
      <c r="I1052">
        <v>4000</v>
      </c>
      <c r="J1052" s="1">
        <v>36322</v>
      </c>
      <c r="K1052" s="1">
        <v>0</v>
      </c>
      <c r="L1052" s="1">
        <v>0</v>
      </c>
      <c r="N1052" s="1">
        <v>0</v>
      </c>
      <c r="P1052" s="1">
        <v>0</v>
      </c>
      <c r="Q1052" s="1">
        <v>0</v>
      </c>
      <c r="R1052" s="1">
        <v>0</v>
      </c>
      <c r="S1052" s="27">
        <f t="shared" si="16"/>
        <v>0</v>
      </c>
    </row>
    <row r="1053" spans="1:19" x14ac:dyDescent="0.25">
      <c r="A1053">
        <v>251216</v>
      </c>
      <c r="C1053" t="s">
        <v>17</v>
      </c>
      <c r="D1053">
        <v>4412</v>
      </c>
      <c r="E1053">
        <v>1</v>
      </c>
      <c r="F1053">
        <v>1</v>
      </c>
      <c r="G1053" t="s">
        <v>16</v>
      </c>
      <c r="I1053">
        <v>4000</v>
      </c>
      <c r="J1053" s="1">
        <v>10403000</v>
      </c>
      <c r="K1053" s="1">
        <v>9936000</v>
      </c>
      <c r="L1053" s="1">
        <v>9936000</v>
      </c>
      <c r="M1053" s="1">
        <v>9936000</v>
      </c>
      <c r="N1053" s="1">
        <v>9936000</v>
      </c>
      <c r="O1053" s="1">
        <v>2600750.0099999998</v>
      </c>
      <c r="P1053" s="1">
        <v>0</v>
      </c>
      <c r="Q1053" s="1">
        <v>0</v>
      </c>
      <c r="R1053" s="1">
        <v>7335249.9900000002</v>
      </c>
      <c r="S1053" s="27">
        <f t="shared" si="16"/>
        <v>0</v>
      </c>
    </row>
    <row r="1054" spans="1:19" x14ac:dyDescent="0.25">
      <c r="A1054">
        <v>251216</v>
      </c>
      <c r="C1054" t="s">
        <v>19</v>
      </c>
      <c r="D1054">
        <v>2161</v>
      </c>
      <c r="E1054">
        <v>1</v>
      </c>
      <c r="F1054">
        <v>1</v>
      </c>
      <c r="G1054" t="s">
        <v>16</v>
      </c>
      <c r="I1054">
        <v>2000</v>
      </c>
      <c r="J1054" s="1">
        <v>0</v>
      </c>
      <c r="K1054" s="1">
        <v>50000</v>
      </c>
      <c r="L1054" s="1">
        <v>50000</v>
      </c>
      <c r="M1054" s="1">
        <v>50000</v>
      </c>
      <c r="N1054" s="1">
        <v>49956.15</v>
      </c>
      <c r="O1054" s="1">
        <v>49956.15</v>
      </c>
      <c r="P1054" s="1">
        <v>0</v>
      </c>
      <c r="Q1054" s="1">
        <v>43.849999999998545</v>
      </c>
      <c r="R1054" s="1">
        <v>0</v>
      </c>
      <c r="S1054" s="27">
        <f t="shared" si="16"/>
        <v>43.849999999998545</v>
      </c>
    </row>
    <row r="1055" spans="1:19" x14ac:dyDescent="0.25">
      <c r="A1055">
        <v>251216</v>
      </c>
      <c r="C1055" t="s">
        <v>19</v>
      </c>
      <c r="D1055">
        <v>2211</v>
      </c>
      <c r="E1055">
        <v>1</v>
      </c>
      <c r="F1055">
        <v>1</v>
      </c>
      <c r="G1055" t="s">
        <v>16</v>
      </c>
      <c r="I1055">
        <v>2000</v>
      </c>
      <c r="J1055" s="1">
        <v>0</v>
      </c>
      <c r="K1055" s="1">
        <v>250000</v>
      </c>
      <c r="L1055" s="1">
        <v>250000</v>
      </c>
      <c r="M1055" s="1">
        <v>250000</v>
      </c>
      <c r="N1055" s="1">
        <v>250000</v>
      </c>
      <c r="P1055" s="1">
        <v>0</v>
      </c>
      <c r="Q1055" s="1">
        <v>0</v>
      </c>
      <c r="R1055" s="1">
        <v>250000</v>
      </c>
      <c r="S1055" s="27">
        <f t="shared" si="16"/>
        <v>0</v>
      </c>
    </row>
    <row r="1056" spans="1:19" x14ac:dyDescent="0.25">
      <c r="A1056">
        <v>251216</v>
      </c>
      <c r="C1056" t="s">
        <v>19</v>
      </c>
      <c r="D1056">
        <v>4419</v>
      </c>
      <c r="E1056">
        <v>1</v>
      </c>
      <c r="F1056">
        <v>1</v>
      </c>
      <c r="G1056" t="s">
        <v>16</v>
      </c>
      <c r="I1056">
        <v>4000</v>
      </c>
      <c r="J1056" s="1">
        <v>44141676</v>
      </c>
      <c r="K1056" s="1">
        <v>44141676</v>
      </c>
      <c r="L1056" s="1">
        <v>44141676</v>
      </c>
      <c r="M1056" s="1">
        <v>44024209.240000002</v>
      </c>
      <c r="N1056" s="1">
        <v>44024209.240000002</v>
      </c>
      <c r="O1056" s="1">
        <v>10931419</v>
      </c>
      <c r="P1056" s="1">
        <v>117466.75999999791</v>
      </c>
      <c r="Q1056" s="1">
        <v>0</v>
      </c>
      <c r="R1056" s="1">
        <v>33092790.240000002</v>
      </c>
      <c r="S1056" s="27">
        <f t="shared" si="16"/>
        <v>117466.75999999791</v>
      </c>
    </row>
    <row r="1057" spans="1:19" x14ac:dyDescent="0.25">
      <c r="A1057">
        <v>251216</v>
      </c>
      <c r="C1057" t="s">
        <v>19</v>
      </c>
      <c r="D1057">
        <v>5111</v>
      </c>
      <c r="E1057">
        <v>2</v>
      </c>
      <c r="F1057">
        <v>1</v>
      </c>
      <c r="G1057" t="s">
        <v>16</v>
      </c>
      <c r="H1057" t="s">
        <v>116</v>
      </c>
      <c r="I1057">
        <v>5000</v>
      </c>
      <c r="J1057" s="1">
        <v>281420</v>
      </c>
      <c r="K1057" s="1">
        <v>0</v>
      </c>
      <c r="L1057" s="1">
        <v>0</v>
      </c>
      <c r="N1057" s="1">
        <v>0</v>
      </c>
      <c r="P1057" s="1">
        <v>0</v>
      </c>
      <c r="Q1057" s="1">
        <v>0</v>
      </c>
      <c r="R1057" s="1">
        <v>0</v>
      </c>
      <c r="S1057" s="27">
        <f t="shared" si="16"/>
        <v>0</v>
      </c>
    </row>
    <row r="1058" spans="1:19" x14ac:dyDescent="0.25">
      <c r="A1058">
        <v>251216</v>
      </c>
      <c r="C1058" t="s">
        <v>19</v>
      </c>
      <c r="D1058">
        <v>5111</v>
      </c>
      <c r="E1058">
        <v>2</v>
      </c>
      <c r="F1058">
        <v>1</v>
      </c>
      <c r="G1058" t="s">
        <v>16</v>
      </c>
      <c r="H1058" t="s">
        <v>126</v>
      </c>
      <c r="I1058">
        <v>5000</v>
      </c>
      <c r="J1058" s="1">
        <v>0</v>
      </c>
      <c r="K1058" s="1">
        <v>281420</v>
      </c>
      <c r="L1058" s="1">
        <v>281420</v>
      </c>
      <c r="N1058" s="1">
        <v>0</v>
      </c>
      <c r="P1058" s="1">
        <v>281420</v>
      </c>
      <c r="Q1058" s="1">
        <v>0</v>
      </c>
      <c r="R1058" s="1">
        <v>0</v>
      </c>
      <c r="S1058" s="27">
        <f t="shared" si="16"/>
        <v>281420</v>
      </c>
    </row>
    <row r="1059" spans="1:19" x14ac:dyDescent="0.25">
      <c r="A1059">
        <v>251216</v>
      </c>
      <c r="C1059" t="s">
        <v>19</v>
      </c>
      <c r="D1059">
        <v>5151</v>
      </c>
      <c r="E1059">
        <v>2</v>
      </c>
      <c r="F1059">
        <v>1</v>
      </c>
      <c r="G1059" t="s">
        <v>16</v>
      </c>
      <c r="H1059" t="s">
        <v>116</v>
      </c>
      <c r="I1059">
        <v>5000</v>
      </c>
      <c r="J1059" s="1">
        <v>353537</v>
      </c>
      <c r="K1059" s="1">
        <v>0</v>
      </c>
      <c r="L1059" s="1">
        <v>0</v>
      </c>
      <c r="N1059" s="1">
        <v>0</v>
      </c>
      <c r="P1059" s="1">
        <v>0</v>
      </c>
      <c r="Q1059" s="1">
        <v>0</v>
      </c>
      <c r="R1059" s="1">
        <v>0</v>
      </c>
      <c r="S1059" s="27">
        <f t="shared" si="16"/>
        <v>0</v>
      </c>
    </row>
    <row r="1060" spans="1:19" x14ac:dyDescent="0.25">
      <c r="A1060">
        <v>251216</v>
      </c>
      <c r="C1060" t="s">
        <v>19</v>
      </c>
      <c r="D1060">
        <v>5151</v>
      </c>
      <c r="E1060">
        <v>2</v>
      </c>
      <c r="F1060">
        <v>1</v>
      </c>
      <c r="G1060" t="s">
        <v>16</v>
      </c>
      <c r="H1060" t="s">
        <v>126</v>
      </c>
      <c r="I1060">
        <v>5000</v>
      </c>
      <c r="J1060" s="1">
        <v>0</v>
      </c>
      <c r="K1060" s="1">
        <v>353537</v>
      </c>
      <c r="L1060" s="1">
        <v>353537</v>
      </c>
      <c r="N1060" s="1">
        <v>0</v>
      </c>
      <c r="P1060" s="1">
        <v>353537</v>
      </c>
      <c r="Q1060" s="1">
        <v>0</v>
      </c>
      <c r="R1060" s="1">
        <v>0</v>
      </c>
      <c r="S1060" s="27">
        <f t="shared" si="16"/>
        <v>353537</v>
      </c>
    </row>
    <row r="1061" spans="1:19" x14ac:dyDescent="0.25">
      <c r="A1061">
        <v>251216</v>
      </c>
      <c r="C1061" t="s">
        <v>19</v>
      </c>
      <c r="D1061">
        <v>5191</v>
      </c>
      <c r="E1061">
        <v>2</v>
      </c>
      <c r="F1061">
        <v>1</v>
      </c>
      <c r="G1061" t="s">
        <v>16</v>
      </c>
      <c r="H1061" t="s">
        <v>116</v>
      </c>
      <c r="I1061">
        <v>5000</v>
      </c>
      <c r="J1061" s="1">
        <v>120000</v>
      </c>
      <c r="K1061" s="1">
        <v>0</v>
      </c>
      <c r="L1061" s="1">
        <v>0</v>
      </c>
      <c r="N1061" s="1">
        <v>0</v>
      </c>
      <c r="P1061" s="1">
        <v>0</v>
      </c>
      <c r="Q1061" s="1">
        <v>0</v>
      </c>
      <c r="R1061" s="1">
        <v>0</v>
      </c>
      <c r="S1061" s="27">
        <f t="shared" si="16"/>
        <v>0</v>
      </c>
    </row>
    <row r="1062" spans="1:19" x14ac:dyDescent="0.25">
      <c r="A1062">
        <v>251216</v>
      </c>
      <c r="C1062" t="s">
        <v>19</v>
      </c>
      <c r="D1062">
        <v>5191</v>
      </c>
      <c r="E1062">
        <v>2</v>
      </c>
      <c r="F1062">
        <v>1</v>
      </c>
      <c r="G1062" t="s">
        <v>16</v>
      </c>
      <c r="H1062" t="s">
        <v>126</v>
      </c>
      <c r="I1062">
        <v>5000</v>
      </c>
      <c r="J1062" s="1">
        <v>0</v>
      </c>
      <c r="K1062" s="1">
        <v>135000</v>
      </c>
      <c r="L1062" s="1">
        <v>135000</v>
      </c>
      <c r="N1062" s="1">
        <v>0</v>
      </c>
      <c r="P1062" s="1">
        <v>135000</v>
      </c>
      <c r="Q1062" s="1">
        <v>0</v>
      </c>
      <c r="R1062" s="1">
        <v>0</v>
      </c>
      <c r="S1062" s="27">
        <f t="shared" si="16"/>
        <v>135000</v>
      </c>
    </row>
    <row r="1063" spans="1:19" x14ac:dyDescent="0.25">
      <c r="A1063">
        <v>251216</v>
      </c>
      <c r="C1063" t="s">
        <v>19</v>
      </c>
      <c r="D1063">
        <v>5211</v>
      </c>
      <c r="E1063">
        <v>2</v>
      </c>
      <c r="F1063">
        <v>1</v>
      </c>
      <c r="G1063" t="s">
        <v>16</v>
      </c>
      <c r="H1063" t="s">
        <v>116</v>
      </c>
      <c r="I1063">
        <v>5000</v>
      </c>
      <c r="J1063" s="1">
        <v>275000</v>
      </c>
      <c r="K1063" s="1">
        <v>0</v>
      </c>
      <c r="L1063" s="1">
        <v>0</v>
      </c>
      <c r="N1063" s="1">
        <v>0</v>
      </c>
      <c r="P1063" s="1">
        <v>0</v>
      </c>
      <c r="Q1063" s="1">
        <v>0</v>
      </c>
      <c r="R1063" s="1">
        <v>0</v>
      </c>
      <c r="S1063" s="27">
        <f t="shared" si="16"/>
        <v>0</v>
      </c>
    </row>
    <row r="1064" spans="1:19" x14ac:dyDescent="0.25">
      <c r="A1064">
        <v>251216</v>
      </c>
      <c r="C1064" t="s">
        <v>19</v>
      </c>
      <c r="D1064">
        <v>5211</v>
      </c>
      <c r="E1064">
        <v>2</v>
      </c>
      <c r="F1064">
        <v>1</v>
      </c>
      <c r="G1064" t="s">
        <v>16</v>
      </c>
      <c r="H1064" t="s">
        <v>126</v>
      </c>
      <c r="I1064">
        <v>5000</v>
      </c>
      <c r="J1064" s="1">
        <v>0</v>
      </c>
      <c r="K1064" s="1">
        <v>340500</v>
      </c>
      <c r="L1064" s="1">
        <v>340500</v>
      </c>
      <c r="N1064" s="1">
        <v>0</v>
      </c>
      <c r="P1064" s="1">
        <v>340500</v>
      </c>
      <c r="Q1064" s="1">
        <v>0</v>
      </c>
      <c r="R1064" s="1">
        <v>0</v>
      </c>
      <c r="S1064" s="27">
        <f t="shared" si="16"/>
        <v>340500</v>
      </c>
    </row>
    <row r="1065" spans="1:19" x14ac:dyDescent="0.25">
      <c r="A1065">
        <v>251216</v>
      </c>
      <c r="C1065" t="s">
        <v>19</v>
      </c>
      <c r="D1065">
        <v>5291</v>
      </c>
      <c r="E1065">
        <v>2</v>
      </c>
      <c r="F1065">
        <v>1</v>
      </c>
      <c r="G1065" t="s">
        <v>16</v>
      </c>
      <c r="H1065" t="s">
        <v>127</v>
      </c>
      <c r="I1065">
        <v>5000</v>
      </c>
      <c r="J1065" s="1">
        <v>35000</v>
      </c>
      <c r="K1065" s="1">
        <v>0</v>
      </c>
      <c r="L1065" s="1">
        <v>0</v>
      </c>
      <c r="N1065" s="1">
        <v>0</v>
      </c>
      <c r="P1065" s="1">
        <v>0</v>
      </c>
      <c r="Q1065" s="1">
        <v>0</v>
      </c>
      <c r="R1065" s="1">
        <v>0</v>
      </c>
      <c r="S1065" s="27">
        <f t="shared" si="16"/>
        <v>0</v>
      </c>
    </row>
    <row r="1066" spans="1:19" x14ac:dyDescent="0.25">
      <c r="A1066">
        <v>251216</v>
      </c>
      <c r="C1066" t="s">
        <v>19</v>
      </c>
      <c r="D1066">
        <v>5291</v>
      </c>
      <c r="E1066">
        <v>2</v>
      </c>
      <c r="F1066">
        <v>1</v>
      </c>
      <c r="G1066" t="s">
        <v>16</v>
      </c>
      <c r="H1066" t="s">
        <v>126</v>
      </c>
      <c r="I1066">
        <v>5000</v>
      </c>
      <c r="J1066" s="1">
        <v>0</v>
      </c>
      <c r="K1066" s="1">
        <v>80000</v>
      </c>
      <c r="L1066" s="1">
        <v>80000</v>
      </c>
      <c r="N1066" s="1">
        <v>0</v>
      </c>
      <c r="P1066" s="1">
        <v>80000</v>
      </c>
      <c r="Q1066" s="1">
        <v>0</v>
      </c>
      <c r="R1066" s="1">
        <v>0</v>
      </c>
      <c r="S1066" s="27">
        <f t="shared" si="16"/>
        <v>80000</v>
      </c>
    </row>
    <row r="1067" spans="1:19" x14ac:dyDescent="0.25">
      <c r="A1067">
        <v>251216</v>
      </c>
      <c r="C1067" t="s">
        <v>19</v>
      </c>
      <c r="D1067">
        <v>5651</v>
      </c>
      <c r="E1067">
        <v>2</v>
      </c>
      <c r="F1067">
        <v>1</v>
      </c>
      <c r="G1067" t="s">
        <v>16</v>
      </c>
      <c r="H1067" t="s">
        <v>127</v>
      </c>
      <c r="I1067">
        <v>5000</v>
      </c>
      <c r="J1067" s="1">
        <v>45500</v>
      </c>
      <c r="K1067" s="1">
        <v>0</v>
      </c>
      <c r="L1067" s="1">
        <v>0</v>
      </c>
      <c r="N1067" s="1">
        <v>0</v>
      </c>
      <c r="P1067" s="1">
        <v>0</v>
      </c>
      <c r="Q1067" s="1">
        <v>0</v>
      </c>
      <c r="R1067" s="1">
        <v>0</v>
      </c>
      <c r="S1067" s="27">
        <f t="shared" si="16"/>
        <v>0</v>
      </c>
    </row>
    <row r="1068" spans="1:19" x14ac:dyDescent="0.25">
      <c r="A1068">
        <v>251216</v>
      </c>
      <c r="C1068" t="s">
        <v>19</v>
      </c>
      <c r="D1068">
        <v>5691</v>
      </c>
      <c r="E1068">
        <v>2</v>
      </c>
      <c r="F1068">
        <v>1</v>
      </c>
      <c r="G1068" t="s">
        <v>16</v>
      </c>
      <c r="H1068" t="s">
        <v>116</v>
      </c>
      <c r="I1068">
        <v>5000</v>
      </c>
      <c r="J1068" s="1">
        <v>80000</v>
      </c>
      <c r="K1068" s="1">
        <v>0</v>
      </c>
      <c r="L1068" s="1">
        <v>0</v>
      </c>
      <c r="N1068" s="1">
        <v>0</v>
      </c>
      <c r="P1068" s="1">
        <v>0</v>
      </c>
      <c r="Q1068" s="1">
        <v>0</v>
      </c>
      <c r="R1068" s="1">
        <v>0</v>
      </c>
      <c r="S1068" s="27">
        <f t="shared" si="16"/>
        <v>0</v>
      </c>
    </row>
    <row r="1069" spans="1:19" x14ac:dyDescent="0.25">
      <c r="A1069">
        <v>251217</v>
      </c>
      <c r="C1069" t="s">
        <v>24</v>
      </c>
      <c r="D1069">
        <v>6121</v>
      </c>
      <c r="E1069">
        <v>2</v>
      </c>
      <c r="F1069">
        <v>1</v>
      </c>
      <c r="G1069" t="s">
        <v>16</v>
      </c>
      <c r="H1069" t="s">
        <v>128</v>
      </c>
      <c r="I1069">
        <v>6000</v>
      </c>
      <c r="J1069" s="1">
        <v>0</v>
      </c>
      <c r="K1069" s="1">
        <v>606194.04</v>
      </c>
      <c r="L1069" s="1">
        <v>606194.04</v>
      </c>
      <c r="M1069" s="1">
        <v>606194.04</v>
      </c>
      <c r="N1069" s="1">
        <v>606194.04</v>
      </c>
      <c r="O1069" s="1">
        <v>606194.04</v>
      </c>
      <c r="P1069" s="1">
        <v>0</v>
      </c>
      <c r="Q1069" s="1">
        <v>0</v>
      </c>
      <c r="R1069" s="1">
        <v>0</v>
      </c>
      <c r="S1069" s="27">
        <f t="shared" si="16"/>
        <v>0</v>
      </c>
    </row>
    <row r="1070" spans="1:19" x14ac:dyDescent="0.25">
      <c r="A1070">
        <v>251217</v>
      </c>
      <c r="C1070" t="s">
        <v>24</v>
      </c>
      <c r="D1070">
        <v>6121</v>
      </c>
      <c r="E1070">
        <v>2</v>
      </c>
      <c r="F1070">
        <v>1</v>
      </c>
      <c r="G1070" t="s">
        <v>16</v>
      </c>
      <c r="H1070" t="s">
        <v>129</v>
      </c>
      <c r="I1070">
        <v>6000</v>
      </c>
      <c r="J1070" s="1">
        <v>0</v>
      </c>
      <c r="K1070" s="1">
        <v>929912.26</v>
      </c>
      <c r="L1070" s="1">
        <v>929912.26</v>
      </c>
      <c r="M1070" s="1">
        <v>929912.26</v>
      </c>
      <c r="N1070" s="1">
        <v>929912.26</v>
      </c>
      <c r="O1070" s="1">
        <v>929912.25999999989</v>
      </c>
      <c r="P1070" s="1">
        <v>0</v>
      </c>
      <c r="Q1070" s="1">
        <v>0</v>
      </c>
      <c r="R1070" s="1">
        <v>0</v>
      </c>
      <c r="S1070" s="27">
        <f t="shared" si="16"/>
        <v>0</v>
      </c>
    </row>
    <row r="1071" spans="1:19" x14ac:dyDescent="0.25">
      <c r="A1071">
        <v>251217</v>
      </c>
      <c r="C1071" t="s">
        <v>46</v>
      </c>
      <c r="D1071">
        <v>6121</v>
      </c>
      <c r="E1071">
        <v>2</v>
      </c>
      <c r="F1071">
        <v>1</v>
      </c>
      <c r="G1071" t="s">
        <v>16</v>
      </c>
      <c r="H1071" t="s">
        <v>128</v>
      </c>
      <c r="I1071">
        <v>6000</v>
      </c>
      <c r="J1071" s="1">
        <v>0</v>
      </c>
      <c r="K1071" s="1">
        <v>4984750.32</v>
      </c>
      <c r="L1071" s="1">
        <v>4984750.32</v>
      </c>
      <c r="M1071" s="1">
        <v>4925100.66</v>
      </c>
      <c r="N1071" s="1">
        <v>4925100.66</v>
      </c>
      <c r="O1071" s="1">
        <v>4925100.6599999992</v>
      </c>
      <c r="P1071" s="1">
        <v>59649.660000000149</v>
      </c>
      <c r="Q1071" s="1">
        <v>0</v>
      </c>
      <c r="R1071" s="1">
        <v>0</v>
      </c>
      <c r="S1071" s="27">
        <f t="shared" si="16"/>
        <v>59649.660000000149</v>
      </c>
    </row>
    <row r="1072" spans="1:19" x14ac:dyDescent="0.25">
      <c r="A1072">
        <v>251218</v>
      </c>
      <c r="C1072">
        <v>111190</v>
      </c>
      <c r="D1072">
        <v>2431</v>
      </c>
      <c r="E1072">
        <v>1</v>
      </c>
      <c r="F1072">
        <v>1</v>
      </c>
      <c r="G1072" t="s">
        <v>16</v>
      </c>
      <c r="I1072">
        <v>2000</v>
      </c>
      <c r="J1072" s="1">
        <v>90182</v>
      </c>
      <c r="K1072" s="1">
        <v>0</v>
      </c>
      <c r="L1072" s="1">
        <v>0</v>
      </c>
      <c r="N1072" s="1">
        <v>0</v>
      </c>
      <c r="P1072" s="1">
        <v>0</v>
      </c>
      <c r="Q1072" s="1">
        <v>0</v>
      </c>
      <c r="R1072" s="1">
        <v>0</v>
      </c>
      <c r="S1072" s="27">
        <f t="shared" si="16"/>
        <v>0</v>
      </c>
    </row>
    <row r="1073" spans="1:19" x14ac:dyDescent="0.25">
      <c r="A1073">
        <v>251218</v>
      </c>
      <c r="C1073">
        <v>111190</v>
      </c>
      <c r="D1073">
        <v>2471</v>
      </c>
      <c r="E1073">
        <v>1</v>
      </c>
      <c r="F1073">
        <v>1</v>
      </c>
      <c r="G1073" t="s">
        <v>16</v>
      </c>
      <c r="I1073">
        <v>2000</v>
      </c>
      <c r="J1073" s="1">
        <v>122808</v>
      </c>
      <c r="K1073" s="1">
        <v>212990</v>
      </c>
      <c r="L1073" s="1">
        <v>212990</v>
      </c>
      <c r="N1073" s="1">
        <v>0</v>
      </c>
      <c r="P1073" s="1">
        <v>212990</v>
      </c>
      <c r="Q1073" s="1">
        <v>0</v>
      </c>
      <c r="R1073" s="1">
        <v>0</v>
      </c>
      <c r="S1073" s="27">
        <f t="shared" si="16"/>
        <v>212990</v>
      </c>
    </row>
    <row r="1074" spans="1:19" x14ac:dyDescent="0.25">
      <c r="A1074">
        <v>251218</v>
      </c>
      <c r="C1074">
        <v>111190</v>
      </c>
      <c r="D1074">
        <v>2491</v>
      </c>
      <c r="E1074">
        <v>1</v>
      </c>
      <c r="F1074">
        <v>1</v>
      </c>
      <c r="G1074" t="s">
        <v>16</v>
      </c>
      <c r="I1074">
        <v>2000</v>
      </c>
      <c r="J1074" s="1">
        <v>49500</v>
      </c>
      <c r="K1074" s="1">
        <v>114000</v>
      </c>
      <c r="L1074" s="1">
        <v>114000</v>
      </c>
      <c r="M1074" s="1">
        <v>113952</v>
      </c>
      <c r="N1074" s="1">
        <v>113952</v>
      </c>
      <c r="O1074" s="1">
        <v>65000</v>
      </c>
      <c r="P1074" s="1">
        <v>48</v>
      </c>
      <c r="Q1074" s="1">
        <v>0</v>
      </c>
      <c r="R1074" s="1">
        <v>48952</v>
      </c>
      <c r="S1074" s="27">
        <f t="shared" si="16"/>
        <v>48</v>
      </c>
    </row>
    <row r="1075" spans="1:19" x14ac:dyDescent="0.25">
      <c r="A1075">
        <v>251218</v>
      </c>
      <c r="C1075">
        <v>111190</v>
      </c>
      <c r="D1075">
        <v>2511</v>
      </c>
      <c r="E1075">
        <v>1</v>
      </c>
      <c r="F1075">
        <v>1</v>
      </c>
      <c r="G1075" t="s">
        <v>16</v>
      </c>
      <c r="I1075">
        <v>2000</v>
      </c>
      <c r="J1075" s="1">
        <v>72000</v>
      </c>
      <c r="K1075" s="1">
        <v>0</v>
      </c>
      <c r="L1075" s="1">
        <v>0</v>
      </c>
      <c r="N1075" s="1">
        <v>0</v>
      </c>
      <c r="P1075" s="1">
        <v>0</v>
      </c>
      <c r="Q1075" s="1">
        <v>0</v>
      </c>
      <c r="R1075" s="1">
        <v>0</v>
      </c>
      <c r="S1075" s="27">
        <f t="shared" si="16"/>
        <v>0</v>
      </c>
    </row>
    <row r="1076" spans="1:19" x14ac:dyDescent="0.25">
      <c r="A1076">
        <v>251218</v>
      </c>
      <c r="C1076">
        <v>111190</v>
      </c>
      <c r="D1076">
        <v>2741</v>
      </c>
      <c r="E1076">
        <v>1</v>
      </c>
      <c r="F1076">
        <v>1</v>
      </c>
      <c r="G1076" t="s">
        <v>16</v>
      </c>
      <c r="I1076">
        <v>2000</v>
      </c>
      <c r="J1076" s="1">
        <v>10500</v>
      </c>
      <c r="K1076" s="1">
        <v>10500</v>
      </c>
      <c r="L1076" s="1">
        <v>10500</v>
      </c>
      <c r="M1076" s="1">
        <v>10450.44</v>
      </c>
      <c r="N1076" s="1">
        <v>10450.44</v>
      </c>
      <c r="P1076" s="1">
        <v>49.559999999999491</v>
      </c>
      <c r="Q1076" s="1">
        <v>0</v>
      </c>
      <c r="R1076" s="1">
        <v>10450.44</v>
      </c>
      <c r="S1076" s="27">
        <f t="shared" si="16"/>
        <v>49.559999999999491</v>
      </c>
    </row>
    <row r="1077" spans="1:19" x14ac:dyDescent="0.25">
      <c r="A1077">
        <v>251218</v>
      </c>
      <c r="C1077" t="s">
        <v>17</v>
      </c>
      <c r="D1077">
        <v>2461</v>
      </c>
      <c r="E1077">
        <v>1</v>
      </c>
      <c r="F1077">
        <v>1</v>
      </c>
      <c r="G1077" t="s">
        <v>16</v>
      </c>
      <c r="I1077">
        <v>2000</v>
      </c>
      <c r="J1077" s="1">
        <v>155144</v>
      </c>
      <c r="K1077" s="1">
        <v>155144</v>
      </c>
      <c r="L1077" s="1">
        <v>155144</v>
      </c>
      <c r="M1077" s="1">
        <v>153255.46</v>
      </c>
      <c r="N1077" s="1">
        <v>153255.46</v>
      </c>
      <c r="P1077" s="1">
        <v>1888.5400000000081</v>
      </c>
      <c r="Q1077" s="1">
        <v>0</v>
      </c>
      <c r="R1077" s="1">
        <v>153255.46</v>
      </c>
      <c r="S1077" s="27">
        <f t="shared" si="16"/>
        <v>1888.5400000000081</v>
      </c>
    </row>
    <row r="1078" spans="1:19" x14ac:dyDescent="0.25">
      <c r="A1078">
        <v>251218</v>
      </c>
      <c r="C1078" t="s">
        <v>19</v>
      </c>
      <c r="D1078">
        <v>6121</v>
      </c>
      <c r="E1078">
        <v>2</v>
      </c>
      <c r="F1078">
        <v>1</v>
      </c>
      <c r="G1078" t="s">
        <v>16</v>
      </c>
      <c r="H1078" t="s">
        <v>130</v>
      </c>
      <c r="I1078">
        <v>6000</v>
      </c>
      <c r="J1078" s="1">
        <v>36936426</v>
      </c>
      <c r="K1078" s="1">
        <v>0</v>
      </c>
      <c r="L1078" s="1">
        <v>0</v>
      </c>
      <c r="N1078" s="1">
        <v>0</v>
      </c>
      <c r="P1078" s="1">
        <v>0</v>
      </c>
      <c r="Q1078" s="1">
        <v>0</v>
      </c>
      <c r="R1078" s="1">
        <v>0</v>
      </c>
      <c r="S1078" s="27">
        <f t="shared" si="16"/>
        <v>0</v>
      </c>
    </row>
    <row r="1079" spans="1:19" x14ac:dyDescent="0.25">
      <c r="A1079">
        <v>251218</v>
      </c>
      <c r="C1079" t="s">
        <v>19</v>
      </c>
      <c r="D1079">
        <v>6121</v>
      </c>
      <c r="E1079">
        <v>2</v>
      </c>
      <c r="F1079">
        <v>1</v>
      </c>
      <c r="G1079" t="s">
        <v>16</v>
      </c>
      <c r="H1079" t="s">
        <v>131</v>
      </c>
      <c r="I1079">
        <v>6000</v>
      </c>
      <c r="J1079" s="1">
        <v>0</v>
      </c>
      <c r="K1079" s="1">
        <v>14439751.029999999</v>
      </c>
      <c r="L1079" s="1">
        <v>14439751.029999999</v>
      </c>
      <c r="M1079" s="1">
        <v>14439751.02</v>
      </c>
      <c r="N1079" s="1">
        <v>14439751.02</v>
      </c>
      <c r="O1079" s="1">
        <v>2656507.3699999996</v>
      </c>
      <c r="P1079" s="1">
        <v>9.9999997764825821E-3</v>
      </c>
      <c r="Q1079" s="1">
        <v>0</v>
      </c>
      <c r="R1079" s="1">
        <v>11783243.65</v>
      </c>
      <c r="S1079" s="27">
        <f t="shared" si="16"/>
        <v>9.9999997764825821E-3</v>
      </c>
    </row>
    <row r="1080" spans="1:19" x14ac:dyDescent="0.25">
      <c r="A1080">
        <v>251218</v>
      </c>
      <c r="C1080" t="s">
        <v>19</v>
      </c>
      <c r="D1080">
        <v>6121</v>
      </c>
      <c r="E1080">
        <v>2</v>
      </c>
      <c r="F1080">
        <v>1</v>
      </c>
      <c r="G1080">
        <v>65</v>
      </c>
      <c r="H1080" t="s">
        <v>35</v>
      </c>
      <c r="I1080">
        <v>6000</v>
      </c>
      <c r="J1080" s="1">
        <v>2634950</v>
      </c>
      <c r="K1080" s="1">
        <v>0</v>
      </c>
      <c r="L1080" s="1">
        <v>0</v>
      </c>
      <c r="N1080" s="1">
        <v>0</v>
      </c>
      <c r="P1080" s="1">
        <v>0</v>
      </c>
      <c r="Q1080" s="1">
        <v>0</v>
      </c>
      <c r="R1080" s="1">
        <v>0</v>
      </c>
      <c r="S1080" s="27">
        <f t="shared" si="16"/>
        <v>0</v>
      </c>
    </row>
    <row r="1081" spans="1:19" x14ac:dyDescent="0.25">
      <c r="A1081">
        <v>251218</v>
      </c>
      <c r="C1081" t="s">
        <v>19</v>
      </c>
      <c r="D1081">
        <v>6121</v>
      </c>
      <c r="E1081">
        <v>2</v>
      </c>
      <c r="F1081">
        <v>1</v>
      </c>
      <c r="G1081">
        <v>65</v>
      </c>
      <c r="H1081" t="s">
        <v>132</v>
      </c>
      <c r="I1081">
        <v>6000</v>
      </c>
      <c r="J1081" s="1">
        <v>0</v>
      </c>
      <c r="K1081" s="1">
        <v>907922.76</v>
      </c>
      <c r="L1081" s="1">
        <v>907922.76</v>
      </c>
      <c r="M1081" s="1">
        <v>907922.3</v>
      </c>
      <c r="N1081" s="1">
        <v>907922.3</v>
      </c>
      <c r="O1081" s="1">
        <v>66581.42</v>
      </c>
      <c r="P1081" s="1">
        <v>0.4599999999627471</v>
      </c>
      <c r="Q1081" s="1">
        <v>0</v>
      </c>
      <c r="R1081" s="1">
        <v>841340.88</v>
      </c>
      <c r="S1081" s="27">
        <f t="shared" si="16"/>
        <v>0.4599999999627471</v>
      </c>
    </row>
    <row r="1082" spans="1:19" x14ac:dyDescent="0.25">
      <c r="A1082">
        <v>251218</v>
      </c>
      <c r="C1082" t="s">
        <v>44</v>
      </c>
      <c r="D1082">
        <v>2419</v>
      </c>
      <c r="E1082">
        <v>1</v>
      </c>
      <c r="F1082">
        <v>1</v>
      </c>
      <c r="G1082" t="s">
        <v>16</v>
      </c>
      <c r="I1082">
        <v>2000</v>
      </c>
      <c r="J1082" s="1">
        <v>0</v>
      </c>
      <c r="K1082" s="1">
        <v>33000</v>
      </c>
      <c r="L1082" s="1">
        <v>33000</v>
      </c>
      <c r="M1082" s="1">
        <v>32869.760000000002</v>
      </c>
      <c r="N1082" s="1">
        <v>32869.760000000002</v>
      </c>
      <c r="O1082" s="1">
        <v>32869.760000000002</v>
      </c>
      <c r="P1082" s="1">
        <v>130.23999999999796</v>
      </c>
      <c r="Q1082" s="1">
        <v>0</v>
      </c>
      <c r="R1082" s="1">
        <v>0</v>
      </c>
      <c r="S1082" s="27">
        <f t="shared" si="16"/>
        <v>130.23999999999796</v>
      </c>
    </row>
    <row r="1083" spans="1:19" x14ac:dyDescent="0.25">
      <c r="A1083">
        <v>251218</v>
      </c>
      <c r="C1083" t="s">
        <v>44</v>
      </c>
      <c r="D1083">
        <v>2471</v>
      </c>
      <c r="E1083">
        <v>2</v>
      </c>
      <c r="F1083">
        <v>1</v>
      </c>
      <c r="G1083" t="s">
        <v>16</v>
      </c>
      <c r="I1083">
        <v>2000</v>
      </c>
      <c r="J1083" s="1">
        <v>0</v>
      </c>
      <c r="K1083" s="1">
        <v>409105</v>
      </c>
      <c r="L1083" s="1">
        <v>409105</v>
      </c>
      <c r="M1083" s="1">
        <v>409105</v>
      </c>
      <c r="N1083" s="1">
        <v>0</v>
      </c>
      <c r="P1083" s="1">
        <v>0</v>
      </c>
      <c r="Q1083" s="1">
        <v>409105</v>
      </c>
      <c r="R1083" s="1">
        <v>0</v>
      </c>
      <c r="S1083" s="27">
        <f t="shared" si="16"/>
        <v>409105</v>
      </c>
    </row>
    <row r="1084" spans="1:19" x14ac:dyDescent="0.25">
      <c r="A1084">
        <v>251218</v>
      </c>
      <c r="C1084" t="s">
        <v>44</v>
      </c>
      <c r="D1084">
        <v>2491</v>
      </c>
      <c r="E1084">
        <v>1</v>
      </c>
      <c r="F1084">
        <v>1</v>
      </c>
      <c r="G1084" t="s">
        <v>16</v>
      </c>
      <c r="I1084">
        <v>2000</v>
      </c>
      <c r="J1084" s="1">
        <v>0</v>
      </c>
      <c r="K1084" s="1">
        <v>171978.51</v>
      </c>
      <c r="L1084" s="1">
        <v>171978.51</v>
      </c>
      <c r="M1084" s="1">
        <v>171250.2</v>
      </c>
      <c r="N1084" s="1">
        <v>168601.96</v>
      </c>
      <c r="O1084" s="1">
        <v>4351.76</v>
      </c>
      <c r="P1084" s="1">
        <v>728.30999999999767</v>
      </c>
      <c r="Q1084" s="1">
        <v>2648.2400000000198</v>
      </c>
      <c r="R1084" s="1">
        <v>164250.19999999998</v>
      </c>
      <c r="S1084" s="27">
        <f t="shared" si="16"/>
        <v>3376.5500000000175</v>
      </c>
    </row>
    <row r="1085" spans="1:19" x14ac:dyDescent="0.25">
      <c r="A1085">
        <v>251218</v>
      </c>
      <c r="C1085" t="s">
        <v>44</v>
      </c>
      <c r="D1085">
        <v>2911</v>
      </c>
      <c r="E1085">
        <v>1</v>
      </c>
      <c r="F1085">
        <v>1</v>
      </c>
      <c r="G1085" t="s">
        <v>16</v>
      </c>
      <c r="I1085">
        <v>2000</v>
      </c>
      <c r="J1085" s="1">
        <v>0</v>
      </c>
      <c r="K1085" s="1">
        <v>30000</v>
      </c>
      <c r="L1085" s="1">
        <v>30000</v>
      </c>
      <c r="M1085" s="1">
        <v>25705.45</v>
      </c>
      <c r="N1085" s="1">
        <v>25705.45</v>
      </c>
      <c r="O1085" s="1">
        <v>25705.45</v>
      </c>
      <c r="P1085" s="1">
        <v>4294.5499999999993</v>
      </c>
      <c r="Q1085" s="1">
        <v>0</v>
      </c>
      <c r="R1085" s="1">
        <v>0</v>
      </c>
      <c r="S1085" s="27">
        <f t="shared" si="16"/>
        <v>4294.5499999999993</v>
      </c>
    </row>
    <row r="1086" spans="1:19" x14ac:dyDescent="0.25">
      <c r="A1086">
        <v>251218</v>
      </c>
      <c r="C1086" t="s">
        <v>44</v>
      </c>
      <c r="D1086">
        <v>5671</v>
      </c>
      <c r="E1086">
        <v>2</v>
      </c>
      <c r="F1086">
        <v>1</v>
      </c>
      <c r="G1086" t="s">
        <v>16</v>
      </c>
      <c r="H1086" t="s">
        <v>133</v>
      </c>
      <c r="I1086">
        <v>5000</v>
      </c>
      <c r="J1086" s="1">
        <v>0</v>
      </c>
      <c r="K1086" s="1">
        <v>48000</v>
      </c>
      <c r="L1086" s="1">
        <v>48000</v>
      </c>
      <c r="M1086" s="1">
        <v>48000</v>
      </c>
      <c r="N1086" s="1">
        <v>0</v>
      </c>
      <c r="P1086" s="1">
        <v>0</v>
      </c>
      <c r="Q1086" s="1">
        <v>48000</v>
      </c>
      <c r="R1086" s="1">
        <v>0</v>
      </c>
      <c r="S1086" s="27">
        <f t="shared" si="16"/>
        <v>48000</v>
      </c>
    </row>
    <row r="1087" spans="1:19" x14ac:dyDescent="0.25">
      <c r="A1087">
        <v>251218</v>
      </c>
      <c r="C1087" t="s">
        <v>24</v>
      </c>
      <c r="D1087">
        <v>6121</v>
      </c>
      <c r="E1087">
        <v>2</v>
      </c>
      <c r="F1087">
        <v>1</v>
      </c>
      <c r="G1087" t="s">
        <v>16</v>
      </c>
      <c r="H1087" t="s">
        <v>131</v>
      </c>
      <c r="I1087">
        <v>6000</v>
      </c>
      <c r="J1087" s="1">
        <v>0</v>
      </c>
      <c r="K1087" s="1">
        <v>10696098.01</v>
      </c>
      <c r="L1087" s="1">
        <v>10696098.01</v>
      </c>
      <c r="M1087" s="1">
        <v>10696098.01</v>
      </c>
      <c r="N1087" s="1">
        <v>10696098.01</v>
      </c>
      <c r="O1087" s="1">
        <v>10696098.009999998</v>
      </c>
      <c r="P1087" s="1">
        <v>0</v>
      </c>
      <c r="Q1087" s="1">
        <v>0</v>
      </c>
      <c r="R1087" s="1">
        <v>0</v>
      </c>
      <c r="S1087" s="27">
        <f t="shared" si="16"/>
        <v>0</v>
      </c>
    </row>
    <row r="1088" spans="1:19" x14ac:dyDescent="0.25">
      <c r="A1088">
        <v>251218</v>
      </c>
      <c r="C1088" t="s">
        <v>46</v>
      </c>
      <c r="D1088">
        <v>6121</v>
      </c>
      <c r="E1088">
        <v>2</v>
      </c>
      <c r="F1088">
        <v>1</v>
      </c>
      <c r="G1088" t="s">
        <v>16</v>
      </c>
      <c r="H1088" t="s">
        <v>128</v>
      </c>
      <c r="I1088">
        <v>6000</v>
      </c>
      <c r="J1088" s="1">
        <v>0</v>
      </c>
      <c r="K1088" s="1">
        <v>8250489.4800000004</v>
      </c>
      <c r="L1088" s="1">
        <v>8250489.4800000004</v>
      </c>
      <c r="M1088" s="1">
        <v>7962258.7199999997</v>
      </c>
      <c r="N1088" s="1">
        <v>7962258.7199999997</v>
      </c>
      <c r="O1088" s="1">
        <v>7962258.7200000007</v>
      </c>
      <c r="P1088" s="1">
        <v>288230.76000000071</v>
      </c>
      <c r="Q1088" s="1">
        <v>0</v>
      </c>
      <c r="R1088" s="1">
        <v>0</v>
      </c>
      <c r="S1088" s="27">
        <f t="shared" si="16"/>
        <v>288230.76000000071</v>
      </c>
    </row>
    <row r="1089" spans="1:19" x14ac:dyDescent="0.25">
      <c r="A1089">
        <v>268221</v>
      </c>
      <c r="C1089">
        <v>111190</v>
      </c>
      <c r="D1089">
        <v>3722</v>
      </c>
      <c r="E1089">
        <v>1</v>
      </c>
      <c r="F1089">
        <v>1</v>
      </c>
      <c r="G1089" t="s">
        <v>16</v>
      </c>
      <c r="I1089">
        <v>3000</v>
      </c>
      <c r="J1089" s="1">
        <v>87975</v>
      </c>
      <c r="K1089" s="1">
        <v>87975</v>
      </c>
      <c r="L1089" s="1">
        <v>87975</v>
      </c>
      <c r="M1089" s="1">
        <v>87975</v>
      </c>
      <c r="N1089" s="1">
        <v>87975</v>
      </c>
      <c r="P1089" s="1">
        <v>0</v>
      </c>
      <c r="Q1089" s="1">
        <v>0</v>
      </c>
      <c r="R1089" s="1">
        <v>87975</v>
      </c>
      <c r="S1089" s="27">
        <f t="shared" si="16"/>
        <v>0</v>
      </c>
    </row>
    <row r="1090" spans="1:19" x14ac:dyDescent="0.25">
      <c r="A1090">
        <v>268221</v>
      </c>
      <c r="C1090" t="s">
        <v>17</v>
      </c>
      <c r="D1090">
        <v>4412</v>
      </c>
      <c r="E1090">
        <v>1</v>
      </c>
      <c r="F1090">
        <v>1</v>
      </c>
      <c r="G1090" t="s">
        <v>16</v>
      </c>
      <c r="I1090">
        <v>4000</v>
      </c>
      <c r="J1090" s="1">
        <v>721000</v>
      </c>
      <c r="K1090" s="1">
        <v>1445462.82</v>
      </c>
      <c r="L1090" s="1">
        <v>1445462.82</v>
      </c>
      <c r="M1090" s="1">
        <v>1445462.82</v>
      </c>
      <c r="N1090" s="1">
        <v>1445462.82</v>
      </c>
      <c r="O1090" s="1">
        <v>180249.99</v>
      </c>
      <c r="P1090" s="1">
        <v>0</v>
      </c>
      <c r="Q1090" s="1">
        <v>0</v>
      </c>
      <c r="R1090" s="1">
        <v>1265212.83</v>
      </c>
      <c r="S1090" s="27">
        <f t="shared" si="16"/>
        <v>0</v>
      </c>
    </row>
    <row r="1091" spans="1:19" x14ac:dyDescent="0.25">
      <c r="A1091">
        <v>268221</v>
      </c>
      <c r="C1091" t="s">
        <v>19</v>
      </c>
      <c r="D1091">
        <v>2171</v>
      </c>
      <c r="E1091">
        <v>1</v>
      </c>
      <c r="F1091">
        <v>1</v>
      </c>
      <c r="G1091" t="s">
        <v>16</v>
      </c>
      <c r="I1091">
        <v>2000</v>
      </c>
      <c r="J1091" s="1">
        <v>0</v>
      </c>
      <c r="K1091" s="1">
        <v>296000</v>
      </c>
      <c r="L1091" s="1">
        <v>296000</v>
      </c>
      <c r="M1091" s="1">
        <v>296000</v>
      </c>
      <c r="N1091" s="1">
        <v>56648.6</v>
      </c>
      <c r="O1091" s="1">
        <v>56648.6</v>
      </c>
      <c r="P1091" s="1">
        <v>0</v>
      </c>
      <c r="Q1091" s="1">
        <v>239351.4</v>
      </c>
      <c r="R1091" s="1">
        <v>0</v>
      </c>
      <c r="S1091" s="27">
        <f t="shared" ref="S1091:S1154" si="17">P1091+Q1091</f>
        <v>239351.4</v>
      </c>
    </row>
    <row r="1092" spans="1:19" x14ac:dyDescent="0.25">
      <c r="A1092">
        <v>268221</v>
      </c>
      <c r="C1092" t="s">
        <v>19</v>
      </c>
      <c r="D1092">
        <v>2731</v>
      </c>
      <c r="E1092">
        <v>1</v>
      </c>
      <c r="F1092">
        <v>1</v>
      </c>
      <c r="G1092" t="s">
        <v>16</v>
      </c>
      <c r="I1092">
        <v>2000</v>
      </c>
      <c r="J1092" s="1">
        <v>0</v>
      </c>
      <c r="K1092" s="1">
        <v>154000</v>
      </c>
      <c r="L1092" s="1">
        <v>154000</v>
      </c>
      <c r="M1092" s="1">
        <v>154000</v>
      </c>
      <c r="N1092" s="1">
        <v>153997.85999999999</v>
      </c>
      <c r="O1092" s="1">
        <v>153997.85999999999</v>
      </c>
      <c r="P1092" s="1">
        <v>0</v>
      </c>
      <c r="Q1092" s="1">
        <v>2.1400000000139698</v>
      </c>
      <c r="R1092" s="1">
        <v>0</v>
      </c>
      <c r="S1092" s="27">
        <f t="shared" si="17"/>
        <v>2.1400000000139698</v>
      </c>
    </row>
    <row r="1093" spans="1:19" x14ac:dyDescent="0.25">
      <c r="A1093">
        <v>268221</v>
      </c>
      <c r="C1093" t="s">
        <v>19</v>
      </c>
      <c r="D1093">
        <v>3821</v>
      </c>
      <c r="E1093">
        <v>1</v>
      </c>
      <c r="F1093">
        <v>1</v>
      </c>
      <c r="G1093" t="s">
        <v>16</v>
      </c>
      <c r="I1093">
        <v>3000</v>
      </c>
      <c r="J1093" s="1">
        <v>0</v>
      </c>
      <c r="K1093" s="1">
        <v>250000</v>
      </c>
      <c r="L1093" s="1">
        <v>250000</v>
      </c>
      <c r="M1093" s="1">
        <v>250000</v>
      </c>
      <c r="N1093" s="1">
        <v>250000</v>
      </c>
      <c r="O1093" s="1">
        <v>250000</v>
      </c>
      <c r="P1093" s="1">
        <v>0</v>
      </c>
      <c r="Q1093" s="1">
        <v>0</v>
      </c>
      <c r="R1093" s="1">
        <v>0</v>
      </c>
      <c r="S1093" s="27">
        <f t="shared" si="17"/>
        <v>0</v>
      </c>
    </row>
    <row r="1094" spans="1:19" x14ac:dyDescent="0.25">
      <c r="A1094">
        <v>268221</v>
      </c>
      <c r="C1094" t="s">
        <v>19</v>
      </c>
      <c r="D1094">
        <v>4419</v>
      </c>
      <c r="E1094">
        <v>1</v>
      </c>
      <c r="F1094">
        <v>1</v>
      </c>
      <c r="G1094" t="s">
        <v>16</v>
      </c>
      <c r="I1094">
        <v>4000</v>
      </c>
      <c r="J1094" s="1">
        <v>1373500</v>
      </c>
      <c r="K1094" s="1">
        <v>0</v>
      </c>
      <c r="L1094" s="1">
        <v>0</v>
      </c>
      <c r="N1094" s="1">
        <v>0</v>
      </c>
      <c r="P1094" s="1">
        <v>0</v>
      </c>
      <c r="Q1094" s="1">
        <v>0</v>
      </c>
      <c r="R1094" s="1">
        <v>0</v>
      </c>
      <c r="S1094" s="27">
        <f t="shared" si="17"/>
        <v>0</v>
      </c>
    </row>
    <row r="1095" spans="1:19" x14ac:dyDescent="0.25">
      <c r="A1095">
        <v>268221</v>
      </c>
      <c r="C1095" t="s">
        <v>19</v>
      </c>
      <c r="D1095">
        <v>4451</v>
      </c>
      <c r="E1095">
        <v>1</v>
      </c>
      <c r="F1095">
        <v>1</v>
      </c>
      <c r="G1095" t="s">
        <v>16</v>
      </c>
      <c r="I1095">
        <v>4000</v>
      </c>
      <c r="J1095" s="1">
        <v>700000</v>
      </c>
      <c r="K1095" s="1">
        <v>0</v>
      </c>
      <c r="L1095" s="1">
        <v>0</v>
      </c>
      <c r="N1095" s="1">
        <v>0</v>
      </c>
      <c r="P1095" s="1">
        <v>0</v>
      </c>
      <c r="Q1095" s="1">
        <v>0</v>
      </c>
      <c r="R1095" s="1">
        <v>0</v>
      </c>
      <c r="S1095" s="27">
        <f t="shared" si="17"/>
        <v>0</v>
      </c>
    </row>
    <row r="1096" spans="1:19" x14ac:dyDescent="0.25">
      <c r="A1096">
        <v>268222</v>
      </c>
      <c r="C1096" t="s">
        <v>19</v>
      </c>
      <c r="D1096">
        <v>2141</v>
      </c>
      <c r="E1096">
        <v>1</v>
      </c>
      <c r="F1096">
        <v>1</v>
      </c>
      <c r="G1096" t="s">
        <v>16</v>
      </c>
      <c r="I1096">
        <v>2000</v>
      </c>
      <c r="J1096" s="1">
        <v>0</v>
      </c>
      <c r="K1096" s="1">
        <v>15000</v>
      </c>
      <c r="L1096" s="1">
        <v>15000</v>
      </c>
      <c r="N1096" s="1">
        <v>0</v>
      </c>
      <c r="P1096" s="1">
        <v>15000</v>
      </c>
      <c r="Q1096" s="1">
        <v>0</v>
      </c>
      <c r="R1096" s="1">
        <v>0</v>
      </c>
      <c r="S1096" s="27">
        <f t="shared" si="17"/>
        <v>15000</v>
      </c>
    </row>
    <row r="1097" spans="1:19" x14ac:dyDescent="0.25">
      <c r="A1097">
        <v>268222</v>
      </c>
      <c r="C1097" t="s">
        <v>19</v>
      </c>
      <c r="D1097">
        <v>2152</v>
      </c>
      <c r="E1097">
        <v>1</v>
      </c>
      <c r="F1097">
        <v>1</v>
      </c>
      <c r="G1097" t="s">
        <v>16</v>
      </c>
      <c r="I1097">
        <v>2000</v>
      </c>
      <c r="J1097" s="1">
        <v>0</v>
      </c>
      <c r="K1097" s="1">
        <v>95000</v>
      </c>
      <c r="L1097" s="1">
        <v>95000</v>
      </c>
      <c r="N1097" s="1">
        <v>0</v>
      </c>
      <c r="P1097" s="1">
        <v>95000</v>
      </c>
      <c r="Q1097" s="1">
        <v>0</v>
      </c>
      <c r="R1097" s="1">
        <v>0</v>
      </c>
      <c r="S1097" s="27">
        <f t="shared" si="17"/>
        <v>95000</v>
      </c>
    </row>
    <row r="1098" spans="1:19" x14ac:dyDescent="0.25">
      <c r="A1098">
        <v>268222</v>
      </c>
      <c r="C1098" t="s">
        <v>19</v>
      </c>
      <c r="D1098">
        <v>2171</v>
      </c>
      <c r="E1098">
        <v>1</v>
      </c>
      <c r="F1098">
        <v>1</v>
      </c>
      <c r="G1098" t="s">
        <v>16</v>
      </c>
      <c r="I1098">
        <v>2000</v>
      </c>
      <c r="J1098" s="1">
        <v>0</v>
      </c>
      <c r="K1098" s="1">
        <v>325000</v>
      </c>
      <c r="L1098" s="1">
        <v>325000</v>
      </c>
      <c r="M1098" s="1">
        <v>325000</v>
      </c>
      <c r="N1098" s="1">
        <v>324999.63</v>
      </c>
      <c r="O1098" s="1">
        <v>324999.63</v>
      </c>
      <c r="P1098" s="1">
        <v>0</v>
      </c>
      <c r="Q1098" s="1">
        <v>0.36999999999534339</v>
      </c>
      <c r="R1098" s="1">
        <v>0</v>
      </c>
      <c r="S1098" s="27">
        <f t="shared" si="17"/>
        <v>0.36999999999534339</v>
      </c>
    </row>
    <row r="1099" spans="1:19" x14ac:dyDescent="0.25">
      <c r="A1099">
        <v>268222</v>
      </c>
      <c r="C1099" t="s">
        <v>19</v>
      </c>
      <c r="D1099">
        <v>2419</v>
      </c>
      <c r="E1099">
        <v>1</v>
      </c>
      <c r="F1099">
        <v>1</v>
      </c>
      <c r="G1099" t="s">
        <v>16</v>
      </c>
      <c r="I1099">
        <v>2000</v>
      </c>
      <c r="J1099" s="1">
        <v>0</v>
      </c>
      <c r="K1099" s="1">
        <v>15000</v>
      </c>
      <c r="L1099" s="1">
        <v>15000</v>
      </c>
      <c r="N1099" s="1">
        <v>0</v>
      </c>
      <c r="P1099" s="1">
        <v>15000</v>
      </c>
      <c r="Q1099" s="1">
        <v>0</v>
      </c>
      <c r="R1099" s="1">
        <v>0</v>
      </c>
      <c r="S1099" s="27">
        <f t="shared" si="17"/>
        <v>15000</v>
      </c>
    </row>
    <row r="1100" spans="1:19" x14ac:dyDescent="0.25">
      <c r="A1100">
        <v>268222</v>
      </c>
      <c r="C1100" t="s">
        <v>19</v>
      </c>
      <c r="D1100">
        <v>4419</v>
      </c>
      <c r="E1100">
        <v>1</v>
      </c>
      <c r="F1100">
        <v>1</v>
      </c>
      <c r="G1100" t="s">
        <v>16</v>
      </c>
      <c r="I1100">
        <v>4000</v>
      </c>
      <c r="J1100" s="1">
        <v>1552500</v>
      </c>
      <c r="K1100" s="1">
        <v>1900000</v>
      </c>
      <c r="L1100" s="1">
        <v>1900000</v>
      </c>
      <c r="M1100" s="1">
        <v>1900000</v>
      </c>
      <c r="N1100" s="1">
        <v>1900000</v>
      </c>
      <c r="O1100" s="1">
        <v>388125</v>
      </c>
      <c r="P1100" s="1">
        <v>0</v>
      </c>
      <c r="Q1100" s="1">
        <v>0</v>
      </c>
      <c r="R1100" s="1">
        <v>1511875</v>
      </c>
      <c r="S1100" s="27">
        <f t="shared" si="17"/>
        <v>0</v>
      </c>
    </row>
    <row r="1101" spans="1:19" x14ac:dyDescent="0.25">
      <c r="A1101">
        <v>268224</v>
      </c>
      <c r="C1101">
        <v>111190</v>
      </c>
      <c r="D1101">
        <v>3722</v>
      </c>
      <c r="E1101">
        <v>1</v>
      </c>
      <c r="F1101">
        <v>1</v>
      </c>
      <c r="G1101" t="s">
        <v>16</v>
      </c>
      <c r="I1101">
        <v>3000</v>
      </c>
      <c r="J1101" s="1">
        <v>87975</v>
      </c>
      <c r="K1101" s="1">
        <v>87975</v>
      </c>
      <c r="L1101" s="1">
        <v>87975</v>
      </c>
      <c r="M1101" s="1">
        <v>87975</v>
      </c>
      <c r="N1101" s="1">
        <v>87975</v>
      </c>
      <c r="P1101" s="1">
        <v>0</v>
      </c>
      <c r="Q1101" s="1">
        <v>0</v>
      </c>
      <c r="R1101" s="1">
        <v>87975</v>
      </c>
      <c r="S1101" s="27">
        <f t="shared" si="17"/>
        <v>0</v>
      </c>
    </row>
    <row r="1102" spans="1:19" x14ac:dyDescent="0.25">
      <c r="A1102">
        <v>268224</v>
      </c>
      <c r="C1102" t="s">
        <v>19</v>
      </c>
      <c r="D1102">
        <v>2171</v>
      </c>
      <c r="E1102">
        <v>1</v>
      </c>
      <c r="F1102">
        <v>1</v>
      </c>
      <c r="G1102" t="s">
        <v>16</v>
      </c>
      <c r="I1102">
        <v>2000</v>
      </c>
      <c r="J1102" s="1">
        <v>0</v>
      </c>
      <c r="K1102" s="1">
        <v>142600</v>
      </c>
      <c r="L1102" s="1">
        <v>142600</v>
      </c>
      <c r="N1102" s="1">
        <v>0</v>
      </c>
      <c r="P1102" s="1">
        <v>142600</v>
      </c>
      <c r="Q1102" s="1">
        <v>0</v>
      </c>
      <c r="R1102" s="1">
        <v>0</v>
      </c>
      <c r="S1102" s="27">
        <f t="shared" si="17"/>
        <v>142600</v>
      </c>
    </row>
    <row r="1103" spans="1:19" x14ac:dyDescent="0.25">
      <c r="A1103">
        <v>268224</v>
      </c>
      <c r="C1103" t="s">
        <v>19</v>
      </c>
      <c r="D1103">
        <v>2541</v>
      </c>
      <c r="E1103">
        <v>1</v>
      </c>
      <c r="F1103">
        <v>1</v>
      </c>
      <c r="G1103" t="s">
        <v>16</v>
      </c>
      <c r="I1103">
        <v>2000</v>
      </c>
      <c r="J1103" s="1">
        <v>0</v>
      </c>
      <c r="K1103" s="1">
        <v>20000</v>
      </c>
      <c r="L1103" s="1">
        <v>20000</v>
      </c>
      <c r="N1103" s="1">
        <v>0</v>
      </c>
      <c r="P1103" s="1">
        <v>20000</v>
      </c>
      <c r="Q1103" s="1">
        <v>0</v>
      </c>
      <c r="R1103" s="1">
        <v>0</v>
      </c>
      <c r="S1103" s="27">
        <f t="shared" si="17"/>
        <v>20000</v>
      </c>
    </row>
    <row r="1104" spans="1:19" x14ac:dyDescent="0.25">
      <c r="A1104">
        <v>268224</v>
      </c>
      <c r="C1104" t="s">
        <v>19</v>
      </c>
      <c r="D1104">
        <v>2741</v>
      </c>
      <c r="E1104">
        <v>1</v>
      </c>
      <c r="F1104">
        <v>1</v>
      </c>
      <c r="G1104" t="s">
        <v>16</v>
      </c>
      <c r="I1104">
        <v>2000</v>
      </c>
      <c r="J1104" s="1">
        <v>0</v>
      </c>
      <c r="K1104" s="1">
        <v>10000</v>
      </c>
      <c r="L1104" s="1">
        <v>10000</v>
      </c>
      <c r="M1104" s="1">
        <v>10000</v>
      </c>
      <c r="N1104" s="1">
        <v>8911.1200000000008</v>
      </c>
      <c r="O1104" s="1">
        <v>8911.1200000000008</v>
      </c>
      <c r="P1104" s="1">
        <v>0</v>
      </c>
      <c r="Q1104" s="1">
        <v>1088.8799999999992</v>
      </c>
      <c r="R1104" s="1">
        <v>0</v>
      </c>
      <c r="S1104" s="27">
        <f t="shared" si="17"/>
        <v>1088.8799999999992</v>
      </c>
    </row>
    <row r="1105" spans="1:19" x14ac:dyDescent="0.25">
      <c r="A1105">
        <v>268225</v>
      </c>
      <c r="C1105">
        <v>111190</v>
      </c>
      <c r="D1105">
        <v>3722</v>
      </c>
      <c r="E1105">
        <v>1</v>
      </c>
      <c r="F1105">
        <v>1</v>
      </c>
      <c r="G1105" t="s">
        <v>16</v>
      </c>
      <c r="I1105">
        <v>3000</v>
      </c>
      <c r="J1105" s="1">
        <v>87975</v>
      </c>
      <c r="K1105" s="1">
        <v>87975</v>
      </c>
      <c r="L1105" s="1">
        <v>87975</v>
      </c>
      <c r="M1105" s="1">
        <v>87975</v>
      </c>
      <c r="N1105" s="1">
        <v>87975</v>
      </c>
      <c r="P1105" s="1">
        <v>0</v>
      </c>
      <c r="Q1105" s="1">
        <v>0</v>
      </c>
      <c r="R1105" s="1">
        <v>87975</v>
      </c>
      <c r="S1105" s="27">
        <f t="shared" si="17"/>
        <v>0</v>
      </c>
    </row>
    <row r="1106" spans="1:19" x14ac:dyDescent="0.25">
      <c r="A1106">
        <v>268225</v>
      </c>
      <c r="C1106" t="s">
        <v>19</v>
      </c>
      <c r="D1106">
        <v>2171</v>
      </c>
      <c r="E1106">
        <v>1</v>
      </c>
      <c r="F1106">
        <v>1</v>
      </c>
      <c r="G1106" t="s">
        <v>16</v>
      </c>
      <c r="I1106">
        <v>2000</v>
      </c>
      <c r="J1106" s="1">
        <v>0</v>
      </c>
      <c r="K1106" s="1">
        <v>90000</v>
      </c>
      <c r="L1106" s="1">
        <v>90000</v>
      </c>
      <c r="N1106" s="1">
        <v>0</v>
      </c>
      <c r="P1106" s="1">
        <v>90000</v>
      </c>
      <c r="Q1106" s="1">
        <v>0</v>
      </c>
      <c r="R1106" s="1">
        <v>0</v>
      </c>
      <c r="S1106" s="27">
        <f t="shared" si="17"/>
        <v>90000</v>
      </c>
    </row>
    <row r="1107" spans="1:19" x14ac:dyDescent="0.25">
      <c r="A1107">
        <v>268225</v>
      </c>
      <c r="C1107" t="s">
        <v>19</v>
      </c>
      <c r="D1107">
        <v>2731</v>
      </c>
      <c r="E1107">
        <v>1</v>
      </c>
      <c r="F1107">
        <v>1</v>
      </c>
      <c r="G1107" t="s">
        <v>16</v>
      </c>
      <c r="I1107">
        <v>2000</v>
      </c>
      <c r="J1107" s="1">
        <v>0</v>
      </c>
      <c r="K1107" s="1">
        <v>10000</v>
      </c>
      <c r="L1107" s="1">
        <v>10000</v>
      </c>
      <c r="N1107" s="1">
        <v>0</v>
      </c>
      <c r="P1107" s="1">
        <v>10000</v>
      </c>
      <c r="Q1107" s="1">
        <v>0</v>
      </c>
      <c r="R1107" s="1">
        <v>0</v>
      </c>
      <c r="S1107" s="27">
        <f t="shared" si="17"/>
        <v>10000</v>
      </c>
    </row>
    <row r="1108" spans="1:19" x14ac:dyDescent="0.25">
      <c r="A1108">
        <v>268225</v>
      </c>
      <c r="C1108" t="s">
        <v>19</v>
      </c>
      <c r="D1108">
        <v>3722</v>
      </c>
      <c r="E1108">
        <v>1</v>
      </c>
      <c r="F1108">
        <v>1</v>
      </c>
      <c r="G1108" t="s">
        <v>16</v>
      </c>
      <c r="I1108">
        <v>3000</v>
      </c>
      <c r="J1108" s="1">
        <v>0</v>
      </c>
      <c r="K1108" s="1">
        <v>313682.34999999998</v>
      </c>
      <c r="L1108" s="1">
        <v>313682.34999999998</v>
      </c>
      <c r="M1108" s="1">
        <v>313682.34999999998</v>
      </c>
      <c r="N1108" s="1">
        <v>313682.34999999998</v>
      </c>
      <c r="O1108" s="1">
        <v>164170.98000000001</v>
      </c>
      <c r="P1108" s="1">
        <v>0</v>
      </c>
      <c r="Q1108" s="1">
        <v>0</v>
      </c>
      <c r="R1108" s="1">
        <v>149511.36999999997</v>
      </c>
      <c r="S1108" s="27">
        <f t="shared" si="17"/>
        <v>0</v>
      </c>
    </row>
    <row r="1109" spans="1:19" x14ac:dyDescent="0.25">
      <c r="A1109">
        <v>268225</v>
      </c>
      <c r="C1109" t="s">
        <v>19</v>
      </c>
      <c r="D1109">
        <v>4419</v>
      </c>
      <c r="E1109">
        <v>1</v>
      </c>
      <c r="F1109">
        <v>1</v>
      </c>
      <c r="G1109" t="s">
        <v>16</v>
      </c>
      <c r="I1109">
        <v>4000</v>
      </c>
      <c r="J1109" s="1">
        <v>1035000</v>
      </c>
      <c r="K1109" s="1">
        <v>1035000</v>
      </c>
      <c r="L1109" s="1">
        <v>1035000</v>
      </c>
      <c r="M1109" s="1">
        <v>1035000</v>
      </c>
      <c r="N1109" s="1">
        <v>1035000</v>
      </c>
      <c r="O1109" s="1">
        <v>258750</v>
      </c>
      <c r="P1109" s="1">
        <v>0</v>
      </c>
      <c r="Q1109" s="1">
        <v>0</v>
      </c>
      <c r="R1109" s="1">
        <v>776250</v>
      </c>
      <c r="S1109" s="27">
        <f t="shared" si="17"/>
        <v>0</v>
      </c>
    </row>
    <row r="1110" spans="1:19" x14ac:dyDescent="0.25">
      <c r="A1110">
        <v>269226</v>
      </c>
      <c r="C1110">
        <v>111190</v>
      </c>
      <c r="D1110">
        <v>3722</v>
      </c>
      <c r="E1110">
        <v>1</v>
      </c>
      <c r="F1110">
        <v>1</v>
      </c>
      <c r="G1110" t="s">
        <v>16</v>
      </c>
      <c r="I1110">
        <v>3000</v>
      </c>
      <c r="J1110" s="1">
        <v>87975</v>
      </c>
      <c r="K1110" s="1">
        <v>87975</v>
      </c>
      <c r="L1110" s="1">
        <v>87975</v>
      </c>
      <c r="M1110" s="1">
        <v>87975</v>
      </c>
      <c r="N1110" s="1">
        <v>87975</v>
      </c>
      <c r="P1110" s="1">
        <v>0</v>
      </c>
      <c r="Q1110" s="1">
        <v>0</v>
      </c>
      <c r="R1110" s="1">
        <v>87975</v>
      </c>
      <c r="S1110" s="27">
        <f t="shared" si="17"/>
        <v>0</v>
      </c>
    </row>
    <row r="1111" spans="1:19" x14ac:dyDescent="0.25">
      <c r="A1111">
        <v>269226</v>
      </c>
      <c r="C1111" t="s">
        <v>19</v>
      </c>
      <c r="D1111">
        <v>2152</v>
      </c>
      <c r="E1111">
        <v>1</v>
      </c>
      <c r="F1111">
        <v>1</v>
      </c>
      <c r="G1111" t="s">
        <v>16</v>
      </c>
      <c r="I1111">
        <v>2000</v>
      </c>
      <c r="J1111" s="1">
        <v>0</v>
      </c>
      <c r="K1111" s="1">
        <v>357909.88</v>
      </c>
      <c r="L1111" s="1">
        <v>357909.88</v>
      </c>
      <c r="M1111" s="1">
        <v>357909.88</v>
      </c>
      <c r="N1111" s="1">
        <v>357909.88</v>
      </c>
      <c r="O1111" s="1">
        <v>357909.88</v>
      </c>
      <c r="P1111" s="1">
        <v>0</v>
      </c>
      <c r="Q1111" s="1">
        <v>0</v>
      </c>
      <c r="R1111" s="1">
        <v>0</v>
      </c>
      <c r="S1111" s="27">
        <f t="shared" si="17"/>
        <v>0</v>
      </c>
    </row>
    <row r="1112" spans="1:19" x14ac:dyDescent="0.25">
      <c r="A1112">
        <v>269226</v>
      </c>
      <c r="C1112" t="s">
        <v>19</v>
      </c>
      <c r="D1112">
        <v>2171</v>
      </c>
      <c r="E1112">
        <v>1</v>
      </c>
      <c r="F1112">
        <v>1</v>
      </c>
      <c r="G1112" t="s">
        <v>16</v>
      </c>
      <c r="I1112">
        <v>2000</v>
      </c>
      <c r="J1112" s="1">
        <v>0</v>
      </c>
      <c r="K1112" s="1">
        <v>50000</v>
      </c>
      <c r="L1112" s="1">
        <v>50000</v>
      </c>
      <c r="M1112" s="1">
        <v>50000</v>
      </c>
      <c r="N1112" s="1">
        <v>49996</v>
      </c>
      <c r="O1112" s="1">
        <v>49996</v>
      </c>
      <c r="P1112" s="1">
        <v>0</v>
      </c>
      <c r="Q1112" s="1">
        <v>4</v>
      </c>
      <c r="R1112" s="1">
        <v>0</v>
      </c>
      <c r="S1112" s="27">
        <f t="shared" si="17"/>
        <v>4</v>
      </c>
    </row>
    <row r="1113" spans="1:19" x14ac:dyDescent="0.25">
      <c r="A1113">
        <v>269226</v>
      </c>
      <c r="C1113" t="s">
        <v>19</v>
      </c>
      <c r="D1113">
        <v>2491</v>
      </c>
      <c r="E1113">
        <v>1</v>
      </c>
      <c r="F1113">
        <v>1</v>
      </c>
      <c r="G1113" t="s">
        <v>16</v>
      </c>
      <c r="I1113">
        <v>2000</v>
      </c>
      <c r="J1113" s="1">
        <v>0</v>
      </c>
      <c r="K1113" s="1">
        <v>100000</v>
      </c>
      <c r="L1113" s="1">
        <v>100000</v>
      </c>
      <c r="M1113" s="1">
        <v>100000</v>
      </c>
      <c r="N1113" s="1">
        <v>0</v>
      </c>
      <c r="P1113" s="1">
        <v>0</v>
      </c>
      <c r="Q1113" s="1">
        <v>100000</v>
      </c>
      <c r="R1113" s="1">
        <v>0</v>
      </c>
      <c r="S1113" s="27">
        <f t="shared" si="17"/>
        <v>100000</v>
      </c>
    </row>
    <row r="1114" spans="1:19" x14ac:dyDescent="0.25">
      <c r="A1114">
        <v>269226</v>
      </c>
      <c r="C1114" t="s">
        <v>19</v>
      </c>
      <c r="D1114">
        <v>3722</v>
      </c>
      <c r="E1114">
        <v>1</v>
      </c>
      <c r="F1114">
        <v>1</v>
      </c>
      <c r="G1114" t="s">
        <v>16</v>
      </c>
      <c r="I1114">
        <v>3000</v>
      </c>
      <c r="J1114" s="1">
        <v>0</v>
      </c>
      <c r="K1114" s="1">
        <v>307969.65999999997</v>
      </c>
      <c r="L1114" s="1">
        <v>307969.65999999997</v>
      </c>
      <c r="M1114" s="1">
        <v>307969.65999999997</v>
      </c>
      <c r="N1114" s="1">
        <v>307969.65999999997</v>
      </c>
      <c r="O1114" s="1">
        <v>162742.79999999999</v>
      </c>
      <c r="P1114" s="1">
        <v>0</v>
      </c>
      <c r="Q1114" s="1">
        <v>0</v>
      </c>
      <c r="R1114" s="1">
        <v>145226.85999999999</v>
      </c>
      <c r="S1114" s="27">
        <f t="shared" si="17"/>
        <v>0</v>
      </c>
    </row>
    <row r="1115" spans="1:19" x14ac:dyDescent="0.25">
      <c r="A1115">
        <v>269227</v>
      </c>
      <c r="C1115">
        <v>111190</v>
      </c>
      <c r="D1115">
        <v>6121</v>
      </c>
      <c r="E1115">
        <v>2</v>
      </c>
      <c r="F1115">
        <v>1</v>
      </c>
      <c r="G1115" t="s">
        <v>16</v>
      </c>
      <c r="H1115" t="s">
        <v>134</v>
      </c>
      <c r="I1115">
        <v>6000</v>
      </c>
      <c r="J1115" s="1">
        <v>3127392</v>
      </c>
      <c r="K1115" s="1">
        <v>0</v>
      </c>
      <c r="L1115" s="1">
        <v>0</v>
      </c>
      <c r="N1115" s="1">
        <v>0</v>
      </c>
      <c r="P1115" s="1">
        <v>0</v>
      </c>
      <c r="Q1115" s="1">
        <v>0</v>
      </c>
      <c r="R1115" s="1">
        <v>0</v>
      </c>
      <c r="S1115" s="27">
        <f t="shared" si="17"/>
        <v>0</v>
      </c>
    </row>
    <row r="1116" spans="1:19" x14ac:dyDescent="0.25">
      <c r="A1116">
        <v>269227</v>
      </c>
      <c r="C1116" t="s">
        <v>17</v>
      </c>
      <c r="D1116">
        <v>1131</v>
      </c>
      <c r="E1116">
        <v>1</v>
      </c>
      <c r="F1116">
        <v>1</v>
      </c>
      <c r="G1116" t="s">
        <v>16</v>
      </c>
      <c r="I1116">
        <v>1000</v>
      </c>
      <c r="J1116" s="1">
        <v>6515428</v>
      </c>
      <c r="K1116" s="1">
        <v>10495507.449999999</v>
      </c>
      <c r="L1116" s="1">
        <v>10495507.449999999</v>
      </c>
      <c r="M1116" s="1">
        <v>10495507.449999999</v>
      </c>
      <c r="N1116" s="1">
        <v>10495507.449999999</v>
      </c>
      <c r="O1116" s="1">
        <v>10495507.450000001</v>
      </c>
      <c r="P1116" s="1">
        <v>0</v>
      </c>
      <c r="Q1116" s="1">
        <v>0</v>
      </c>
      <c r="R1116" s="1">
        <v>0</v>
      </c>
      <c r="S1116" s="27">
        <f t="shared" si="17"/>
        <v>0</v>
      </c>
    </row>
    <row r="1117" spans="1:19" x14ac:dyDescent="0.25">
      <c r="A1117">
        <v>269227</v>
      </c>
      <c r="C1117" t="s">
        <v>17</v>
      </c>
      <c r="D1117">
        <v>1131</v>
      </c>
      <c r="E1117">
        <v>2</v>
      </c>
      <c r="F1117">
        <v>1</v>
      </c>
      <c r="G1117" t="s">
        <v>16</v>
      </c>
      <c r="I1117">
        <v>1000</v>
      </c>
      <c r="J1117" s="1">
        <v>3257713</v>
      </c>
      <c r="K1117" s="1">
        <v>2965139</v>
      </c>
      <c r="L1117" s="1">
        <v>2965139</v>
      </c>
      <c r="M1117" s="1">
        <v>2965139</v>
      </c>
      <c r="N1117" s="1">
        <v>2965139</v>
      </c>
      <c r="O1117" s="1">
        <v>2965139</v>
      </c>
      <c r="P1117" s="1">
        <v>0</v>
      </c>
      <c r="Q1117" s="1">
        <v>0</v>
      </c>
      <c r="R1117" s="1">
        <v>0</v>
      </c>
      <c r="S1117" s="27">
        <f t="shared" si="17"/>
        <v>0</v>
      </c>
    </row>
    <row r="1118" spans="1:19" x14ac:dyDescent="0.25">
      <c r="A1118">
        <v>269227</v>
      </c>
      <c r="C1118" t="s">
        <v>17</v>
      </c>
      <c r="D1118">
        <v>1132</v>
      </c>
      <c r="E1118">
        <v>1</v>
      </c>
      <c r="F1118">
        <v>1</v>
      </c>
      <c r="G1118" t="s">
        <v>16</v>
      </c>
      <c r="I1118">
        <v>1000</v>
      </c>
      <c r="J1118" s="1">
        <v>12289639</v>
      </c>
      <c r="K1118" s="1">
        <v>14896386</v>
      </c>
      <c r="L1118" s="1">
        <v>14896386</v>
      </c>
      <c r="M1118" s="1">
        <v>14896386</v>
      </c>
      <c r="N1118" s="1">
        <v>14896386</v>
      </c>
      <c r="O1118" s="1">
        <v>14896385.999999998</v>
      </c>
      <c r="P1118" s="1">
        <v>0</v>
      </c>
      <c r="Q1118" s="1">
        <v>0</v>
      </c>
      <c r="R1118" s="1">
        <v>0</v>
      </c>
      <c r="S1118" s="27">
        <f t="shared" si="17"/>
        <v>0</v>
      </c>
    </row>
    <row r="1119" spans="1:19" x14ac:dyDescent="0.25">
      <c r="A1119">
        <v>269227</v>
      </c>
      <c r="C1119" t="s">
        <v>17</v>
      </c>
      <c r="D1119">
        <v>1132</v>
      </c>
      <c r="E1119">
        <v>2</v>
      </c>
      <c r="F1119">
        <v>1</v>
      </c>
      <c r="G1119" t="s">
        <v>16</v>
      </c>
      <c r="I1119">
        <v>1000</v>
      </c>
      <c r="J1119" s="1">
        <v>6366804</v>
      </c>
      <c r="K1119" s="1">
        <v>6366804</v>
      </c>
      <c r="L1119" s="1">
        <v>6366804</v>
      </c>
      <c r="M1119" s="1">
        <v>6366804</v>
      </c>
      <c r="N1119" s="1">
        <v>6366804</v>
      </c>
      <c r="O1119" s="1">
        <v>6366804</v>
      </c>
      <c r="P1119" s="1">
        <v>0</v>
      </c>
      <c r="Q1119" s="1">
        <v>0</v>
      </c>
      <c r="R1119" s="1">
        <v>0</v>
      </c>
      <c r="S1119" s="27">
        <f t="shared" si="17"/>
        <v>0</v>
      </c>
    </row>
    <row r="1120" spans="1:19" x14ac:dyDescent="0.25">
      <c r="A1120">
        <v>269227</v>
      </c>
      <c r="C1120" t="s">
        <v>17</v>
      </c>
      <c r="D1120">
        <v>1311</v>
      </c>
      <c r="E1120">
        <v>1</v>
      </c>
      <c r="F1120">
        <v>1</v>
      </c>
      <c r="G1120" t="s">
        <v>16</v>
      </c>
      <c r="I1120">
        <v>1000</v>
      </c>
      <c r="J1120" s="1">
        <v>201268</v>
      </c>
      <c r="K1120" s="1">
        <v>201268</v>
      </c>
      <c r="L1120" s="1">
        <v>201268</v>
      </c>
      <c r="M1120" s="1">
        <v>201268</v>
      </c>
      <c r="N1120" s="1">
        <v>201268</v>
      </c>
      <c r="O1120" s="1">
        <v>201268</v>
      </c>
      <c r="P1120" s="1">
        <v>0</v>
      </c>
      <c r="Q1120" s="1">
        <v>0</v>
      </c>
      <c r="R1120" s="1">
        <v>0</v>
      </c>
      <c r="S1120" s="27">
        <f t="shared" si="17"/>
        <v>0</v>
      </c>
    </row>
    <row r="1121" spans="1:19" x14ac:dyDescent="0.25">
      <c r="A1121">
        <v>269227</v>
      </c>
      <c r="C1121" t="s">
        <v>17</v>
      </c>
      <c r="D1121">
        <v>1311</v>
      </c>
      <c r="E1121">
        <v>2</v>
      </c>
      <c r="F1121">
        <v>1</v>
      </c>
      <c r="G1121" t="s">
        <v>16</v>
      </c>
      <c r="I1121">
        <v>1000</v>
      </c>
      <c r="J1121" s="1">
        <v>100634</v>
      </c>
      <c r="K1121" s="1">
        <v>100556.5</v>
      </c>
      <c r="L1121" s="1">
        <v>100556.5</v>
      </c>
      <c r="M1121" s="1">
        <v>100556.5</v>
      </c>
      <c r="N1121" s="1">
        <v>100556.5</v>
      </c>
      <c r="O1121" s="1">
        <v>100556.5</v>
      </c>
      <c r="P1121" s="1">
        <v>0</v>
      </c>
      <c r="Q1121" s="1">
        <v>0</v>
      </c>
      <c r="R1121" s="1">
        <v>0</v>
      </c>
      <c r="S1121" s="27">
        <f t="shared" si="17"/>
        <v>0</v>
      </c>
    </row>
    <row r="1122" spans="1:19" x14ac:dyDescent="0.25">
      <c r="A1122">
        <v>269227</v>
      </c>
      <c r="C1122" t="s">
        <v>17</v>
      </c>
      <c r="D1122">
        <v>1321</v>
      </c>
      <c r="E1122">
        <v>1</v>
      </c>
      <c r="F1122">
        <v>1</v>
      </c>
      <c r="G1122" t="s">
        <v>16</v>
      </c>
      <c r="I1122">
        <v>1000</v>
      </c>
      <c r="J1122" s="1">
        <v>548933</v>
      </c>
      <c r="K1122" s="1">
        <v>547870.32999999996</v>
      </c>
      <c r="L1122" s="1">
        <v>547870.32999999996</v>
      </c>
      <c r="M1122" s="1">
        <v>547870.32999999996</v>
      </c>
      <c r="N1122" s="1">
        <v>547870.32999999996</v>
      </c>
      <c r="O1122" s="1">
        <v>547870.33000000007</v>
      </c>
      <c r="P1122" s="1">
        <v>0</v>
      </c>
      <c r="Q1122" s="1">
        <v>0</v>
      </c>
      <c r="R1122" s="1">
        <v>0</v>
      </c>
      <c r="S1122" s="27">
        <f t="shared" si="17"/>
        <v>0</v>
      </c>
    </row>
    <row r="1123" spans="1:19" x14ac:dyDescent="0.25">
      <c r="A1123">
        <v>269227</v>
      </c>
      <c r="C1123" t="s">
        <v>17</v>
      </c>
      <c r="D1123">
        <v>1321</v>
      </c>
      <c r="E1123">
        <v>2</v>
      </c>
      <c r="F1123">
        <v>1</v>
      </c>
      <c r="G1123" t="s">
        <v>16</v>
      </c>
      <c r="I1123">
        <v>1000</v>
      </c>
      <c r="J1123" s="1">
        <v>274466</v>
      </c>
      <c r="K1123" s="1">
        <v>274466</v>
      </c>
      <c r="L1123" s="1">
        <v>274466</v>
      </c>
      <c r="M1123" s="1">
        <v>274466</v>
      </c>
      <c r="N1123" s="1">
        <v>274466</v>
      </c>
      <c r="O1123" s="1">
        <v>274466</v>
      </c>
      <c r="P1123" s="1">
        <v>0</v>
      </c>
      <c r="Q1123" s="1">
        <v>0</v>
      </c>
      <c r="R1123" s="1">
        <v>0</v>
      </c>
      <c r="S1123" s="27">
        <f t="shared" si="17"/>
        <v>0</v>
      </c>
    </row>
    <row r="1124" spans="1:19" x14ac:dyDescent="0.25">
      <c r="A1124">
        <v>269227</v>
      </c>
      <c r="C1124" t="s">
        <v>17</v>
      </c>
      <c r="D1124">
        <v>1322</v>
      </c>
      <c r="E1124">
        <v>1</v>
      </c>
      <c r="F1124">
        <v>1</v>
      </c>
      <c r="G1124" t="s">
        <v>16</v>
      </c>
      <c r="I1124">
        <v>1000</v>
      </c>
      <c r="J1124" s="1">
        <v>11500</v>
      </c>
      <c r="K1124" s="1">
        <v>11500</v>
      </c>
      <c r="L1124" s="1">
        <v>11500</v>
      </c>
      <c r="M1124" s="1">
        <v>11500</v>
      </c>
      <c r="N1124" s="1">
        <v>11500</v>
      </c>
      <c r="O1124" s="1">
        <v>11500</v>
      </c>
      <c r="P1124" s="1">
        <v>0</v>
      </c>
      <c r="Q1124" s="1">
        <v>0</v>
      </c>
      <c r="R1124" s="1">
        <v>0</v>
      </c>
      <c r="S1124" s="27">
        <f t="shared" si="17"/>
        <v>0</v>
      </c>
    </row>
    <row r="1125" spans="1:19" x14ac:dyDescent="0.25">
      <c r="A1125">
        <v>269227</v>
      </c>
      <c r="C1125" t="s">
        <v>17</v>
      </c>
      <c r="D1125">
        <v>1322</v>
      </c>
      <c r="E1125">
        <v>2</v>
      </c>
      <c r="F1125">
        <v>1</v>
      </c>
      <c r="G1125" t="s">
        <v>16</v>
      </c>
      <c r="I1125">
        <v>1000</v>
      </c>
      <c r="J1125" s="1">
        <v>6562</v>
      </c>
      <c r="K1125" s="1">
        <v>14645.5</v>
      </c>
      <c r="L1125" s="1">
        <v>14645.5</v>
      </c>
      <c r="M1125" s="1">
        <v>14645.5</v>
      </c>
      <c r="N1125" s="1">
        <v>14645.5</v>
      </c>
      <c r="O1125" s="1">
        <v>14645.500000000002</v>
      </c>
      <c r="P1125" s="1">
        <v>0</v>
      </c>
      <c r="Q1125" s="1">
        <v>0</v>
      </c>
      <c r="R1125" s="1">
        <v>0</v>
      </c>
      <c r="S1125" s="27">
        <f t="shared" si="17"/>
        <v>0</v>
      </c>
    </row>
    <row r="1126" spans="1:19" x14ac:dyDescent="0.25">
      <c r="A1126">
        <v>269227</v>
      </c>
      <c r="C1126" t="s">
        <v>17</v>
      </c>
      <c r="D1126">
        <v>1323</v>
      </c>
      <c r="E1126">
        <v>1</v>
      </c>
      <c r="F1126">
        <v>1</v>
      </c>
      <c r="G1126" t="s">
        <v>16</v>
      </c>
      <c r="I1126">
        <v>1000</v>
      </c>
      <c r="J1126" s="1">
        <v>2810497</v>
      </c>
      <c r="K1126" s="1">
        <v>2810497</v>
      </c>
      <c r="L1126" s="1">
        <v>2810497</v>
      </c>
      <c r="M1126" s="1">
        <v>2810497</v>
      </c>
      <c r="N1126" s="1">
        <v>2810497</v>
      </c>
      <c r="O1126" s="1">
        <v>2810497</v>
      </c>
      <c r="P1126" s="1">
        <v>0</v>
      </c>
      <c r="Q1126" s="1">
        <v>0</v>
      </c>
      <c r="R1126" s="1">
        <v>0</v>
      </c>
      <c r="S1126" s="27">
        <f t="shared" si="17"/>
        <v>0</v>
      </c>
    </row>
    <row r="1127" spans="1:19" x14ac:dyDescent="0.25">
      <c r="A1127">
        <v>269227</v>
      </c>
      <c r="C1127" t="s">
        <v>17</v>
      </c>
      <c r="D1127">
        <v>1323</v>
      </c>
      <c r="E1127">
        <v>2</v>
      </c>
      <c r="F1127">
        <v>1</v>
      </c>
      <c r="G1127" t="s">
        <v>16</v>
      </c>
      <c r="I1127">
        <v>1000</v>
      </c>
      <c r="J1127" s="1">
        <v>1405249</v>
      </c>
      <c r="K1127" s="1">
        <v>1302310.26</v>
      </c>
      <c r="L1127" s="1">
        <v>1302310.26</v>
      </c>
      <c r="M1127" s="1">
        <v>1224814.3700000001</v>
      </c>
      <c r="N1127" s="1">
        <v>1224814.3700000001</v>
      </c>
      <c r="O1127" s="1">
        <v>1224814.3700000001</v>
      </c>
      <c r="P1127" s="1">
        <v>77495.889999999898</v>
      </c>
      <c r="Q1127" s="1">
        <v>0</v>
      </c>
      <c r="R1127" s="1">
        <v>0</v>
      </c>
      <c r="S1127" s="27">
        <f t="shared" si="17"/>
        <v>77495.889999999898</v>
      </c>
    </row>
    <row r="1128" spans="1:19" x14ac:dyDescent="0.25">
      <c r="A1128">
        <v>269227</v>
      </c>
      <c r="C1128" t="s">
        <v>17</v>
      </c>
      <c r="D1128">
        <v>1331</v>
      </c>
      <c r="E1128">
        <v>1</v>
      </c>
      <c r="F1128">
        <v>1</v>
      </c>
      <c r="G1128" t="s">
        <v>16</v>
      </c>
      <c r="I1128">
        <v>1000</v>
      </c>
      <c r="J1128" s="1">
        <v>1905957</v>
      </c>
      <c r="K1128" s="1">
        <v>2771972</v>
      </c>
      <c r="L1128" s="1">
        <v>2771972</v>
      </c>
      <c r="M1128" s="1">
        <v>2771972</v>
      </c>
      <c r="N1128" s="1">
        <v>2771972</v>
      </c>
      <c r="O1128" s="1">
        <v>2771972</v>
      </c>
      <c r="P1128" s="1">
        <v>0</v>
      </c>
      <c r="Q1128" s="1">
        <v>0</v>
      </c>
      <c r="R1128" s="1">
        <v>0</v>
      </c>
      <c r="S1128" s="27">
        <f t="shared" si="17"/>
        <v>0</v>
      </c>
    </row>
    <row r="1129" spans="1:19" x14ac:dyDescent="0.25">
      <c r="A1129">
        <v>269227</v>
      </c>
      <c r="C1129" t="s">
        <v>17</v>
      </c>
      <c r="D1129">
        <v>1331</v>
      </c>
      <c r="E1129">
        <v>2</v>
      </c>
      <c r="F1129">
        <v>1</v>
      </c>
      <c r="G1129" t="s">
        <v>16</v>
      </c>
      <c r="I1129">
        <v>1000</v>
      </c>
      <c r="J1129" s="1">
        <v>952979</v>
      </c>
      <c r="K1129" s="1">
        <v>952979</v>
      </c>
      <c r="L1129" s="1">
        <v>952979</v>
      </c>
      <c r="M1129" s="1">
        <v>952979</v>
      </c>
      <c r="N1129" s="1">
        <v>952979</v>
      </c>
      <c r="O1129" s="1">
        <v>952979</v>
      </c>
      <c r="P1129" s="1">
        <v>0</v>
      </c>
      <c r="Q1129" s="1">
        <v>0</v>
      </c>
      <c r="R1129" s="1">
        <v>0</v>
      </c>
      <c r="S1129" s="27">
        <f t="shared" si="17"/>
        <v>0</v>
      </c>
    </row>
    <row r="1130" spans="1:19" x14ac:dyDescent="0.25">
      <c r="A1130">
        <v>269227</v>
      </c>
      <c r="C1130" t="s">
        <v>17</v>
      </c>
      <c r="D1130">
        <v>1332</v>
      </c>
      <c r="E1130">
        <v>1</v>
      </c>
      <c r="F1130">
        <v>1</v>
      </c>
      <c r="G1130" t="s">
        <v>16</v>
      </c>
      <c r="I1130">
        <v>1000</v>
      </c>
      <c r="J1130" s="1">
        <v>1097988</v>
      </c>
      <c r="K1130" s="1">
        <v>1097988</v>
      </c>
      <c r="L1130" s="1">
        <v>1097988</v>
      </c>
      <c r="M1130" s="1">
        <v>1097988</v>
      </c>
      <c r="N1130" s="1">
        <v>1097988</v>
      </c>
      <c r="O1130" s="1">
        <v>1097987.9999999998</v>
      </c>
      <c r="P1130" s="1">
        <v>0</v>
      </c>
      <c r="Q1130" s="1">
        <v>0</v>
      </c>
      <c r="R1130" s="1">
        <v>0</v>
      </c>
      <c r="S1130" s="27">
        <f t="shared" si="17"/>
        <v>0</v>
      </c>
    </row>
    <row r="1131" spans="1:19" x14ac:dyDescent="0.25">
      <c r="A1131">
        <v>269227</v>
      </c>
      <c r="C1131" t="s">
        <v>17</v>
      </c>
      <c r="D1131">
        <v>1332</v>
      </c>
      <c r="E1131">
        <v>2</v>
      </c>
      <c r="F1131">
        <v>1</v>
      </c>
      <c r="G1131" t="s">
        <v>16</v>
      </c>
      <c r="I1131">
        <v>1000</v>
      </c>
      <c r="J1131" s="1">
        <v>548994</v>
      </c>
      <c r="K1131" s="1">
        <v>1142440</v>
      </c>
      <c r="L1131" s="1">
        <v>1142440</v>
      </c>
      <c r="M1131" s="1">
        <v>1142440</v>
      </c>
      <c r="N1131" s="1">
        <v>1142440</v>
      </c>
      <c r="O1131" s="1">
        <v>1142439.9999999998</v>
      </c>
      <c r="P1131" s="1">
        <v>0</v>
      </c>
      <c r="Q1131" s="1">
        <v>0</v>
      </c>
      <c r="R1131" s="1">
        <v>0</v>
      </c>
      <c r="S1131" s="27">
        <f t="shared" si="17"/>
        <v>0</v>
      </c>
    </row>
    <row r="1132" spans="1:19" x14ac:dyDescent="0.25">
      <c r="A1132">
        <v>269227</v>
      </c>
      <c r="C1132" t="s">
        <v>17</v>
      </c>
      <c r="D1132">
        <v>1341</v>
      </c>
      <c r="E1132">
        <v>1</v>
      </c>
      <c r="F1132">
        <v>1</v>
      </c>
      <c r="G1132" t="s">
        <v>16</v>
      </c>
      <c r="I1132">
        <v>1000</v>
      </c>
      <c r="J1132" s="1">
        <v>135890</v>
      </c>
      <c r="K1132" s="1">
        <v>11324</v>
      </c>
      <c r="L1132" s="1">
        <v>11324</v>
      </c>
      <c r="M1132" s="1">
        <v>11324</v>
      </c>
      <c r="N1132" s="1">
        <v>11324</v>
      </c>
      <c r="O1132" s="1">
        <v>11324</v>
      </c>
      <c r="P1132" s="1">
        <v>0</v>
      </c>
      <c r="Q1132" s="1">
        <v>0</v>
      </c>
      <c r="R1132" s="1">
        <v>0</v>
      </c>
      <c r="S1132" s="27">
        <f t="shared" si="17"/>
        <v>0</v>
      </c>
    </row>
    <row r="1133" spans="1:19" x14ac:dyDescent="0.25">
      <c r="A1133">
        <v>269227</v>
      </c>
      <c r="C1133" t="s">
        <v>17</v>
      </c>
      <c r="D1133">
        <v>1343</v>
      </c>
      <c r="E1133">
        <v>1</v>
      </c>
      <c r="F1133">
        <v>1</v>
      </c>
      <c r="G1133" t="s">
        <v>16</v>
      </c>
      <c r="I1133">
        <v>1000</v>
      </c>
      <c r="J1133" s="1">
        <v>1509878</v>
      </c>
      <c r="K1133" s="1">
        <v>1509878</v>
      </c>
      <c r="L1133" s="1">
        <v>1509878</v>
      </c>
      <c r="M1133" s="1">
        <v>1509878</v>
      </c>
      <c r="N1133" s="1">
        <v>1509878</v>
      </c>
      <c r="O1133" s="1">
        <v>1509878</v>
      </c>
      <c r="P1133" s="1">
        <v>0</v>
      </c>
      <c r="Q1133" s="1">
        <v>0</v>
      </c>
      <c r="R1133" s="1">
        <v>0</v>
      </c>
      <c r="S1133" s="27">
        <f t="shared" si="17"/>
        <v>0</v>
      </c>
    </row>
    <row r="1134" spans="1:19" x14ac:dyDescent="0.25">
      <c r="A1134">
        <v>269227</v>
      </c>
      <c r="C1134" t="s">
        <v>17</v>
      </c>
      <c r="D1134">
        <v>1343</v>
      </c>
      <c r="E1134">
        <v>2</v>
      </c>
      <c r="F1134">
        <v>1</v>
      </c>
      <c r="G1134" t="s">
        <v>16</v>
      </c>
      <c r="I1134">
        <v>1000</v>
      </c>
      <c r="J1134" s="1">
        <v>754891</v>
      </c>
      <c r="K1134" s="1">
        <v>754891</v>
      </c>
      <c r="L1134" s="1">
        <v>754891</v>
      </c>
      <c r="M1134" s="1">
        <v>754891</v>
      </c>
      <c r="N1134" s="1">
        <v>754891</v>
      </c>
      <c r="O1134" s="1">
        <v>754891</v>
      </c>
      <c r="P1134" s="1">
        <v>0</v>
      </c>
      <c r="Q1134" s="1">
        <v>0</v>
      </c>
      <c r="R1134" s="1">
        <v>0</v>
      </c>
      <c r="S1134" s="27">
        <f t="shared" si="17"/>
        <v>0</v>
      </c>
    </row>
    <row r="1135" spans="1:19" x14ac:dyDescent="0.25">
      <c r="A1135">
        <v>269227</v>
      </c>
      <c r="C1135" t="s">
        <v>17</v>
      </c>
      <c r="D1135">
        <v>1411</v>
      </c>
      <c r="E1135">
        <v>1</v>
      </c>
      <c r="F1135">
        <v>2</v>
      </c>
      <c r="G1135" t="s">
        <v>28</v>
      </c>
      <c r="I1135">
        <v>1000</v>
      </c>
      <c r="J1135" s="1">
        <v>2074253</v>
      </c>
      <c r="K1135" s="1">
        <v>1840029.91</v>
      </c>
      <c r="L1135" s="1">
        <v>1840029.91</v>
      </c>
      <c r="M1135" s="1">
        <v>1840029.91</v>
      </c>
      <c r="N1135" s="1">
        <v>1840029.91</v>
      </c>
      <c r="O1135" s="1">
        <v>1840029.9099999997</v>
      </c>
      <c r="P1135" s="1">
        <v>0</v>
      </c>
      <c r="Q1135" s="1">
        <v>0</v>
      </c>
      <c r="R1135" s="1">
        <v>0</v>
      </c>
      <c r="S1135" s="27">
        <f t="shared" si="17"/>
        <v>0</v>
      </c>
    </row>
    <row r="1136" spans="1:19" x14ac:dyDescent="0.25">
      <c r="A1136">
        <v>269227</v>
      </c>
      <c r="C1136" t="s">
        <v>17</v>
      </c>
      <c r="D1136">
        <v>1411</v>
      </c>
      <c r="E1136">
        <v>1</v>
      </c>
      <c r="F1136">
        <v>2</v>
      </c>
      <c r="G1136" t="s">
        <v>29</v>
      </c>
      <c r="I1136">
        <v>1000</v>
      </c>
      <c r="J1136" s="1">
        <v>931859</v>
      </c>
      <c r="K1136" s="1">
        <v>847122.91</v>
      </c>
      <c r="L1136" s="1">
        <v>847122.91</v>
      </c>
      <c r="M1136" s="1">
        <v>847122.91</v>
      </c>
      <c r="N1136" s="1">
        <v>847122.91</v>
      </c>
      <c r="O1136" s="1">
        <v>847122.91</v>
      </c>
      <c r="P1136" s="1">
        <v>0</v>
      </c>
      <c r="Q1136" s="1">
        <v>0</v>
      </c>
      <c r="R1136" s="1">
        <v>0</v>
      </c>
      <c r="S1136" s="27">
        <f t="shared" si="17"/>
        <v>0</v>
      </c>
    </row>
    <row r="1137" spans="1:19" x14ac:dyDescent="0.25">
      <c r="A1137">
        <v>269227</v>
      </c>
      <c r="C1137" t="s">
        <v>17</v>
      </c>
      <c r="D1137">
        <v>1411</v>
      </c>
      <c r="E1137">
        <v>2</v>
      </c>
      <c r="F1137">
        <v>2</v>
      </c>
      <c r="G1137" t="s">
        <v>28</v>
      </c>
      <c r="I1137">
        <v>1000</v>
      </c>
      <c r="J1137" s="1">
        <v>1037007</v>
      </c>
      <c r="K1137" s="1">
        <v>919908.98</v>
      </c>
      <c r="L1137" s="1">
        <v>919908.98</v>
      </c>
      <c r="M1137" s="1">
        <v>919908.98</v>
      </c>
      <c r="N1137" s="1">
        <v>919908.98</v>
      </c>
      <c r="O1137" s="1">
        <v>919908.98000000021</v>
      </c>
      <c r="P1137" s="1">
        <v>0</v>
      </c>
      <c r="Q1137" s="1">
        <v>0</v>
      </c>
      <c r="R1137" s="1">
        <v>0</v>
      </c>
      <c r="S1137" s="27">
        <f t="shared" si="17"/>
        <v>0</v>
      </c>
    </row>
    <row r="1138" spans="1:19" x14ac:dyDescent="0.25">
      <c r="A1138">
        <v>269227</v>
      </c>
      <c r="C1138" t="s">
        <v>17</v>
      </c>
      <c r="D1138">
        <v>1411</v>
      </c>
      <c r="E1138">
        <v>2</v>
      </c>
      <c r="F1138">
        <v>2</v>
      </c>
      <c r="G1138" t="s">
        <v>29</v>
      </c>
      <c r="I1138">
        <v>1000</v>
      </c>
      <c r="J1138" s="1">
        <v>465587</v>
      </c>
      <c r="K1138" s="1">
        <v>423250.07</v>
      </c>
      <c r="L1138" s="1">
        <v>423250.07</v>
      </c>
      <c r="M1138" s="1">
        <v>423250.07</v>
      </c>
      <c r="N1138" s="1">
        <v>423250.07</v>
      </c>
      <c r="O1138" s="1">
        <v>423250.06999999995</v>
      </c>
      <c r="P1138" s="1">
        <v>0</v>
      </c>
      <c r="Q1138" s="1">
        <v>0</v>
      </c>
      <c r="R1138" s="1">
        <v>0</v>
      </c>
      <c r="S1138" s="27">
        <f t="shared" si="17"/>
        <v>0</v>
      </c>
    </row>
    <row r="1139" spans="1:19" x14ac:dyDescent="0.25">
      <c r="A1139">
        <v>269227</v>
      </c>
      <c r="C1139" t="s">
        <v>17</v>
      </c>
      <c r="D1139">
        <v>1421</v>
      </c>
      <c r="E1139">
        <v>1</v>
      </c>
      <c r="F1139">
        <v>2</v>
      </c>
      <c r="G1139" t="s">
        <v>28</v>
      </c>
      <c r="I1139">
        <v>1000</v>
      </c>
      <c r="J1139" s="1">
        <v>346213</v>
      </c>
      <c r="K1139" s="1">
        <v>346213</v>
      </c>
      <c r="L1139" s="1">
        <v>346213</v>
      </c>
      <c r="M1139" s="1">
        <v>346213</v>
      </c>
      <c r="N1139" s="1">
        <v>346213</v>
      </c>
      <c r="O1139" s="1">
        <v>346213.00000000006</v>
      </c>
      <c r="P1139" s="1">
        <v>0</v>
      </c>
      <c r="Q1139" s="1">
        <v>0</v>
      </c>
      <c r="R1139" s="1">
        <v>0</v>
      </c>
      <c r="S1139" s="27">
        <f t="shared" si="17"/>
        <v>0</v>
      </c>
    </row>
    <row r="1140" spans="1:19" x14ac:dyDescent="0.25">
      <c r="A1140">
        <v>269227</v>
      </c>
      <c r="C1140" t="s">
        <v>17</v>
      </c>
      <c r="D1140">
        <v>1421</v>
      </c>
      <c r="E1140">
        <v>1</v>
      </c>
      <c r="F1140">
        <v>2</v>
      </c>
      <c r="G1140" t="s">
        <v>29</v>
      </c>
      <c r="I1140">
        <v>1000</v>
      </c>
      <c r="J1140" s="1">
        <v>689392</v>
      </c>
      <c r="K1140" s="1">
        <v>667626.05000000005</v>
      </c>
      <c r="L1140" s="1">
        <v>667626.05000000005</v>
      </c>
      <c r="M1140" s="1">
        <v>667626.05000000005</v>
      </c>
      <c r="N1140" s="1">
        <v>667626.05000000005</v>
      </c>
      <c r="O1140" s="1">
        <v>667626.04999999993</v>
      </c>
      <c r="P1140" s="1">
        <v>0</v>
      </c>
      <c r="Q1140" s="1">
        <v>0</v>
      </c>
      <c r="R1140" s="1">
        <v>0</v>
      </c>
      <c r="S1140" s="27">
        <f t="shared" si="17"/>
        <v>0</v>
      </c>
    </row>
    <row r="1141" spans="1:19" x14ac:dyDescent="0.25">
      <c r="A1141">
        <v>269227</v>
      </c>
      <c r="C1141" t="s">
        <v>17</v>
      </c>
      <c r="D1141">
        <v>1421</v>
      </c>
      <c r="E1141">
        <v>2</v>
      </c>
      <c r="F1141">
        <v>2</v>
      </c>
      <c r="G1141" t="s">
        <v>28</v>
      </c>
      <c r="I1141">
        <v>1000</v>
      </c>
      <c r="J1141" s="1">
        <v>173439</v>
      </c>
      <c r="K1141" s="1">
        <v>173439</v>
      </c>
      <c r="L1141" s="1">
        <v>173439</v>
      </c>
      <c r="M1141" s="1">
        <v>173439</v>
      </c>
      <c r="N1141" s="1">
        <v>173439</v>
      </c>
      <c r="O1141" s="1">
        <v>173439</v>
      </c>
      <c r="P1141" s="1">
        <v>0</v>
      </c>
      <c r="Q1141" s="1">
        <v>0</v>
      </c>
      <c r="R1141" s="1">
        <v>0</v>
      </c>
      <c r="S1141" s="27">
        <f t="shared" si="17"/>
        <v>0</v>
      </c>
    </row>
    <row r="1142" spans="1:19" x14ac:dyDescent="0.25">
      <c r="A1142">
        <v>269227</v>
      </c>
      <c r="C1142" t="s">
        <v>17</v>
      </c>
      <c r="D1142">
        <v>1421</v>
      </c>
      <c r="E1142">
        <v>2</v>
      </c>
      <c r="F1142">
        <v>2</v>
      </c>
      <c r="G1142" t="s">
        <v>29</v>
      </c>
      <c r="I1142">
        <v>1000</v>
      </c>
      <c r="J1142" s="1">
        <v>345820</v>
      </c>
      <c r="K1142" s="1">
        <v>334901.5</v>
      </c>
      <c r="L1142" s="1">
        <v>334901.5</v>
      </c>
      <c r="M1142" s="1">
        <v>334901.5</v>
      </c>
      <c r="N1142" s="1">
        <v>334901.5</v>
      </c>
      <c r="O1142" s="1">
        <v>334901.50000000006</v>
      </c>
      <c r="P1142" s="1">
        <v>0</v>
      </c>
      <c r="Q1142" s="1">
        <v>0</v>
      </c>
      <c r="R1142" s="1">
        <v>0</v>
      </c>
      <c r="S1142" s="27">
        <f t="shared" si="17"/>
        <v>0</v>
      </c>
    </row>
    <row r="1143" spans="1:19" x14ac:dyDescent="0.25">
      <c r="A1143">
        <v>269227</v>
      </c>
      <c r="C1143" t="s">
        <v>17</v>
      </c>
      <c r="D1143">
        <v>1431</v>
      </c>
      <c r="E1143">
        <v>1</v>
      </c>
      <c r="F1143">
        <v>2</v>
      </c>
      <c r="G1143" t="s">
        <v>16</v>
      </c>
      <c r="I1143">
        <v>1000</v>
      </c>
      <c r="J1143" s="1">
        <v>494484</v>
      </c>
      <c r="K1143" s="1">
        <v>494484</v>
      </c>
      <c r="L1143" s="1">
        <v>494484</v>
      </c>
      <c r="M1143" s="1">
        <v>494484</v>
      </c>
      <c r="N1143" s="1">
        <v>494484</v>
      </c>
      <c r="O1143" s="1">
        <v>494484</v>
      </c>
      <c r="P1143" s="1">
        <v>0</v>
      </c>
      <c r="Q1143" s="1">
        <v>0</v>
      </c>
      <c r="R1143" s="1">
        <v>0</v>
      </c>
      <c r="S1143" s="27">
        <f t="shared" si="17"/>
        <v>0</v>
      </c>
    </row>
    <row r="1144" spans="1:19" x14ac:dyDescent="0.25">
      <c r="A1144">
        <v>269227</v>
      </c>
      <c r="C1144" t="s">
        <v>17</v>
      </c>
      <c r="D1144">
        <v>1431</v>
      </c>
      <c r="E1144">
        <v>2</v>
      </c>
      <c r="F1144">
        <v>2</v>
      </c>
      <c r="G1144" t="s">
        <v>16</v>
      </c>
      <c r="I1144">
        <v>1000</v>
      </c>
      <c r="J1144" s="1">
        <v>247707</v>
      </c>
      <c r="K1144" s="1">
        <v>247707</v>
      </c>
      <c r="L1144" s="1">
        <v>247707</v>
      </c>
      <c r="M1144" s="1">
        <v>247707</v>
      </c>
      <c r="N1144" s="1">
        <v>247707</v>
      </c>
      <c r="O1144" s="1">
        <v>247707</v>
      </c>
      <c r="P1144" s="1">
        <v>0</v>
      </c>
      <c r="Q1144" s="1">
        <v>0</v>
      </c>
      <c r="R1144" s="1">
        <v>0</v>
      </c>
      <c r="S1144" s="27">
        <f t="shared" si="17"/>
        <v>0</v>
      </c>
    </row>
    <row r="1145" spans="1:19" x14ac:dyDescent="0.25">
      <c r="A1145">
        <v>269227</v>
      </c>
      <c r="C1145" t="s">
        <v>17</v>
      </c>
      <c r="D1145">
        <v>1441</v>
      </c>
      <c r="E1145">
        <v>1</v>
      </c>
      <c r="F1145">
        <v>2</v>
      </c>
      <c r="G1145" t="s">
        <v>16</v>
      </c>
      <c r="I1145">
        <v>1000</v>
      </c>
      <c r="J1145" s="1">
        <v>760254</v>
      </c>
      <c r="K1145" s="1">
        <v>760254</v>
      </c>
      <c r="L1145" s="1">
        <v>760254</v>
      </c>
      <c r="M1145" s="1">
        <v>760254</v>
      </c>
      <c r="N1145" s="1">
        <v>760254</v>
      </c>
      <c r="O1145" s="1">
        <v>760253.99999999988</v>
      </c>
      <c r="P1145" s="1">
        <v>0</v>
      </c>
      <c r="Q1145" s="1">
        <v>0</v>
      </c>
      <c r="R1145" s="1">
        <v>0</v>
      </c>
      <c r="S1145" s="27">
        <f t="shared" si="17"/>
        <v>0</v>
      </c>
    </row>
    <row r="1146" spans="1:19" x14ac:dyDescent="0.25">
      <c r="A1146">
        <v>269227</v>
      </c>
      <c r="C1146" t="s">
        <v>17</v>
      </c>
      <c r="D1146">
        <v>1441</v>
      </c>
      <c r="E1146">
        <v>2</v>
      </c>
      <c r="F1146">
        <v>2</v>
      </c>
      <c r="G1146" t="s">
        <v>16</v>
      </c>
      <c r="I1146">
        <v>1000</v>
      </c>
      <c r="J1146" s="1">
        <v>380991</v>
      </c>
      <c r="K1146" s="1">
        <v>380991</v>
      </c>
      <c r="L1146" s="1">
        <v>380991</v>
      </c>
      <c r="M1146" s="1">
        <v>380991</v>
      </c>
      <c r="N1146" s="1">
        <v>380991</v>
      </c>
      <c r="O1146" s="1">
        <v>380991.00000000006</v>
      </c>
      <c r="P1146" s="1">
        <v>0</v>
      </c>
      <c r="Q1146" s="1">
        <v>0</v>
      </c>
      <c r="R1146" s="1">
        <v>0</v>
      </c>
      <c r="S1146" s="27">
        <f t="shared" si="17"/>
        <v>0</v>
      </c>
    </row>
    <row r="1147" spans="1:19" x14ac:dyDescent="0.25">
      <c r="A1147">
        <v>269227</v>
      </c>
      <c r="C1147" t="s">
        <v>17</v>
      </c>
      <c r="D1147">
        <v>1443</v>
      </c>
      <c r="E1147">
        <v>1</v>
      </c>
      <c r="F1147">
        <v>2</v>
      </c>
      <c r="G1147" t="s">
        <v>16</v>
      </c>
      <c r="I1147">
        <v>1000</v>
      </c>
      <c r="J1147" s="1">
        <v>201477</v>
      </c>
      <c r="K1147" s="1">
        <v>124073.41</v>
      </c>
      <c r="L1147" s="1">
        <v>124073.41</v>
      </c>
      <c r="M1147" s="1">
        <v>124073.41</v>
      </c>
      <c r="N1147" s="1">
        <v>124073.41</v>
      </c>
      <c r="O1147" s="1">
        <v>124073.40999999997</v>
      </c>
      <c r="P1147" s="1">
        <v>0</v>
      </c>
      <c r="Q1147" s="1">
        <v>0</v>
      </c>
      <c r="R1147" s="1">
        <v>0</v>
      </c>
      <c r="S1147" s="27">
        <f t="shared" si="17"/>
        <v>0</v>
      </c>
    </row>
    <row r="1148" spans="1:19" x14ac:dyDescent="0.25">
      <c r="A1148">
        <v>269227</v>
      </c>
      <c r="C1148" t="s">
        <v>17</v>
      </c>
      <c r="D1148">
        <v>1443</v>
      </c>
      <c r="E1148">
        <v>2</v>
      </c>
      <c r="F1148">
        <v>2</v>
      </c>
      <c r="G1148" t="s">
        <v>16</v>
      </c>
      <c r="I1148">
        <v>1000</v>
      </c>
      <c r="J1148" s="1">
        <v>105878</v>
      </c>
      <c r="K1148" s="1">
        <v>65202.12</v>
      </c>
      <c r="L1148" s="1">
        <v>65202.12</v>
      </c>
      <c r="M1148" s="1">
        <v>65202.12</v>
      </c>
      <c r="N1148" s="1">
        <v>65202.12</v>
      </c>
      <c r="O1148" s="1">
        <v>65202.119999999995</v>
      </c>
      <c r="P1148" s="1">
        <v>0</v>
      </c>
      <c r="Q1148" s="1">
        <v>0</v>
      </c>
      <c r="R1148" s="1">
        <v>0</v>
      </c>
      <c r="S1148" s="27">
        <f t="shared" si="17"/>
        <v>0</v>
      </c>
    </row>
    <row r="1149" spans="1:19" x14ac:dyDescent="0.25">
      <c r="A1149">
        <v>269227</v>
      </c>
      <c r="C1149" t="s">
        <v>17</v>
      </c>
      <c r="D1149">
        <v>1511</v>
      </c>
      <c r="E1149">
        <v>1</v>
      </c>
      <c r="F1149">
        <v>2</v>
      </c>
      <c r="G1149" t="s">
        <v>16</v>
      </c>
      <c r="I1149">
        <v>1000</v>
      </c>
      <c r="J1149" s="1">
        <v>1999275</v>
      </c>
      <c r="K1149" s="1">
        <v>1999275</v>
      </c>
      <c r="L1149" s="1">
        <v>1999275</v>
      </c>
      <c r="M1149" s="1">
        <v>1999275</v>
      </c>
      <c r="N1149" s="1">
        <v>1999275</v>
      </c>
      <c r="O1149" s="1">
        <v>1999275</v>
      </c>
      <c r="P1149" s="1">
        <v>0</v>
      </c>
      <c r="Q1149" s="1">
        <v>0</v>
      </c>
      <c r="R1149" s="1">
        <v>0</v>
      </c>
      <c r="S1149" s="27">
        <f t="shared" si="17"/>
        <v>0</v>
      </c>
    </row>
    <row r="1150" spans="1:19" x14ac:dyDescent="0.25">
      <c r="A1150">
        <v>269227</v>
      </c>
      <c r="C1150" t="s">
        <v>17</v>
      </c>
      <c r="D1150">
        <v>1511</v>
      </c>
      <c r="E1150">
        <v>2</v>
      </c>
      <c r="F1150">
        <v>2</v>
      </c>
      <c r="G1150" t="s">
        <v>16</v>
      </c>
      <c r="I1150">
        <v>1000</v>
      </c>
      <c r="J1150" s="1">
        <v>998284</v>
      </c>
      <c r="K1150" s="1">
        <v>998284</v>
      </c>
      <c r="L1150" s="1">
        <v>998284</v>
      </c>
      <c r="M1150" s="1">
        <v>998284</v>
      </c>
      <c r="N1150" s="1">
        <v>998284</v>
      </c>
      <c r="O1150" s="1">
        <v>998284</v>
      </c>
      <c r="P1150" s="1">
        <v>0</v>
      </c>
      <c r="Q1150" s="1">
        <v>0</v>
      </c>
      <c r="R1150" s="1">
        <v>0</v>
      </c>
      <c r="S1150" s="27">
        <f t="shared" si="17"/>
        <v>0</v>
      </c>
    </row>
    <row r="1151" spans="1:19" x14ac:dyDescent="0.25">
      <c r="A1151">
        <v>269227</v>
      </c>
      <c r="C1151" t="s">
        <v>17</v>
      </c>
      <c r="D1151">
        <v>1541</v>
      </c>
      <c r="E1151">
        <v>1</v>
      </c>
      <c r="F1151">
        <v>1</v>
      </c>
      <c r="G1151" t="s">
        <v>16</v>
      </c>
      <c r="I1151">
        <v>1000</v>
      </c>
      <c r="J1151" s="1">
        <v>568324</v>
      </c>
      <c r="K1151" s="1">
        <v>508324</v>
      </c>
      <c r="L1151" s="1">
        <v>508324</v>
      </c>
      <c r="M1151" s="1">
        <v>508324</v>
      </c>
      <c r="N1151" s="1">
        <v>508324</v>
      </c>
      <c r="O1151" s="1">
        <v>508324</v>
      </c>
      <c r="P1151" s="1">
        <v>0</v>
      </c>
      <c r="Q1151" s="1">
        <v>0</v>
      </c>
      <c r="R1151" s="1">
        <v>0</v>
      </c>
      <c r="S1151" s="27">
        <f t="shared" si="17"/>
        <v>0</v>
      </c>
    </row>
    <row r="1152" spans="1:19" x14ac:dyDescent="0.25">
      <c r="A1152">
        <v>269227</v>
      </c>
      <c r="C1152" t="s">
        <v>17</v>
      </c>
      <c r="D1152">
        <v>1541</v>
      </c>
      <c r="E1152">
        <v>1</v>
      </c>
      <c r="F1152">
        <v>2</v>
      </c>
      <c r="G1152">
        <v>18</v>
      </c>
      <c r="I1152">
        <v>1000</v>
      </c>
      <c r="J1152" s="1">
        <v>1925000</v>
      </c>
      <c r="K1152" s="1">
        <v>1925000</v>
      </c>
      <c r="L1152" s="1">
        <v>1925000</v>
      </c>
      <c r="M1152" s="1">
        <v>1925000</v>
      </c>
      <c r="N1152" s="1">
        <v>1925000</v>
      </c>
      <c r="O1152" s="1">
        <v>1925000</v>
      </c>
      <c r="P1152" s="1">
        <v>0</v>
      </c>
      <c r="Q1152" s="1">
        <v>0</v>
      </c>
      <c r="R1152" s="1">
        <v>0</v>
      </c>
      <c r="S1152" s="27">
        <f t="shared" si="17"/>
        <v>0</v>
      </c>
    </row>
    <row r="1153" spans="1:19" x14ac:dyDescent="0.25">
      <c r="A1153">
        <v>269227</v>
      </c>
      <c r="C1153" t="s">
        <v>17</v>
      </c>
      <c r="D1153">
        <v>1541</v>
      </c>
      <c r="E1153">
        <v>2</v>
      </c>
      <c r="F1153">
        <v>1</v>
      </c>
      <c r="G1153" t="s">
        <v>16</v>
      </c>
      <c r="I1153">
        <v>1000</v>
      </c>
      <c r="J1153" s="1">
        <v>285481</v>
      </c>
      <c r="K1153" s="1">
        <v>244966</v>
      </c>
      <c r="L1153" s="1">
        <v>244966</v>
      </c>
      <c r="M1153" s="1">
        <v>244966</v>
      </c>
      <c r="N1153" s="1">
        <v>244966</v>
      </c>
      <c r="O1153" s="1">
        <v>244966</v>
      </c>
      <c r="P1153" s="1">
        <v>0</v>
      </c>
      <c r="Q1153" s="1">
        <v>0</v>
      </c>
      <c r="R1153" s="1">
        <v>0</v>
      </c>
      <c r="S1153" s="27">
        <f t="shared" si="17"/>
        <v>0</v>
      </c>
    </row>
    <row r="1154" spans="1:19" x14ac:dyDescent="0.25">
      <c r="A1154">
        <v>269227</v>
      </c>
      <c r="C1154" t="s">
        <v>17</v>
      </c>
      <c r="D1154">
        <v>1541</v>
      </c>
      <c r="E1154">
        <v>2</v>
      </c>
      <c r="F1154">
        <v>2</v>
      </c>
      <c r="G1154">
        <v>18</v>
      </c>
      <c r="I1154">
        <v>1000</v>
      </c>
      <c r="J1154" s="1">
        <v>1535891</v>
      </c>
      <c r="K1154" s="1">
        <v>1535891</v>
      </c>
      <c r="L1154" s="1">
        <v>1535891</v>
      </c>
      <c r="M1154" s="1">
        <v>1535891</v>
      </c>
      <c r="N1154" s="1">
        <v>1535891</v>
      </c>
      <c r="O1154" s="1">
        <v>1535891</v>
      </c>
      <c r="P1154" s="1">
        <v>0</v>
      </c>
      <c r="Q1154" s="1">
        <v>0</v>
      </c>
      <c r="R1154" s="1">
        <v>0</v>
      </c>
      <c r="S1154" s="27">
        <f t="shared" si="17"/>
        <v>0</v>
      </c>
    </row>
    <row r="1155" spans="1:19" x14ac:dyDescent="0.25">
      <c r="A1155">
        <v>269227</v>
      </c>
      <c r="C1155" t="s">
        <v>17</v>
      </c>
      <c r="D1155">
        <v>1544</v>
      </c>
      <c r="E1155">
        <v>1</v>
      </c>
      <c r="F1155">
        <v>1</v>
      </c>
      <c r="G1155" t="s">
        <v>16</v>
      </c>
      <c r="I1155">
        <v>1000</v>
      </c>
      <c r="J1155" s="1">
        <v>1137294</v>
      </c>
      <c r="K1155" s="1">
        <v>1137294</v>
      </c>
      <c r="L1155" s="1">
        <v>1137294</v>
      </c>
      <c r="M1155" s="1">
        <v>1136906.95</v>
      </c>
      <c r="N1155" s="1">
        <v>1136906.95</v>
      </c>
      <c r="O1155" s="1">
        <v>1136906.95</v>
      </c>
      <c r="P1155" s="1">
        <v>387.05000000004657</v>
      </c>
      <c r="Q1155" s="1">
        <v>0</v>
      </c>
      <c r="R1155" s="1">
        <v>0</v>
      </c>
      <c r="S1155" s="27">
        <f t="shared" ref="S1155:S1218" si="18">P1155+Q1155</f>
        <v>387.05000000004657</v>
      </c>
    </row>
    <row r="1156" spans="1:19" x14ac:dyDescent="0.25">
      <c r="A1156">
        <v>269227</v>
      </c>
      <c r="C1156" t="s">
        <v>17</v>
      </c>
      <c r="D1156">
        <v>1544</v>
      </c>
      <c r="E1156">
        <v>2</v>
      </c>
      <c r="F1156">
        <v>1</v>
      </c>
      <c r="G1156" t="s">
        <v>16</v>
      </c>
      <c r="I1156">
        <v>1000</v>
      </c>
      <c r="J1156" s="1">
        <v>568647</v>
      </c>
      <c r="K1156" s="1">
        <v>568647</v>
      </c>
      <c r="L1156" s="1">
        <v>568647</v>
      </c>
      <c r="M1156" s="1">
        <v>568647</v>
      </c>
      <c r="N1156" s="1">
        <v>568647</v>
      </c>
      <c r="O1156" s="1">
        <v>568647</v>
      </c>
      <c r="P1156" s="1">
        <v>0</v>
      </c>
      <c r="Q1156" s="1">
        <v>0</v>
      </c>
      <c r="R1156" s="1">
        <v>0</v>
      </c>
      <c r="S1156" s="27">
        <f t="shared" si="18"/>
        <v>0</v>
      </c>
    </row>
    <row r="1157" spans="1:19" x14ac:dyDescent="0.25">
      <c r="A1157">
        <v>269227</v>
      </c>
      <c r="C1157" t="s">
        <v>17</v>
      </c>
      <c r="D1157">
        <v>1545</v>
      </c>
      <c r="E1157">
        <v>1</v>
      </c>
      <c r="F1157">
        <v>1</v>
      </c>
      <c r="G1157" t="s">
        <v>16</v>
      </c>
      <c r="I1157">
        <v>1000</v>
      </c>
      <c r="J1157" s="1">
        <v>225165</v>
      </c>
      <c r="K1157" s="1">
        <v>182750.51</v>
      </c>
      <c r="L1157" s="1">
        <v>182750.51</v>
      </c>
      <c r="M1157" s="1">
        <v>182750.51</v>
      </c>
      <c r="N1157" s="1">
        <v>182706.86</v>
      </c>
      <c r="O1157" s="1">
        <v>182706.86000000002</v>
      </c>
      <c r="P1157" s="1">
        <v>0</v>
      </c>
      <c r="Q1157" s="1">
        <v>43.650000000023283</v>
      </c>
      <c r="R1157" s="1">
        <v>0</v>
      </c>
      <c r="S1157" s="27">
        <f t="shared" si="18"/>
        <v>43.650000000023283</v>
      </c>
    </row>
    <row r="1158" spans="1:19" x14ac:dyDescent="0.25">
      <c r="A1158">
        <v>269227</v>
      </c>
      <c r="C1158" t="s">
        <v>17</v>
      </c>
      <c r="D1158">
        <v>1545</v>
      </c>
      <c r="E1158">
        <v>1</v>
      </c>
      <c r="F1158">
        <v>1</v>
      </c>
      <c r="G1158" t="s">
        <v>30</v>
      </c>
      <c r="I1158">
        <v>1000</v>
      </c>
      <c r="J1158" s="1">
        <v>946788</v>
      </c>
      <c r="K1158" s="1">
        <v>946788</v>
      </c>
      <c r="L1158" s="1">
        <v>946788</v>
      </c>
      <c r="M1158" s="1">
        <v>946788</v>
      </c>
      <c r="N1158" s="1">
        <v>946788</v>
      </c>
      <c r="O1158" s="1">
        <v>946788</v>
      </c>
      <c r="P1158" s="1">
        <v>0</v>
      </c>
      <c r="Q1158" s="1">
        <v>0</v>
      </c>
      <c r="R1158" s="1">
        <v>0</v>
      </c>
      <c r="S1158" s="27">
        <f t="shared" si="18"/>
        <v>0</v>
      </c>
    </row>
    <row r="1159" spans="1:19" x14ac:dyDescent="0.25">
      <c r="A1159">
        <v>269227</v>
      </c>
      <c r="C1159" t="s">
        <v>17</v>
      </c>
      <c r="D1159">
        <v>1545</v>
      </c>
      <c r="E1159">
        <v>1</v>
      </c>
      <c r="F1159">
        <v>1</v>
      </c>
      <c r="G1159">
        <v>10</v>
      </c>
      <c r="I1159">
        <v>1000</v>
      </c>
      <c r="J1159" s="1">
        <v>116581</v>
      </c>
      <c r="K1159" s="1">
        <v>116581</v>
      </c>
      <c r="L1159" s="1">
        <v>116581</v>
      </c>
      <c r="M1159" s="1">
        <v>116581</v>
      </c>
      <c r="N1159" s="1">
        <v>116581</v>
      </c>
      <c r="O1159" s="1">
        <v>116581</v>
      </c>
      <c r="P1159" s="1">
        <v>0</v>
      </c>
      <c r="Q1159" s="1">
        <v>0</v>
      </c>
      <c r="R1159" s="1">
        <v>0</v>
      </c>
      <c r="S1159" s="27">
        <f t="shared" si="18"/>
        <v>0</v>
      </c>
    </row>
    <row r="1160" spans="1:19" x14ac:dyDescent="0.25">
      <c r="A1160">
        <v>269227</v>
      </c>
      <c r="C1160" t="s">
        <v>17</v>
      </c>
      <c r="D1160">
        <v>1545</v>
      </c>
      <c r="E1160">
        <v>2</v>
      </c>
      <c r="F1160">
        <v>1</v>
      </c>
      <c r="G1160" t="s">
        <v>16</v>
      </c>
      <c r="I1160">
        <v>1000</v>
      </c>
      <c r="J1160" s="1">
        <v>115009</v>
      </c>
      <c r="K1160" s="1">
        <v>181408</v>
      </c>
      <c r="L1160" s="1">
        <v>181408</v>
      </c>
      <c r="M1160" s="1">
        <v>181408</v>
      </c>
      <c r="N1160" s="1">
        <v>181408</v>
      </c>
      <c r="O1160" s="1">
        <v>181408</v>
      </c>
      <c r="P1160" s="1">
        <v>0</v>
      </c>
      <c r="Q1160" s="1">
        <v>0</v>
      </c>
      <c r="R1160" s="1">
        <v>0</v>
      </c>
      <c r="S1160" s="27">
        <f t="shared" si="18"/>
        <v>0</v>
      </c>
    </row>
    <row r="1161" spans="1:19" x14ac:dyDescent="0.25">
      <c r="A1161">
        <v>269227</v>
      </c>
      <c r="C1161" t="s">
        <v>17</v>
      </c>
      <c r="D1161">
        <v>1545</v>
      </c>
      <c r="E1161">
        <v>2</v>
      </c>
      <c r="F1161">
        <v>1</v>
      </c>
      <c r="G1161" t="s">
        <v>30</v>
      </c>
      <c r="I1161">
        <v>1000</v>
      </c>
      <c r="J1161" s="1">
        <v>473124</v>
      </c>
      <c r="K1161" s="1">
        <v>473124</v>
      </c>
      <c r="L1161" s="1">
        <v>473124</v>
      </c>
      <c r="M1161" s="1">
        <v>472176.8</v>
      </c>
      <c r="N1161" s="1">
        <v>472176.8</v>
      </c>
      <c r="O1161" s="1">
        <v>472176.8</v>
      </c>
      <c r="P1161" s="1">
        <v>947.20000000001164</v>
      </c>
      <c r="Q1161" s="1">
        <v>0</v>
      </c>
      <c r="R1161" s="1">
        <v>0</v>
      </c>
      <c r="S1161" s="27">
        <f t="shared" si="18"/>
        <v>947.20000000001164</v>
      </c>
    </row>
    <row r="1162" spans="1:19" x14ac:dyDescent="0.25">
      <c r="A1162">
        <v>269227</v>
      </c>
      <c r="C1162" t="s">
        <v>17</v>
      </c>
      <c r="D1162">
        <v>1545</v>
      </c>
      <c r="E1162">
        <v>2</v>
      </c>
      <c r="F1162">
        <v>1</v>
      </c>
      <c r="G1162">
        <v>10</v>
      </c>
      <c r="I1162">
        <v>1000</v>
      </c>
      <c r="J1162" s="1">
        <v>68992</v>
      </c>
      <c r="K1162" s="1">
        <v>68992</v>
      </c>
      <c r="L1162" s="1">
        <v>68992</v>
      </c>
      <c r="M1162" s="1">
        <v>68992</v>
      </c>
      <c r="N1162" s="1">
        <v>68992</v>
      </c>
      <c r="O1162" s="1">
        <v>68992</v>
      </c>
      <c r="P1162" s="1">
        <v>0</v>
      </c>
      <c r="Q1162" s="1">
        <v>0</v>
      </c>
      <c r="R1162" s="1">
        <v>0</v>
      </c>
      <c r="S1162" s="27">
        <f t="shared" si="18"/>
        <v>0</v>
      </c>
    </row>
    <row r="1163" spans="1:19" x14ac:dyDescent="0.25">
      <c r="A1163">
        <v>269227</v>
      </c>
      <c r="C1163" t="s">
        <v>17</v>
      </c>
      <c r="D1163">
        <v>1546</v>
      </c>
      <c r="E1163">
        <v>1</v>
      </c>
      <c r="F1163">
        <v>1</v>
      </c>
      <c r="G1163" t="s">
        <v>16</v>
      </c>
      <c r="I1163">
        <v>1000</v>
      </c>
      <c r="J1163" s="1">
        <v>357092</v>
      </c>
      <c r="K1163" s="1">
        <v>310969.94</v>
      </c>
      <c r="L1163" s="1">
        <v>310969.94</v>
      </c>
      <c r="M1163" s="1">
        <v>310969.94</v>
      </c>
      <c r="N1163" s="1">
        <v>310969.94</v>
      </c>
      <c r="O1163" s="1">
        <v>310969.94</v>
      </c>
      <c r="P1163" s="1">
        <v>0</v>
      </c>
      <c r="Q1163" s="1">
        <v>0</v>
      </c>
      <c r="R1163" s="1">
        <v>0</v>
      </c>
      <c r="S1163" s="27">
        <f t="shared" si="18"/>
        <v>0</v>
      </c>
    </row>
    <row r="1164" spans="1:19" x14ac:dyDescent="0.25">
      <c r="A1164">
        <v>269227</v>
      </c>
      <c r="C1164" t="s">
        <v>17</v>
      </c>
      <c r="D1164">
        <v>1546</v>
      </c>
      <c r="E1164">
        <v>1</v>
      </c>
      <c r="F1164">
        <v>1</v>
      </c>
      <c r="G1164">
        <v>51</v>
      </c>
      <c r="I1164">
        <v>1000</v>
      </c>
      <c r="J1164" s="1">
        <v>2125348</v>
      </c>
      <c r="K1164" s="1">
        <v>2125348</v>
      </c>
      <c r="L1164" s="1">
        <v>2125348</v>
      </c>
      <c r="M1164" s="1">
        <v>2120848</v>
      </c>
      <c r="N1164" s="1">
        <v>2120848</v>
      </c>
      <c r="O1164" s="1">
        <v>2120848</v>
      </c>
      <c r="P1164" s="1">
        <v>4500</v>
      </c>
      <c r="Q1164" s="1">
        <v>0</v>
      </c>
      <c r="R1164" s="1">
        <v>0</v>
      </c>
      <c r="S1164" s="27">
        <f t="shared" si="18"/>
        <v>4500</v>
      </c>
    </row>
    <row r="1165" spans="1:19" x14ac:dyDescent="0.25">
      <c r="A1165">
        <v>269227</v>
      </c>
      <c r="C1165" t="s">
        <v>17</v>
      </c>
      <c r="D1165">
        <v>1546</v>
      </c>
      <c r="E1165">
        <v>2</v>
      </c>
      <c r="F1165">
        <v>1</v>
      </c>
      <c r="G1165" t="s">
        <v>16</v>
      </c>
      <c r="I1165">
        <v>1000</v>
      </c>
      <c r="J1165" s="1">
        <v>20836</v>
      </c>
      <c r="K1165" s="1">
        <v>20836</v>
      </c>
      <c r="L1165" s="1">
        <v>20836</v>
      </c>
      <c r="M1165" s="1">
        <v>20836</v>
      </c>
      <c r="N1165" s="1">
        <v>20836</v>
      </c>
      <c r="O1165" s="1">
        <v>20836</v>
      </c>
      <c r="P1165" s="1">
        <v>0</v>
      </c>
      <c r="Q1165" s="1">
        <v>0</v>
      </c>
      <c r="R1165" s="1">
        <v>0</v>
      </c>
      <c r="S1165" s="27">
        <f t="shared" si="18"/>
        <v>0</v>
      </c>
    </row>
    <row r="1166" spans="1:19" x14ac:dyDescent="0.25">
      <c r="A1166">
        <v>269227</v>
      </c>
      <c r="C1166" t="s">
        <v>17</v>
      </c>
      <c r="D1166">
        <v>1546</v>
      </c>
      <c r="E1166">
        <v>2</v>
      </c>
      <c r="F1166">
        <v>1</v>
      </c>
      <c r="G1166">
        <v>51</v>
      </c>
      <c r="I1166">
        <v>1000</v>
      </c>
      <c r="J1166" s="1">
        <v>1336383</v>
      </c>
      <c r="K1166" s="1">
        <v>1336383</v>
      </c>
      <c r="L1166" s="1">
        <v>1336383</v>
      </c>
      <c r="M1166" s="1">
        <v>1336383</v>
      </c>
      <c r="N1166" s="1">
        <v>1336383</v>
      </c>
      <c r="O1166" s="1">
        <v>1336383</v>
      </c>
      <c r="P1166" s="1">
        <v>0</v>
      </c>
      <c r="Q1166" s="1">
        <v>0</v>
      </c>
      <c r="R1166" s="1">
        <v>0</v>
      </c>
      <c r="S1166" s="27">
        <f t="shared" si="18"/>
        <v>0</v>
      </c>
    </row>
    <row r="1167" spans="1:19" x14ac:dyDescent="0.25">
      <c r="A1167">
        <v>269227</v>
      </c>
      <c r="C1167" t="s">
        <v>17</v>
      </c>
      <c r="D1167">
        <v>1547</v>
      </c>
      <c r="E1167">
        <v>1</v>
      </c>
      <c r="F1167">
        <v>1</v>
      </c>
      <c r="G1167" t="s">
        <v>16</v>
      </c>
      <c r="I1167">
        <v>1000</v>
      </c>
      <c r="J1167" s="1">
        <v>112080</v>
      </c>
      <c r="K1167" s="1">
        <v>102080</v>
      </c>
      <c r="L1167" s="1">
        <v>102080</v>
      </c>
      <c r="M1167" s="1">
        <v>102080</v>
      </c>
      <c r="N1167" s="1">
        <v>102080</v>
      </c>
      <c r="O1167" s="1">
        <v>102080</v>
      </c>
      <c r="P1167" s="1">
        <v>0</v>
      </c>
      <c r="Q1167" s="1">
        <v>0</v>
      </c>
      <c r="R1167" s="1">
        <v>0</v>
      </c>
      <c r="S1167" s="27">
        <f t="shared" si="18"/>
        <v>0</v>
      </c>
    </row>
    <row r="1168" spans="1:19" x14ac:dyDescent="0.25">
      <c r="A1168">
        <v>269227</v>
      </c>
      <c r="C1168" t="s">
        <v>17</v>
      </c>
      <c r="D1168">
        <v>1547</v>
      </c>
      <c r="E1168">
        <v>2</v>
      </c>
      <c r="F1168">
        <v>1</v>
      </c>
      <c r="G1168" t="s">
        <v>16</v>
      </c>
      <c r="I1168">
        <v>1000</v>
      </c>
      <c r="J1168" s="1">
        <v>56227</v>
      </c>
      <c r="K1168" s="1">
        <v>141931</v>
      </c>
      <c r="L1168" s="1">
        <v>141931</v>
      </c>
      <c r="M1168" s="1">
        <v>141931</v>
      </c>
      <c r="N1168" s="1">
        <v>141931</v>
      </c>
      <c r="O1168" s="1">
        <v>141931</v>
      </c>
      <c r="P1168" s="1">
        <v>0</v>
      </c>
      <c r="Q1168" s="1">
        <v>0</v>
      </c>
      <c r="R1168" s="1">
        <v>0</v>
      </c>
      <c r="S1168" s="27">
        <f t="shared" si="18"/>
        <v>0</v>
      </c>
    </row>
    <row r="1169" spans="1:19" x14ac:dyDescent="0.25">
      <c r="A1169">
        <v>269227</v>
      </c>
      <c r="C1169" t="s">
        <v>17</v>
      </c>
      <c r="D1169">
        <v>1548</v>
      </c>
      <c r="E1169">
        <v>1</v>
      </c>
      <c r="F1169">
        <v>1</v>
      </c>
      <c r="G1169" t="s">
        <v>16</v>
      </c>
      <c r="I1169">
        <v>1000</v>
      </c>
      <c r="J1169" s="1">
        <v>1631153</v>
      </c>
      <c r="K1169" s="1">
        <v>1631153</v>
      </c>
      <c r="L1169" s="1">
        <v>1631153</v>
      </c>
      <c r="M1169" s="1">
        <v>1631153</v>
      </c>
      <c r="N1169" s="1">
        <v>1631153</v>
      </c>
      <c r="O1169" s="1">
        <v>1631153</v>
      </c>
      <c r="P1169" s="1">
        <v>0</v>
      </c>
      <c r="Q1169" s="1">
        <v>0</v>
      </c>
      <c r="R1169" s="1">
        <v>0</v>
      </c>
      <c r="S1169" s="27">
        <f t="shared" si="18"/>
        <v>0</v>
      </c>
    </row>
    <row r="1170" spans="1:19" x14ac:dyDescent="0.25">
      <c r="A1170">
        <v>269227</v>
      </c>
      <c r="C1170" t="s">
        <v>17</v>
      </c>
      <c r="D1170">
        <v>1548</v>
      </c>
      <c r="E1170">
        <v>2</v>
      </c>
      <c r="F1170">
        <v>1</v>
      </c>
      <c r="G1170" t="s">
        <v>16</v>
      </c>
      <c r="I1170">
        <v>1000</v>
      </c>
      <c r="J1170" s="1">
        <v>815396</v>
      </c>
      <c r="K1170" s="1">
        <v>815396</v>
      </c>
      <c r="L1170" s="1">
        <v>815396</v>
      </c>
      <c r="M1170" s="1">
        <v>815396</v>
      </c>
      <c r="N1170" s="1">
        <v>815396</v>
      </c>
      <c r="O1170" s="1">
        <v>815396</v>
      </c>
      <c r="P1170" s="1">
        <v>0</v>
      </c>
      <c r="Q1170" s="1">
        <v>0</v>
      </c>
      <c r="R1170" s="1">
        <v>0</v>
      </c>
      <c r="S1170" s="27">
        <f t="shared" si="18"/>
        <v>0</v>
      </c>
    </row>
    <row r="1171" spans="1:19" x14ac:dyDescent="0.25">
      <c r="A1171">
        <v>269227</v>
      </c>
      <c r="C1171" t="s">
        <v>17</v>
      </c>
      <c r="D1171">
        <v>1551</v>
      </c>
      <c r="E1171">
        <v>1</v>
      </c>
      <c r="F1171">
        <v>1</v>
      </c>
      <c r="G1171" t="s">
        <v>16</v>
      </c>
      <c r="I1171">
        <v>1000</v>
      </c>
      <c r="J1171" s="1">
        <v>4701</v>
      </c>
      <c r="K1171" s="1">
        <v>4701</v>
      </c>
      <c r="L1171" s="1">
        <v>4701</v>
      </c>
      <c r="M1171" s="1">
        <v>4701</v>
      </c>
      <c r="N1171" s="1">
        <v>4701</v>
      </c>
      <c r="O1171" s="1">
        <v>4701</v>
      </c>
      <c r="P1171" s="1">
        <v>0</v>
      </c>
      <c r="Q1171" s="1">
        <v>0</v>
      </c>
      <c r="R1171" s="1">
        <v>0</v>
      </c>
      <c r="S1171" s="27">
        <f t="shared" si="18"/>
        <v>0</v>
      </c>
    </row>
    <row r="1172" spans="1:19" x14ac:dyDescent="0.25">
      <c r="A1172">
        <v>269227</v>
      </c>
      <c r="C1172" t="s">
        <v>17</v>
      </c>
      <c r="D1172">
        <v>1551</v>
      </c>
      <c r="E1172">
        <v>2</v>
      </c>
      <c r="F1172">
        <v>1</v>
      </c>
      <c r="G1172" t="s">
        <v>16</v>
      </c>
      <c r="I1172">
        <v>1000</v>
      </c>
      <c r="J1172" s="1">
        <v>1668</v>
      </c>
      <c r="K1172" s="1">
        <v>1668</v>
      </c>
      <c r="L1172" s="1">
        <v>1668</v>
      </c>
      <c r="M1172" s="1">
        <v>1668</v>
      </c>
      <c r="N1172" s="1">
        <v>1668</v>
      </c>
      <c r="O1172" s="1">
        <v>1668</v>
      </c>
      <c r="P1172" s="1">
        <v>0</v>
      </c>
      <c r="Q1172" s="1">
        <v>0</v>
      </c>
      <c r="R1172" s="1">
        <v>0</v>
      </c>
      <c r="S1172" s="27">
        <f t="shared" si="18"/>
        <v>0</v>
      </c>
    </row>
    <row r="1173" spans="1:19" x14ac:dyDescent="0.25">
      <c r="A1173">
        <v>269227</v>
      </c>
      <c r="C1173" t="s">
        <v>17</v>
      </c>
      <c r="D1173">
        <v>1591</v>
      </c>
      <c r="E1173">
        <v>1</v>
      </c>
      <c r="F1173">
        <v>1</v>
      </c>
      <c r="G1173" t="s">
        <v>16</v>
      </c>
      <c r="I1173">
        <v>1000</v>
      </c>
      <c r="J1173" s="1">
        <v>2213009</v>
      </c>
      <c r="K1173" s="1">
        <v>2213009</v>
      </c>
      <c r="L1173" s="1">
        <v>2213009</v>
      </c>
      <c r="M1173" s="1">
        <v>2213009</v>
      </c>
      <c r="N1173" s="1">
        <v>2213009</v>
      </c>
      <c r="O1173" s="1">
        <v>2213009</v>
      </c>
      <c r="P1173" s="1">
        <v>0</v>
      </c>
      <c r="Q1173" s="1">
        <v>0</v>
      </c>
      <c r="R1173" s="1">
        <v>0</v>
      </c>
      <c r="S1173" s="27">
        <f t="shared" si="18"/>
        <v>0</v>
      </c>
    </row>
    <row r="1174" spans="1:19" x14ac:dyDescent="0.25">
      <c r="A1174">
        <v>269227</v>
      </c>
      <c r="C1174" t="s">
        <v>17</v>
      </c>
      <c r="D1174">
        <v>1591</v>
      </c>
      <c r="E1174">
        <v>2</v>
      </c>
      <c r="F1174">
        <v>1</v>
      </c>
      <c r="G1174" t="s">
        <v>16</v>
      </c>
      <c r="I1174">
        <v>1000</v>
      </c>
      <c r="J1174" s="1">
        <v>1497161</v>
      </c>
      <c r="K1174" s="1">
        <v>4550965.25</v>
      </c>
      <c r="L1174" s="1">
        <v>4550965.25</v>
      </c>
      <c r="M1174" s="1">
        <v>4550965.25</v>
      </c>
      <c r="N1174" s="1">
        <v>4550965.25</v>
      </c>
      <c r="O1174" s="1">
        <v>4550965.25</v>
      </c>
      <c r="P1174" s="1">
        <v>0</v>
      </c>
      <c r="Q1174" s="1">
        <v>0</v>
      </c>
      <c r="R1174" s="1">
        <v>0</v>
      </c>
      <c r="S1174" s="27">
        <f t="shared" si="18"/>
        <v>0</v>
      </c>
    </row>
    <row r="1175" spans="1:19" x14ac:dyDescent="0.25">
      <c r="A1175">
        <v>269227</v>
      </c>
      <c r="C1175" t="s">
        <v>17</v>
      </c>
      <c r="D1175">
        <v>1599</v>
      </c>
      <c r="E1175">
        <v>1</v>
      </c>
      <c r="F1175">
        <v>1</v>
      </c>
      <c r="G1175" t="s">
        <v>16</v>
      </c>
      <c r="I1175">
        <v>1000</v>
      </c>
      <c r="J1175" s="1">
        <v>246141</v>
      </c>
      <c r="K1175" s="1">
        <v>0</v>
      </c>
      <c r="L1175" s="1">
        <v>0</v>
      </c>
      <c r="N1175" s="1">
        <v>0</v>
      </c>
      <c r="P1175" s="1">
        <v>0</v>
      </c>
      <c r="Q1175" s="1">
        <v>0</v>
      </c>
      <c r="R1175" s="1">
        <v>0</v>
      </c>
      <c r="S1175" s="27">
        <f t="shared" si="18"/>
        <v>0</v>
      </c>
    </row>
    <row r="1176" spans="1:19" x14ac:dyDescent="0.25">
      <c r="A1176">
        <v>269227</v>
      </c>
      <c r="C1176" t="s">
        <v>17</v>
      </c>
      <c r="D1176">
        <v>1599</v>
      </c>
      <c r="E1176">
        <v>2</v>
      </c>
      <c r="F1176">
        <v>1</v>
      </c>
      <c r="G1176" t="s">
        <v>16</v>
      </c>
      <c r="I1176">
        <v>1000</v>
      </c>
      <c r="J1176" s="1">
        <v>123348</v>
      </c>
      <c r="K1176" s="1">
        <v>0</v>
      </c>
      <c r="L1176" s="1">
        <v>0</v>
      </c>
      <c r="N1176" s="1">
        <v>0</v>
      </c>
      <c r="P1176" s="1">
        <v>0</v>
      </c>
      <c r="Q1176" s="1">
        <v>0</v>
      </c>
      <c r="R1176" s="1">
        <v>0</v>
      </c>
      <c r="S1176" s="27">
        <f t="shared" si="18"/>
        <v>0</v>
      </c>
    </row>
    <row r="1177" spans="1:19" x14ac:dyDescent="0.25">
      <c r="A1177">
        <v>269227</v>
      </c>
      <c r="C1177" t="s">
        <v>17</v>
      </c>
      <c r="D1177">
        <v>1714</v>
      </c>
      <c r="E1177">
        <v>1</v>
      </c>
      <c r="F1177">
        <v>1</v>
      </c>
      <c r="G1177" t="s">
        <v>16</v>
      </c>
      <c r="I1177">
        <v>1000</v>
      </c>
      <c r="J1177" s="1">
        <v>953173</v>
      </c>
      <c r="K1177" s="1">
        <v>60000</v>
      </c>
      <c r="L1177" s="1">
        <v>60000</v>
      </c>
      <c r="M1177" s="1">
        <v>60000</v>
      </c>
      <c r="N1177" s="1">
        <v>56144</v>
      </c>
      <c r="O1177" s="1">
        <v>56144</v>
      </c>
      <c r="P1177" s="1">
        <v>0</v>
      </c>
      <c r="Q1177" s="1">
        <v>3856</v>
      </c>
      <c r="R1177" s="1">
        <v>0</v>
      </c>
      <c r="S1177" s="27">
        <f t="shared" si="18"/>
        <v>3856</v>
      </c>
    </row>
    <row r="1178" spans="1:19" x14ac:dyDescent="0.25">
      <c r="A1178">
        <v>269227</v>
      </c>
      <c r="C1178" t="s">
        <v>17</v>
      </c>
      <c r="D1178">
        <v>1714</v>
      </c>
      <c r="E1178">
        <v>2</v>
      </c>
      <c r="F1178">
        <v>1</v>
      </c>
      <c r="G1178" t="s">
        <v>16</v>
      </c>
      <c r="I1178">
        <v>1000</v>
      </c>
      <c r="J1178" s="1">
        <v>476922</v>
      </c>
      <c r="K1178" s="1">
        <v>60000</v>
      </c>
      <c r="L1178" s="1">
        <v>60000</v>
      </c>
      <c r="M1178" s="1">
        <v>60000</v>
      </c>
      <c r="N1178" s="1">
        <v>60000</v>
      </c>
      <c r="O1178" s="1">
        <v>60000</v>
      </c>
      <c r="P1178" s="1">
        <v>0</v>
      </c>
      <c r="Q1178" s="1">
        <v>0</v>
      </c>
      <c r="R1178" s="1">
        <v>0</v>
      </c>
      <c r="S1178" s="27">
        <f t="shared" si="18"/>
        <v>0</v>
      </c>
    </row>
    <row r="1179" spans="1:19" x14ac:dyDescent="0.25">
      <c r="A1179">
        <v>269227</v>
      </c>
      <c r="C1179" t="s">
        <v>17</v>
      </c>
      <c r="D1179">
        <v>3981</v>
      </c>
      <c r="E1179">
        <v>1</v>
      </c>
      <c r="F1179">
        <v>2</v>
      </c>
      <c r="G1179" t="s">
        <v>16</v>
      </c>
      <c r="I1179">
        <v>3000</v>
      </c>
      <c r="J1179" s="1">
        <v>1530472</v>
      </c>
      <c r="K1179" s="1">
        <v>1524750</v>
      </c>
      <c r="L1179" s="1">
        <v>1524750</v>
      </c>
      <c r="M1179" s="1">
        <v>1524750</v>
      </c>
      <c r="N1179" s="1">
        <v>1524750</v>
      </c>
      <c r="O1179" s="1">
        <v>1524750</v>
      </c>
      <c r="P1179" s="1">
        <v>0</v>
      </c>
      <c r="Q1179" s="1">
        <v>0</v>
      </c>
      <c r="R1179" s="1">
        <v>0</v>
      </c>
      <c r="S1179" s="27">
        <f t="shared" si="18"/>
        <v>0</v>
      </c>
    </row>
    <row r="1180" spans="1:19" x14ac:dyDescent="0.25">
      <c r="A1180">
        <v>269227</v>
      </c>
      <c r="C1180" t="s">
        <v>17</v>
      </c>
      <c r="D1180">
        <v>3982</v>
      </c>
      <c r="E1180">
        <v>1</v>
      </c>
      <c r="F1180">
        <v>1</v>
      </c>
      <c r="G1180" t="s">
        <v>16</v>
      </c>
      <c r="I1180">
        <v>3000</v>
      </c>
      <c r="J1180" s="1">
        <v>926447</v>
      </c>
      <c r="K1180" s="1">
        <v>926447</v>
      </c>
      <c r="L1180" s="1">
        <v>926447</v>
      </c>
      <c r="M1180" s="1">
        <v>877880.37</v>
      </c>
      <c r="N1180" s="1">
        <v>877880.37</v>
      </c>
      <c r="O1180" s="1">
        <v>877880.37</v>
      </c>
      <c r="P1180" s="1">
        <v>48566.630000000005</v>
      </c>
      <c r="Q1180" s="1">
        <v>0</v>
      </c>
      <c r="R1180" s="1">
        <v>0</v>
      </c>
      <c r="S1180" s="27">
        <f t="shared" si="18"/>
        <v>48566.630000000005</v>
      </c>
    </row>
    <row r="1181" spans="1:19" x14ac:dyDescent="0.25">
      <c r="A1181">
        <v>269227</v>
      </c>
      <c r="C1181" t="s">
        <v>19</v>
      </c>
      <c r="D1181">
        <v>6121</v>
      </c>
      <c r="E1181">
        <v>2</v>
      </c>
      <c r="F1181">
        <v>1</v>
      </c>
      <c r="G1181">
        <v>65</v>
      </c>
      <c r="H1181" t="s">
        <v>35</v>
      </c>
      <c r="I1181">
        <v>6000</v>
      </c>
      <c r="J1181" s="1">
        <v>10539799</v>
      </c>
      <c r="K1181" s="1">
        <v>0</v>
      </c>
      <c r="L1181" s="1">
        <v>0</v>
      </c>
      <c r="N1181" s="1">
        <v>0</v>
      </c>
      <c r="P1181" s="1">
        <v>0</v>
      </c>
      <c r="Q1181" s="1">
        <v>0</v>
      </c>
      <c r="R1181" s="1">
        <v>0</v>
      </c>
      <c r="S1181" s="27">
        <f t="shared" si="18"/>
        <v>0</v>
      </c>
    </row>
    <row r="1182" spans="1:19" x14ac:dyDescent="0.25">
      <c r="A1182">
        <v>269227</v>
      </c>
      <c r="C1182" t="s">
        <v>19</v>
      </c>
      <c r="D1182">
        <v>6141</v>
      </c>
      <c r="E1182">
        <v>2</v>
      </c>
      <c r="F1182">
        <v>1</v>
      </c>
      <c r="G1182">
        <v>65</v>
      </c>
      <c r="H1182" t="s">
        <v>135</v>
      </c>
      <c r="I1182">
        <v>6000</v>
      </c>
      <c r="J1182" s="1">
        <v>0</v>
      </c>
      <c r="K1182" s="1">
        <v>453961.38</v>
      </c>
      <c r="L1182" s="1">
        <v>453961.38</v>
      </c>
      <c r="M1182" s="1">
        <v>453961.31</v>
      </c>
      <c r="N1182" s="1">
        <v>453961.31</v>
      </c>
      <c r="O1182" s="1">
        <v>31354.66</v>
      </c>
      <c r="P1182" s="1">
        <v>7.0000000006984919E-2</v>
      </c>
      <c r="Q1182" s="1">
        <v>0</v>
      </c>
      <c r="R1182" s="1">
        <v>422606.65</v>
      </c>
      <c r="S1182" s="27">
        <f t="shared" si="18"/>
        <v>7.0000000006984919E-2</v>
      </c>
    </row>
    <row r="1183" spans="1:19" x14ac:dyDescent="0.25">
      <c r="A1183">
        <v>269227</v>
      </c>
      <c r="C1183" t="s">
        <v>20</v>
      </c>
      <c r="D1183">
        <v>6121</v>
      </c>
      <c r="E1183">
        <v>2</v>
      </c>
      <c r="F1183">
        <v>1</v>
      </c>
      <c r="G1183" t="s">
        <v>16</v>
      </c>
      <c r="H1183" t="s">
        <v>136</v>
      </c>
      <c r="I1183">
        <v>6000</v>
      </c>
      <c r="J1183" s="1">
        <v>0</v>
      </c>
      <c r="K1183" s="1">
        <v>0</v>
      </c>
      <c r="L1183" s="1">
        <v>0</v>
      </c>
      <c r="N1183" s="1">
        <v>0</v>
      </c>
      <c r="P1183" s="1">
        <v>0</v>
      </c>
      <c r="Q1183" s="1">
        <v>0</v>
      </c>
      <c r="R1183" s="1">
        <v>0</v>
      </c>
      <c r="S1183" s="27">
        <f t="shared" si="18"/>
        <v>0</v>
      </c>
    </row>
    <row r="1184" spans="1:19" x14ac:dyDescent="0.25">
      <c r="A1184">
        <v>269227</v>
      </c>
      <c r="C1184" t="s">
        <v>24</v>
      </c>
      <c r="D1184">
        <v>6121</v>
      </c>
      <c r="E1184">
        <v>2</v>
      </c>
      <c r="F1184">
        <v>1</v>
      </c>
      <c r="G1184" t="s">
        <v>16</v>
      </c>
      <c r="H1184" t="s">
        <v>137</v>
      </c>
      <c r="I1184">
        <v>6000</v>
      </c>
      <c r="J1184" s="1">
        <v>0</v>
      </c>
      <c r="K1184" s="1">
        <v>6529857.6900000004</v>
      </c>
      <c r="L1184" s="1">
        <v>6529857.6900000004</v>
      </c>
      <c r="M1184" s="1">
        <v>6529857.6900000004</v>
      </c>
      <c r="N1184" s="1">
        <v>6529857.6900000004</v>
      </c>
      <c r="O1184" s="1">
        <v>6529857.6899999976</v>
      </c>
      <c r="P1184" s="1">
        <v>0</v>
      </c>
      <c r="Q1184" s="1">
        <v>0</v>
      </c>
      <c r="R1184" s="1">
        <v>0</v>
      </c>
      <c r="S1184" s="27">
        <f t="shared" si="18"/>
        <v>0</v>
      </c>
    </row>
    <row r="1185" spans="1:19" x14ac:dyDescent="0.25">
      <c r="A1185">
        <v>269228</v>
      </c>
      <c r="C1185">
        <v>111190</v>
      </c>
      <c r="D1185">
        <v>2419</v>
      </c>
      <c r="E1185">
        <v>1</v>
      </c>
      <c r="F1185">
        <v>1</v>
      </c>
      <c r="G1185" t="s">
        <v>16</v>
      </c>
      <c r="I1185">
        <v>2000</v>
      </c>
      <c r="J1185" s="1">
        <v>30257</v>
      </c>
      <c r="K1185" s="1">
        <v>85557</v>
      </c>
      <c r="L1185" s="1">
        <v>85557</v>
      </c>
      <c r="M1185" s="1">
        <v>84167.76</v>
      </c>
      <c r="N1185" s="1">
        <v>84167.33</v>
      </c>
      <c r="O1185" s="1">
        <v>84167.33</v>
      </c>
      <c r="P1185" s="1">
        <v>1389.2400000000052</v>
      </c>
      <c r="Q1185" s="1">
        <v>0.42999999999301508</v>
      </c>
      <c r="R1185" s="1">
        <v>0</v>
      </c>
      <c r="S1185" s="27">
        <f t="shared" si="18"/>
        <v>1389.6699999999983</v>
      </c>
    </row>
    <row r="1186" spans="1:19" x14ac:dyDescent="0.25">
      <c r="A1186">
        <v>269228</v>
      </c>
      <c r="C1186">
        <v>111190</v>
      </c>
      <c r="D1186">
        <v>2421</v>
      </c>
      <c r="E1186">
        <v>1</v>
      </c>
      <c r="F1186">
        <v>1</v>
      </c>
      <c r="G1186" t="s">
        <v>16</v>
      </c>
      <c r="I1186">
        <v>2000</v>
      </c>
      <c r="J1186" s="1">
        <v>55300</v>
      </c>
      <c r="K1186" s="1">
        <v>0</v>
      </c>
      <c r="L1186" s="1">
        <v>0</v>
      </c>
      <c r="N1186" s="1">
        <v>0</v>
      </c>
      <c r="P1186" s="1">
        <v>0</v>
      </c>
      <c r="Q1186" s="1">
        <v>0</v>
      </c>
      <c r="R1186" s="1">
        <v>0</v>
      </c>
      <c r="S1186" s="27">
        <f t="shared" si="18"/>
        <v>0</v>
      </c>
    </row>
    <row r="1187" spans="1:19" x14ac:dyDescent="0.25">
      <c r="A1187">
        <v>269228</v>
      </c>
      <c r="C1187">
        <v>111190</v>
      </c>
      <c r="D1187">
        <v>2471</v>
      </c>
      <c r="E1187">
        <v>1</v>
      </c>
      <c r="F1187">
        <v>1</v>
      </c>
      <c r="G1187" t="s">
        <v>16</v>
      </c>
      <c r="I1187">
        <v>2000</v>
      </c>
      <c r="J1187" s="1">
        <v>65154</v>
      </c>
      <c r="K1187" s="1">
        <v>45127</v>
      </c>
      <c r="L1187" s="1">
        <v>45127</v>
      </c>
      <c r="M1187" s="1">
        <v>45100</v>
      </c>
      <c r="N1187" s="1">
        <v>44023.06</v>
      </c>
      <c r="P1187" s="1">
        <v>27</v>
      </c>
      <c r="Q1187" s="1">
        <v>1076.9400000000023</v>
      </c>
      <c r="R1187" s="1">
        <v>44023.06</v>
      </c>
      <c r="S1187" s="27">
        <f t="shared" si="18"/>
        <v>1103.9400000000023</v>
      </c>
    </row>
    <row r="1188" spans="1:19" x14ac:dyDescent="0.25">
      <c r="A1188">
        <v>269228</v>
      </c>
      <c r="C1188">
        <v>111190</v>
      </c>
      <c r="D1188">
        <v>2491</v>
      </c>
      <c r="E1188">
        <v>1</v>
      </c>
      <c r="F1188">
        <v>1</v>
      </c>
      <c r="G1188" t="s">
        <v>16</v>
      </c>
      <c r="I1188">
        <v>2000</v>
      </c>
      <c r="J1188" s="1">
        <v>46900</v>
      </c>
      <c r="K1188" s="1">
        <v>66927</v>
      </c>
      <c r="L1188" s="1">
        <v>66927</v>
      </c>
      <c r="M1188" s="1">
        <v>66761</v>
      </c>
      <c r="N1188" s="1">
        <v>65709.36</v>
      </c>
      <c r="O1188" s="1">
        <v>20875.36</v>
      </c>
      <c r="P1188" s="1">
        <v>166</v>
      </c>
      <c r="Q1188" s="1">
        <v>1051.6399999999994</v>
      </c>
      <c r="R1188" s="1">
        <v>44834</v>
      </c>
      <c r="S1188" s="27">
        <f t="shared" si="18"/>
        <v>1217.6399999999994</v>
      </c>
    </row>
    <row r="1189" spans="1:19" x14ac:dyDescent="0.25">
      <c r="A1189">
        <v>269228</v>
      </c>
      <c r="C1189">
        <v>111190</v>
      </c>
      <c r="D1189">
        <v>2511</v>
      </c>
      <c r="E1189">
        <v>1</v>
      </c>
      <c r="F1189">
        <v>1</v>
      </c>
      <c r="G1189" t="s">
        <v>16</v>
      </c>
      <c r="I1189">
        <v>2000</v>
      </c>
      <c r="J1189" s="1">
        <v>43183</v>
      </c>
      <c r="K1189" s="1">
        <v>0</v>
      </c>
      <c r="L1189" s="1">
        <v>0</v>
      </c>
      <c r="N1189" s="1">
        <v>0</v>
      </c>
      <c r="P1189" s="1">
        <v>0</v>
      </c>
      <c r="Q1189" s="1">
        <v>0</v>
      </c>
      <c r="R1189" s="1">
        <v>0</v>
      </c>
      <c r="S1189" s="27">
        <f t="shared" si="18"/>
        <v>0</v>
      </c>
    </row>
    <row r="1190" spans="1:19" x14ac:dyDescent="0.25">
      <c r="A1190">
        <v>269228</v>
      </c>
      <c r="C1190">
        <v>111190</v>
      </c>
      <c r="D1190">
        <v>2561</v>
      </c>
      <c r="E1190">
        <v>1</v>
      </c>
      <c r="F1190">
        <v>1</v>
      </c>
      <c r="G1190" t="s">
        <v>16</v>
      </c>
      <c r="I1190">
        <v>2000</v>
      </c>
      <c r="J1190" s="1">
        <v>0</v>
      </c>
      <c r="K1190" s="1">
        <v>43183</v>
      </c>
      <c r="L1190" s="1">
        <v>43183</v>
      </c>
      <c r="M1190" s="1">
        <v>43183</v>
      </c>
      <c r="N1190" s="1">
        <v>0</v>
      </c>
      <c r="P1190" s="1">
        <v>0</v>
      </c>
      <c r="Q1190" s="1">
        <v>43183</v>
      </c>
      <c r="R1190" s="1">
        <v>0</v>
      </c>
      <c r="S1190" s="27">
        <f t="shared" si="18"/>
        <v>43183</v>
      </c>
    </row>
    <row r="1191" spans="1:19" x14ac:dyDescent="0.25">
      <c r="A1191">
        <v>269228</v>
      </c>
      <c r="C1191" t="s">
        <v>17</v>
      </c>
      <c r="D1191">
        <v>1221</v>
      </c>
      <c r="E1191">
        <v>2</v>
      </c>
      <c r="F1191">
        <v>1</v>
      </c>
      <c r="G1191" t="s">
        <v>18</v>
      </c>
      <c r="I1191">
        <v>1000</v>
      </c>
      <c r="J1191" s="1">
        <v>50000</v>
      </c>
      <c r="K1191" s="1">
        <v>2000000</v>
      </c>
      <c r="L1191" s="1">
        <v>2000000</v>
      </c>
      <c r="M1191" s="1">
        <v>2000000</v>
      </c>
      <c r="N1191" s="1">
        <v>2000000</v>
      </c>
      <c r="O1191" s="1">
        <v>2000000</v>
      </c>
      <c r="P1191" s="1">
        <v>0</v>
      </c>
      <c r="Q1191" s="1">
        <v>0</v>
      </c>
      <c r="R1191" s="1">
        <v>0</v>
      </c>
      <c r="S1191" s="27">
        <f t="shared" si="18"/>
        <v>0</v>
      </c>
    </row>
    <row r="1192" spans="1:19" x14ac:dyDescent="0.25">
      <c r="A1192">
        <v>269228</v>
      </c>
      <c r="C1192" t="s">
        <v>17</v>
      </c>
      <c r="D1192">
        <v>2461</v>
      </c>
      <c r="E1192">
        <v>1</v>
      </c>
      <c r="F1192">
        <v>1</v>
      </c>
      <c r="G1192" t="s">
        <v>16</v>
      </c>
      <c r="I1192">
        <v>2000</v>
      </c>
      <c r="J1192" s="1">
        <v>37458</v>
      </c>
      <c r="K1192" s="1">
        <v>37458</v>
      </c>
      <c r="L1192" s="1">
        <v>37458</v>
      </c>
      <c r="M1192" s="1">
        <v>36853</v>
      </c>
      <c r="N1192" s="1">
        <v>36853</v>
      </c>
      <c r="P1192" s="1">
        <v>605</v>
      </c>
      <c r="Q1192" s="1">
        <v>0</v>
      </c>
      <c r="R1192" s="1">
        <v>36853</v>
      </c>
      <c r="S1192" s="27">
        <f t="shared" si="18"/>
        <v>605</v>
      </c>
    </row>
    <row r="1193" spans="1:19" x14ac:dyDescent="0.25">
      <c r="A1193">
        <v>269228</v>
      </c>
      <c r="C1193" t="s">
        <v>44</v>
      </c>
      <c r="D1193">
        <v>2461</v>
      </c>
      <c r="E1193">
        <v>1</v>
      </c>
      <c r="F1193">
        <v>1</v>
      </c>
      <c r="G1193" t="s">
        <v>16</v>
      </c>
      <c r="I1193">
        <v>2000</v>
      </c>
      <c r="J1193" s="1">
        <v>0</v>
      </c>
      <c r="K1193" s="1">
        <v>77192</v>
      </c>
      <c r="L1193" s="1">
        <v>77192</v>
      </c>
      <c r="M1193" s="1">
        <v>76976.5</v>
      </c>
      <c r="N1193" s="1">
        <v>76976.5</v>
      </c>
      <c r="P1193" s="1">
        <v>215.5</v>
      </c>
      <c r="Q1193" s="1">
        <v>0</v>
      </c>
      <c r="R1193" s="1">
        <v>76976.5</v>
      </c>
      <c r="S1193" s="27">
        <f t="shared" si="18"/>
        <v>215.5</v>
      </c>
    </row>
    <row r="1194" spans="1:19" x14ac:dyDescent="0.25">
      <c r="A1194">
        <v>269228</v>
      </c>
      <c r="C1194" t="s">
        <v>44</v>
      </c>
      <c r="D1194">
        <v>2491</v>
      </c>
      <c r="E1194">
        <v>1</v>
      </c>
      <c r="F1194">
        <v>1</v>
      </c>
      <c r="G1194" t="s">
        <v>16</v>
      </c>
      <c r="I1194">
        <v>2000</v>
      </c>
      <c r="J1194" s="1">
        <v>0</v>
      </c>
      <c r="K1194" s="1">
        <v>258773</v>
      </c>
      <c r="L1194" s="1">
        <v>258773</v>
      </c>
      <c r="M1194" s="1">
        <v>257854.07999999999</v>
      </c>
      <c r="N1194" s="1">
        <v>257854.07999999999</v>
      </c>
      <c r="P1194" s="1">
        <v>918.92000000001281</v>
      </c>
      <c r="Q1194" s="1">
        <v>0</v>
      </c>
      <c r="R1194" s="1">
        <v>257854.07999999999</v>
      </c>
      <c r="S1194" s="27">
        <f t="shared" si="18"/>
        <v>918.92000000001281</v>
      </c>
    </row>
    <row r="1195" spans="1:19" x14ac:dyDescent="0.25">
      <c r="A1195">
        <v>269228</v>
      </c>
      <c r="C1195" t="s">
        <v>44</v>
      </c>
      <c r="D1195">
        <v>2911</v>
      </c>
      <c r="E1195">
        <v>1</v>
      </c>
      <c r="F1195">
        <v>1</v>
      </c>
      <c r="G1195" t="s">
        <v>16</v>
      </c>
      <c r="I1195">
        <v>2000</v>
      </c>
      <c r="J1195" s="1">
        <v>0</v>
      </c>
      <c r="K1195" s="1">
        <v>7520</v>
      </c>
      <c r="L1195" s="1">
        <v>7520</v>
      </c>
      <c r="M1195" s="1">
        <v>7433.3</v>
      </c>
      <c r="N1195" s="1">
        <v>7433.3</v>
      </c>
      <c r="P1195" s="1">
        <v>86.699999999999818</v>
      </c>
      <c r="Q1195" s="1">
        <v>0</v>
      </c>
      <c r="R1195" s="1">
        <v>7433.3</v>
      </c>
      <c r="S1195" s="27">
        <f t="shared" si="18"/>
        <v>86.699999999999818</v>
      </c>
    </row>
    <row r="1196" spans="1:19" x14ac:dyDescent="0.25">
      <c r="A1196">
        <v>269228</v>
      </c>
      <c r="C1196" t="s">
        <v>44</v>
      </c>
      <c r="D1196">
        <v>2921</v>
      </c>
      <c r="E1196">
        <v>1</v>
      </c>
      <c r="F1196">
        <v>1</v>
      </c>
      <c r="G1196" t="s">
        <v>16</v>
      </c>
      <c r="I1196">
        <v>2000</v>
      </c>
      <c r="J1196" s="1">
        <v>0</v>
      </c>
      <c r="K1196" s="1">
        <v>3150</v>
      </c>
      <c r="L1196" s="1">
        <v>3150</v>
      </c>
      <c r="M1196" s="1">
        <v>3007.07</v>
      </c>
      <c r="N1196" s="1">
        <v>3007.07</v>
      </c>
      <c r="P1196" s="1">
        <v>142.92999999999984</v>
      </c>
      <c r="Q1196" s="1">
        <v>0</v>
      </c>
      <c r="R1196" s="1">
        <v>3007.07</v>
      </c>
      <c r="S1196" s="27">
        <f t="shared" si="18"/>
        <v>142.92999999999984</v>
      </c>
    </row>
    <row r="1197" spans="1:19" x14ac:dyDescent="0.25">
      <c r="A1197">
        <v>269228</v>
      </c>
      <c r="C1197" t="s">
        <v>44</v>
      </c>
      <c r="D1197">
        <v>2991</v>
      </c>
      <c r="E1197">
        <v>1</v>
      </c>
      <c r="F1197">
        <v>1</v>
      </c>
      <c r="G1197" t="s">
        <v>16</v>
      </c>
      <c r="I1197">
        <v>2000</v>
      </c>
      <c r="J1197" s="1">
        <v>0</v>
      </c>
      <c r="K1197" s="1">
        <v>4330</v>
      </c>
      <c r="L1197" s="1">
        <v>4330</v>
      </c>
      <c r="M1197" s="1">
        <v>4247.9799999999996</v>
      </c>
      <c r="N1197" s="1">
        <v>4247.9799999999996</v>
      </c>
      <c r="P1197" s="1">
        <v>82.020000000000437</v>
      </c>
      <c r="Q1197" s="1">
        <v>0</v>
      </c>
      <c r="R1197" s="1">
        <v>4247.9799999999996</v>
      </c>
      <c r="S1197" s="27">
        <f t="shared" si="18"/>
        <v>82.020000000000437</v>
      </c>
    </row>
    <row r="1198" spans="1:19" x14ac:dyDescent="0.25">
      <c r="A1198">
        <v>269228</v>
      </c>
      <c r="C1198" t="s">
        <v>24</v>
      </c>
      <c r="D1198">
        <v>6121</v>
      </c>
      <c r="E1198">
        <v>2</v>
      </c>
      <c r="F1198">
        <v>1</v>
      </c>
      <c r="G1198" t="s">
        <v>16</v>
      </c>
      <c r="H1198" t="s">
        <v>134</v>
      </c>
      <c r="I1198">
        <v>6000</v>
      </c>
      <c r="J1198" s="1">
        <v>4274135</v>
      </c>
      <c r="K1198" s="1">
        <v>952885.62</v>
      </c>
      <c r="L1198" s="1">
        <v>952885.62</v>
      </c>
      <c r="M1198" s="1">
        <v>952885.62</v>
      </c>
      <c r="N1198" s="1">
        <v>952885.62</v>
      </c>
      <c r="O1198" s="1">
        <v>952885.62</v>
      </c>
      <c r="P1198" s="1">
        <v>0</v>
      </c>
      <c r="Q1198" s="1">
        <v>0</v>
      </c>
      <c r="R1198" s="1">
        <v>0</v>
      </c>
      <c r="S1198" s="27">
        <f t="shared" si="18"/>
        <v>0</v>
      </c>
    </row>
    <row r="1199" spans="1:19" x14ac:dyDescent="0.25">
      <c r="A1199">
        <v>269229</v>
      </c>
      <c r="C1199">
        <v>111290</v>
      </c>
      <c r="D1199">
        <v>2111</v>
      </c>
      <c r="E1199">
        <v>1</v>
      </c>
      <c r="F1199">
        <v>1</v>
      </c>
      <c r="G1199" t="s">
        <v>16</v>
      </c>
      <c r="I1199">
        <v>2000</v>
      </c>
      <c r="J1199" s="1">
        <v>4323924</v>
      </c>
      <c r="K1199" s="1">
        <v>2562689.09</v>
      </c>
      <c r="L1199" s="1">
        <v>2562689.09</v>
      </c>
      <c r="M1199" s="1">
        <v>2562689.09</v>
      </c>
      <c r="N1199" s="1">
        <v>0</v>
      </c>
      <c r="P1199" s="1">
        <v>0</v>
      </c>
      <c r="Q1199" s="1">
        <v>2562689.09</v>
      </c>
      <c r="R1199" s="1">
        <v>0</v>
      </c>
      <c r="S1199" s="27">
        <f t="shared" si="18"/>
        <v>2562689.09</v>
      </c>
    </row>
    <row r="1200" spans="1:19" x14ac:dyDescent="0.25">
      <c r="A1200">
        <v>269229</v>
      </c>
      <c r="C1200">
        <v>111290</v>
      </c>
      <c r="D1200">
        <v>3362</v>
      </c>
      <c r="E1200">
        <v>1</v>
      </c>
      <c r="F1200">
        <v>1</v>
      </c>
      <c r="G1200" t="s">
        <v>16</v>
      </c>
      <c r="I1200">
        <v>3000</v>
      </c>
      <c r="J1200" s="1">
        <v>31501</v>
      </c>
      <c r="K1200" s="1">
        <v>31501</v>
      </c>
      <c r="L1200" s="1">
        <v>31501</v>
      </c>
      <c r="M1200" s="1">
        <v>31501</v>
      </c>
      <c r="N1200" s="1">
        <v>0</v>
      </c>
      <c r="P1200" s="1">
        <v>0</v>
      </c>
      <c r="Q1200" s="1">
        <v>31501</v>
      </c>
      <c r="R1200" s="1">
        <v>0</v>
      </c>
      <c r="S1200" s="27">
        <f t="shared" si="18"/>
        <v>31501</v>
      </c>
    </row>
    <row r="1201" spans="1:19" x14ac:dyDescent="0.25">
      <c r="A1201">
        <v>269229</v>
      </c>
      <c r="C1201" t="s">
        <v>17</v>
      </c>
      <c r="D1201">
        <v>2211</v>
      </c>
      <c r="E1201">
        <v>1</v>
      </c>
      <c r="F1201">
        <v>1</v>
      </c>
      <c r="G1201">
        <v>26</v>
      </c>
      <c r="I1201">
        <v>2000</v>
      </c>
      <c r="J1201" s="1">
        <v>4130931</v>
      </c>
      <c r="K1201" s="1">
        <v>4130931</v>
      </c>
      <c r="L1201" s="1">
        <v>4130931</v>
      </c>
      <c r="M1201" s="1">
        <v>4130710.62</v>
      </c>
      <c r="N1201" s="1">
        <v>3665920.15</v>
      </c>
      <c r="O1201" s="1">
        <v>1714367.8800000001</v>
      </c>
      <c r="P1201" s="1">
        <v>220.37999999988824</v>
      </c>
      <c r="Q1201" s="1">
        <v>464790.4700000002</v>
      </c>
      <c r="R1201" s="1">
        <v>1951552.2699999998</v>
      </c>
      <c r="S1201" s="27">
        <f t="shared" si="18"/>
        <v>465010.85000000009</v>
      </c>
    </row>
    <row r="1202" spans="1:19" x14ac:dyDescent="0.25">
      <c r="A1202">
        <v>269229</v>
      </c>
      <c r="C1202" t="s">
        <v>19</v>
      </c>
      <c r="D1202">
        <v>2171</v>
      </c>
      <c r="E1202">
        <v>1</v>
      </c>
      <c r="F1202">
        <v>1</v>
      </c>
      <c r="G1202">
        <v>26</v>
      </c>
      <c r="I1202">
        <v>2000</v>
      </c>
      <c r="J1202" s="1">
        <v>0</v>
      </c>
      <c r="K1202" s="1">
        <v>200000</v>
      </c>
      <c r="L1202" s="1">
        <v>200000</v>
      </c>
      <c r="N1202" s="1">
        <v>0</v>
      </c>
      <c r="P1202" s="1">
        <v>200000</v>
      </c>
      <c r="Q1202" s="1">
        <v>0</v>
      </c>
      <c r="R1202" s="1">
        <v>0</v>
      </c>
      <c r="S1202" s="27">
        <f t="shared" si="18"/>
        <v>200000</v>
      </c>
    </row>
    <row r="1203" spans="1:19" x14ac:dyDescent="0.25">
      <c r="A1203">
        <v>269229</v>
      </c>
      <c r="C1203" t="s">
        <v>19</v>
      </c>
      <c r="D1203">
        <v>2231</v>
      </c>
      <c r="E1203">
        <v>1</v>
      </c>
      <c r="F1203">
        <v>1</v>
      </c>
      <c r="G1203">
        <v>26</v>
      </c>
      <c r="I1203">
        <v>2000</v>
      </c>
      <c r="J1203" s="1">
        <v>0</v>
      </c>
      <c r="K1203" s="1">
        <v>250000</v>
      </c>
      <c r="L1203" s="1">
        <v>250000</v>
      </c>
      <c r="M1203" s="1">
        <v>250000</v>
      </c>
      <c r="N1203" s="1">
        <v>0</v>
      </c>
      <c r="P1203" s="1">
        <v>0</v>
      </c>
      <c r="Q1203" s="1">
        <v>250000</v>
      </c>
      <c r="R1203" s="1">
        <v>0</v>
      </c>
      <c r="S1203" s="27">
        <f t="shared" si="18"/>
        <v>250000</v>
      </c>
    </row>
    <row r="1204" spans="1:19" x14ac:dyDescent="0.25">
      <c r="A1204">
        <v>269229</v>
      </c>
      <c r="C1204" t="s">
        <v>19</v>
      </c>
      <c r="D1204">
        <v>2531</v>
      </c>
      <c r="E1204">
        <v>1</v>
      </c>
      <c r="F1204">
        <v>1</v>
      </c>
      <c r="G1204">
        <v>26</v>
      </c>
      <c r="I1204">
        <v>2000</v>
      </c>
      <c r="J1204" s="1">
        <v>0</v>
      </c>
      <c r="K1204" s="1">
        <v>0</v>
      </c>
      <c r="L1204" s="1">
        <v>0</v>
      </c>
      <c r="N1204" s="1">
        <v>0</v>
      </c>
      <c r="P1204" s="1">
        <v>0</v>
      </c>
      <c r="Q1204" s="1">
        <v>0</v>
      </c>
      <c r="R1204" s="1">
        <v>0</v>
      </c>
      <c r="S1204" s="27">
        <f t="shared" si="18"/>
        <v>0</v>
      </c>
    </row>
    <row r="1205" spans="1:19" x14ac:dyDescent="0.25">
      <c r="A1205">
        <v>269229</v>
      </c>
      <c r="C1205" t="s">
        <v>19</v>
      </c>
      <c r="D1205">
        <v>2541</v>
      </c>
      <c r="E1205">
        <v>1</v>
      </c>
      <c r="F1205">
        <v>1</v>
      </c>
      <c r="G1205">
        <v>26</v>
      </c>
      <c r="I1205">
        <v>2000</v>
      </c>
      <c r="J1205" s="1">
        <v>0</v>
      </c>
      <c r="K1205" s="1">
        <v>50000</v>
      </c>
      <c r="L1205" s="1">
        <v>50000</v>
      </c>
      <c r="M1205" s="1">
        <v>50000</v>
      </c>
      <c r="N1205" s="1">
        <v>49867.9</v>
      </c>
      <c r="O1205" s="1">
        <v>49867.9</v>
      </c>
      <c r="P1205" s="1">
        <v>0</v>
      </c>
      <c r="Q1205" s="1">
        <v>132.09999999999854</v>
      </c>
      <c r="R1205" s="1">
        <v>0</v>
      </c>
      <c r="S1205" s="27">
        <f t="shared" si="18"/>
        <v>132.09999999999854</v>
      </c>
    </row>
    <row r="1206" spans="1:19" x14ac:dyDescent="0.25">
      <c r="A1206">
        <v>269229</v>
      </c>
      <c r="C1206" t="s">
        <v>19</v>
      </c>
      <c r="D1206">
        <v>5111</v>
      </c>
      <c r="E1206">
        <v>2</v>
      </c>
      <c r="F1206">
        <v>1</v>
      </c>
      <c r="G1206">
        <v>26</v>
      </c>
      <c r="H1206" t="s">
        <v>138</v>
      </c>
      <c r="I1206">
        <v>5000</v>
      </c>
      <c r="J1206" s="1">
        <v>82000</v>
      </c>
      <c r="K1206" s="1">
        <v>60000</v>
      </c>
      <c r="L1206" s="1">
        <v>60000</v>
      </c>
      <c r="N1206" s="1">
        <v>0</v>
      </c>
      <c r="P1206" s="1">
        <v>60000</v>
      </c>
      <c r="Q1206" s="1">
        <v>0</v>
      </c>
      <c r="R1206" s="1">
        <v>0</v>
      </c>
      <c r="S1206" s="27">
        <f t="shared" si="18"/>
        <v>60000</v>
      </c>
    </row>
    <row r="1207" spans="1:19" x14ac:dyDescent="0.25">
      <c r="A1207">
        <v>269229</v>
      </c>
      <c r="C1207" t="s">
        <v>19</v>
      </c>
      <c r="D1207">
        <v>5121</v>
      </c>
      <c r="E1207">
        <v>2</v>
      </c>
      <c r="F1207">
        <v>1</v>
      </c>
      <c r="G1207">
        <v>26</v>
      </c>
      <c r="H1207" t="s">
        <v>138</v>
      </c>
      <c r="I1207">
        <v>5000</v>
      </c>
      <c r="J1207" s="1">
        <v>89024</v>
      </c>
      <c r="K1207" s="1">
        <v>89024</v>
      </c>
      <c r="L1207" s="1">
        <v>89024</v>
      </c>
      <c r="M1207" s="1">
        <v>86373.6</v>
      </c>
      <c r="N1207" s="1">
        <v>86373.6</v>
      </c>
      <c r="O1207" s="1">
        <v>86373.6</v>
      </c>
      <c r="P1207" s="1">
        <v>2650.3999999999942</v>
      </c>
      <c r="Q1207" s="1">
        <v>0</v>
      </c>
      <c r="R1207" s="1">
        <v>0</v>
      </c>
      <c r="S1207" s="27">
        <f t="shared" si="18"/>
        <v>2650.3999999999942</v>
      </c>
    </row>
    <row r="1208" spans="1:19" x14ac:dyDescent="0.25">
      <c r="A1208">
        <v>269229</v>
      </c>
      <c r="C1208" t="s">
        <v>19</v>
      </c>
      <c r="D1208">
        <v>5191</v>
      </c>
      <c r="E1208">
        <v>2</v>
      </c>
      <c r="F1208">
        <v>1</v>
      </c>
      <c r="G1208">
        <v>26</v>
      </c>
      <c r="H1208" t="s">
        <v>138</v>
      </c>
      <c r="I1208">
        <v>5000</v>
      </c>
      <c r="J1208" s="1">
        <v>1500</v>
      </c>
      <c r="K1208" s="1">
        <v>0</v>
      </c>
      <c r="L1208" s="1">
        <v>0</v>
      </c>
      <c r="N1208" s="1">
        <v>0</v>
      </c>
      <c r="P1208" s="1">
        <v>0</v>
      </c>
      <c r="Q1208" s="1">
        <v>0</v>
      </c>
      <c r="R1208" s="1">
        <v>0</v>
      </c>
      <c r="S1208" s="27">
        <f t="shared" si="18"/>
        <v>0</v>
      </c>
    </row>
    <row r="1209" spans="1:19" x14ac:dyDescent="0.25">
      <c r="A1209">
        <v>269229</v>
      </c>
      <c r="C1209" t="s">
        <v>19</v>
      </c>
      <c r="D1209">
        <v>5211</v>
      </c>
      <c r="E1209">
        <v>2</v>
      </c>
      <c r="F1209">
        <v>1</v>
      </c>
      <c r="G1209">
        <v>26</v>
      </c>
      <c r="H1209" t="s">
        <v>138</v>
      </c>
      <c r="I1209">
        <v>5000</v>
      </c>
      <c r="J1209" s="1">
        <v>0</v>
      </c>
      <c r="K1209" s="1">
        <v>45000</v>
      </c>
      <c r="L1209" s="1">
        <v>45000</v>
      </c>
      <c r="M1209" s="1">
        <v>42453.62</v>
      </c>
      <c r="N1209" s="1">
        <v>42453.62</v>
      </c>
      <c r="O1209" s="1">
        <v>42453.619999999995</v>
      </c>
      <c r="P1209" s="1">
        <v>2546.3799999999974</v>
      </c>
      <c r="Q1209" s="1">
        <v>0</v>
      </c>
      <c r="R1209" s="1">
        <v>0</v>
      </c>
      <c r="S1209" s="27">
        <f t="shared" si="18"/>
        <v>2546.3799999999974</v>
      </c>
    </row>
    <row r="1210" spans="1:19" x14ac:dyDescent="0.25">
      <c r="A1210">
        <v>269229</v>
      </c>
      <c r="C1210" t="s">
        <v>19</v>
      </c>
      <c r="D1210">
        <v>5291</v>
      </c>
      <c r="E1210">
        <v>2</v>
      </c>
      <c r="F1210">
        <v>1</v>
      </c>
      <c r="G1210">
        <v>26</v>
      </c>
      <c r="H1210" t="s">
        <v>138</v>
      </c>
      <c r="I1210">
        <v>5000</v>
      </c>
      <c r="J1210" s="1">
        <v>0</v>
      </c>
      <c r="K1210" s="1">
        <v>28500</v>
      </c>
      <c r="L1210" s="1">
        <v>28500</v>
      </c>
      <c r="N1210" s="1">
        <v>0</v>
      </c>
      <c r="P1210" s="1">
        <v>28500</v>
      </c>
      <c r="Q1210" s="1">
        <v>0</v>
      </c>
      <c r="R1210" s="1">
        <v>0</v>
      </c>
      <c r="S1210" s="27">
        <f t="shared" si="18"/>
        <v>28500</v>
      </c>
    </row>
    <row r="1211" spans="1:19" x14ac:dyDescent="0.25">
      <c r="A1211">
        <v>269229</v>
      </c>
      <c r="C1211" t="s">
        <v>19</v>
      </c>
      <c r="D1211">
        <v>5651</v>
      </c>
      <c r="E1211">
        <v>2</v>
      </c>
      <c r="F1211">
        <v>1</v>
      </c>
      <c r="G1211">
        <v>26</v>
      </c>
      <c r="H1211" t="s">
        <v>138</v>
      </c>
      <c r="I1211">
        <v>5000</v>
      </c>
      <c r="J1211" s="1">
        <v>35000</v>
      </c>
      <c r="K1211" s="1">
        <v>0</v>
      </c>
      <c r="L1211" s="1">
        <v>0</v>
      </c>
      <c r="N1211" s="1">
        <v>0</v>
      </c>
      <c r="P1211" s="1">
        <v>0</v>
      </c>
      <c r="Q1211" s="1">
        <v>0</v>
      </c>
      <c r="R1211" s="1">
        <v>0</v>
      </c>
      <c r="S1211" s="27">
        <f t="shared" si="18"/>
        <v>0</v>
      </c>
    </row>
    <row r="1212" spans="1:19" x14ac:dyDescent="0.25">
      <c r="A1212">
        <v>269229</v>
      </c>
      <c r="C1212" t="s">
        <v>19</v>
      </c>
      <c r="D1212">
        <v>5691</v>
      </c>
      <c r="E1212">
        <v>2</v>
      </c>
      <c r="F1212">
        <v>1</v>
      </c>
      <c r="G1212" t="s">
        <v>16</v>
      </c>
      <c r="H1212" t="s">
        <v>138</v>
      </c>
      <c r="I1212">
        <v>5000</v>
      </c>
      <c r="J1212" s="1">
        <v>15000</v>
      </c>
      <c r="K1212" s="1">
        <v>0</v>
      </c>
      <c r="L1212" s="1">
        <v>0</v>
      </c>
      <c r="N1212" s="1">
        <v>0</v>
      </c>
      <c r="P1212" s="1">
        <v>0</v>
      </c>
      <c r="Q1212" s="1">
        <v>0</v>
      </c>
      <c r="R1212" s="1">
        <v>0</v>
      </c>
      <c r="S1212" s="27">
        <f t="shared" si="18"/>
        <v>0</v>
      </c>
    </row>
    <row r="1213" spans="1:19" x14ac:dyDescent="0.25">
      <c r="A1213">
        <v>269230</v>
      </c>
      <c r="C1213">
        <v>111190</v>
      </c>
      <c r="D1213">
        <v>2491</v>
      </c>
      <c r="E1213">
        <v>1</v>
      </c>
      <c r="F1213">
        <v>1</v>
      </c>
      <c r="G1213" t="s">
        <v>16</v>
      </c>
      <c r="I1213">
        <v>2000</v>
      </c>
      <c r="J1213" s="1">
        <v>0</v>
      </c>
      <c r="K1213" s="1">
        <v>7500</v>
      </c>
      <c r="L1213" s="1">
        <v>7500</v>
      </c>
      <c r="N1213" s="1">
        <v>0</v>
      </c>
      <c r="P1213" s="1">
        <v>7500</v>
      </c>
      <c r="Q1213" s="1">
        <v>0</v>
      </c>
      <c r="R1213" s="1">
        <v>0</v>
      </c>
      <c r="S1213" s="27">
        <f t="shared" si="18"/>
        <v>7500</v>
      </c>
    </row>
    <row r="1214" spans="1:19" x14ac:dyDescent="0.25">
      <c r="A1214">
        <v>269230</v>
      </c>
      <c r="C1214">
        <v>111190</v>
      </c>
      <c r="D1214">
        <v>2711</v>
      </c>
      <c r="E1214">
        <v>1</v>
      </c>
      <c r="F1214">
        <v>1</v>
      </c>
      <c r="G1214" t="s">
        <v>16</v>
      </c>
      <c r="I1214">
        <v>2000</v>
      </c>
      <c r="J1214" s="1">
        <v>196500</v>
      </c>
      <c r="K1214" s="1">
        <v>196500</v>
      </c>
      <c r="L1214" s="1">
        <v>196500</v>
      </c>
      <c r="M1214" s="1">
        <v>196156</v>
      </c>
      <c r="N1214" s="1">
        <v>196156</v>
      </c>
      <c r="P1214" s="1">
        <v>344</v>
      </c>
      <c r="Q1214" s="1">
        <v>0</v>
      </c>
      <c r="R1214" s="1">
        <v>196156</v>
      </c>
      <c r="S1214" s="27">
        <f t="shared" si="18"/>
        <v>344</v>
      </c>
    </row>
    <row r="1215" spans="1:19" x14ac:dyDescent="0.25">
      <c r="A1215">
        <v>269230</v>
      </c>
      <c r="C1215">
        <v>111190</v>
      </c>
      <c r="D1215">
        <v>2731</v>
      </c>
      <c r="E1215">
        <v>1</v>
      </c>
      <c r="F1215">
        <v>1</v>
      </c>
      <c r="G1215" t="s">
        <v>16</v>
      </c>
      <c r="I1215">
        <v>2000</v>
      </c>
      <c r="J1215" s="1">
        <v>91412</v>
      </c>
      <c r="K1215" s="1">
        <v>91412</v>
      </c>
      <c r="L1215" s="1">
        <v>91412</v>
      </c>
      <c r="N1215" s="1">
        <v>0</v>
      </c>
      <c r="P1215" s="1">
        <v>91412</v>
      </c>
      <c r="Q1215" s="1">
        <v>0</v>
      </c>
      <c r="R1215" s="1">
        <v>0</v>
      </c>
      <c r="S1215" s="27">
        <f t="shared" si="18"/>
        <v>91412</v>
      </c>
    </row>
    <row r="1216" spans="1:19" x14ac:dyDescent="0.25">
      <c r="A1216">
        <v>269230</v>
      </c>
      <c r="C1216">
        <v>111290</v>
      </c>
      <c r="D1216">
        <v>4419</v>
      </c>
      <c r="E1216">
        <v>1</v>
      </c>
      <c r="F1216">
        <v>1</v>
      </c>
      <c r="G1216" t="s">
        <v>16</v>
      </c>
      <c r="I1216">
        <v>4000</v>
      </c>
      <c r="J1216" s="1">
        <v>567000</v>
      </c>
      <c r="K1216" s="1">
        <v>567000</v>
      </c>
      <c r="L1216" s="1">
        <v>567000</v>
      </c>
      <c r="M1216" s="1">
        <v>567000</v>
      </c>
      <c r="N1216" s="1">
        <v>471524.9</v>
      </c>
      <c r="P1216" s="1">
        <v>0</v>
      </c>
      <c r="Q1216" s="1">
        <v>95475.099999999977</v>
      </c>
      <c r="R1216" s="1">
        <v>471524.9</v>
      </c>
      <c r="S1216" s="27">
        <f t="shared" si="18"/>
        <v>95475.099999999977</v>
      </c>
    </row>
    <row r="1217" spans="1:19" x14ac:dyDescent="0.25">
      <c r="A1217">
        <v>269230</v>
      </c>
      <c r="C1217" t="s">
        <v>17</v>
      </c>
      <c r="D1217">
        <v>1131</v>
      </c>
      <c r="E1217">
        <v>1</v>
      </c>
      <c r="F1217">
        <v>1</v>
      </c>
      <c r="G1217" t="s">
        <v>16</v>
      </c>
      <c r="I1217">
        <v>1000</v>
      </c>
      <c r="J1217" s="1">
        <v>6429340</v>
      </c>
      <c r="K1217" s="1">
        <v>9018767.5</v>
      </c>
      <c r="L1217" s="1">
        <v>9018767.5</v>
      </c>
      <c r="M1217" s="1">
        <v>9018767.5</v>
      </c>
      <c r="N1217" s="1">
        <v>9018767.5</v>
      </c>
      <c r="O1217" s="1">
        <v>9018767.5</v>
      </c>
      <c r="P1217" s="1">
        <v>0</v>
      </c>
      <c r="Q1217" s="1">
        <v>0</v>
      </c>
      <c r="R1217" s="1">
        <v>0</v>
      </c>
      <c r="S1217" s="27">
        <f t="shared" si="18"/>
        <v>0</v>
      </c>
    </row>
    <row r="1218" spans="1:19" x14ac:dyDescent="0.25">
      <c r="A1218">
        <v>269230</v>
      </c>
      <c r="C1218" t="s">
        <v>17</v>
      </c>
      <c r="D1218">
        <v>1131</v>
      </c>
      <c r="E1218">
        <v>2</v>
      </c>
      <c r="F1218">
        <v>1</v>
      </c>
      <c r="G1218" t="s">
        <v>16</v>
      </c>
      <c r="I1218">
        <v>1000</v>
      </c>
      <c r="J1218" s="1">
        <v>3357804</v>
      </c>
      <c r="K1218" s="1">
        <v>4638808.3499999996</v>
      </c>
      <c r="L1218" s="1">
        <v>4638808.3499999996</v>
      </c>
      <c r="M1218" s="1">
        <v>4638808.3499999996</v>
      </c>
      <c r="N1218" s="1">
        <v>4638808.3499999996</v>
      </c>
      <c r="O1218" s="1">
        <v>4638808.3499999996</v>
      </c>
      <c r="P1218" s="1">
        <v>0</v>
      </c>
      <c r="Q1218" s="1">
        <v>0</v>
      </c>
      <c r="R1218" s="1">
        <v>0</v>
      </c>
      <c r="S1218" s="27">
        <f t="shared" si="18"/>
        <v>0</v>
      </c>
    </row>
    <row r="1219" spans="1:19" x14ac:dyDescent="0.25">
      <c r="A1219">
        <v>269230</v>
      </c>
      <c r="C1219" t="s">
        <v>17</v>
      </c>
      <c r="D1219">
        <v>1132</v>
      </c>
      <c r="E1219">
        <v>1</v>
      </c>
      <c r="F1219">
        <v>1</v>
      </c>
      <c r="G1219" t="s">
        <v>16</v>
      </c>
      <c r="I1219">
        <v>1000</v>
      </c>
      <c r="J1219" s="1">
        <v>10611196</v>
      </c>
      <c r="K1219" s="1">
        <v>14111196</v>
      </c>
      <c r="L1219" s="1">
        <v>14111196</v>
      </c>
      <c r="M1219" s="1">
        <v>14111196</v>
      </c>
      <c r="N1219" s="1">
        <v>14111196</v>
      </c>
      <c r="O1219" s="1">
        <v>14111196</v>
      </c>
      <c r="P1219" s="1">
        <v>0</v>
      </c>
      <c r="Q1219" s="1">
        <v>0</v>
      </c>
      <c r="R1219" s="1">
        <v>0</v>
      </c>
      <c r="S1219" s="27">
        <f t="shared" ref="S1219:S1282" si="19">P1219+Q1219</f>
        <v>0</v>
      </c>
    </row>
    <row r="1220" spans="1:19" x14ac:dyDescent="0.25">
      <c r="A1220">
        <v>269230</v>
      </c>
      <c r="C1220" t="s">
        <v>17</v>
      </c>
      <c r="D1220">
        <v>1132</v>
      </c>
      <c r="E1220">
        <v>2</v>
      </c>
      <c r="F1220">
        <v>1</v>
      </c>
      <c r="G1220" t="s">
        <v>16</v>
      </c>
      <c r="I1220">
        <v>1000</v>
      </c>
      <c r="J1220" s="1">
        <v>6366723</v>
      </c>
      <c r="K1220" s="1">
        <v>8466723</v>
      </c>
      <c r="L1220" s="1">
        <v>8466723</v>
      </c>
      <c r="M1220" s="1">
        <v>8466723</v>
      </c>
      <c r="N1220" s="1">
        <v>8466723</v>
      </c>
      <c r="O1220" s="1">
        <v>8466723</v>
      </c>
      <c r="P1220" s="1">
        <v>0</v>
      </c>
      <c r="Q1220" s="1">
        <v>0</v>
      </c>
      <c r="R1220" s="1">
        <v>0</v>
      </c>
      <c r="S1220" s="27">
        <f t="shared" si="19"/>
        <v>0</v>
      </c>
    </row>
    <row r="1221" spans="1:19" x14ac:dyDescent="0.25">
      <c r="A1221">
        <v>269230</v>
      </c>
      <c r="C1221" t="s">
        <v>17</v>
      </c>
      <c r="D1221">
        <v>1221</v>
      </c>
      <c r="E1221">
        <v>2</v>
      </c>
      <c r="F1221">
        <v>1</v>
      </c>
      <c r="G1221" t="s">
        <v>18</v>
      </c>
      <c r="I1221">
        <v>1000</v>
      </c>
      <c r="J1221" s="1">
        <v>1398444</v>
      </c>
      <c r="K1221" s="1">
        <v>2696407.33</v>
      </c>
      <c r="L1221" s="1">
        <v>2696407.33</v>
      </c>
      <c r="M1221" s="1">
        <v>2696407.33</v>
      </c>
      <c r="N1221" s="1">
        <v>2696407.33</v>
      </c>
      <c r="O1221" s="1">
        <v>2696407.33</v>
      </c>
      <c r="P1221" s="1">
        <v>0</v>
      </c>
      <c r="Q1221" s="1">
        <v>0</v>
      </c>
      <c r="R1221" s="1">
        <v>0</v>
      </c>
      <c r="S1221" s="27">
        <f t="shared" si="19"/>
        <v>0</v>
      </c>
    </row>
    <row r="1222" spans="1:19" x14ac:dyDescent="0.25">
      <c r="A1222">
        <v>269230</v>
      </c>
      <c r="C1222" t="s">
        <v>17</v>
      </c>
      <c r="D1222">
        <v>1311</v>
      </c>
      <c r="E1222">
        <v>1</v>
      </c>
      <c r="F1222">
        <v>1</v>
      </c>
      <c r="G1222" t="s">
        <v>16</v>
      </c>
      <c r="I1222">
        <v>1000</v>
      </c>
      <c r="J1222" s="1">
        <v>167835</v>
      </c>
      <c r="K1222" s="1">
        <v>108530.27</v>
      </c>
      <c r="L1222" s="1">
        <v>108530.27</v>
      </c>
      <c r="M1222" s="1">
        <v>108530.27</v>
      </c>
      <c r="N1222" s="1">
        <v>108530.27</v>
      </c>
      <c r="O1222" s="1">
        <v>108530.27</v>
      </c>
      <c r="P1222" s="1">
        <v>0</v>
      </c>
      <c r="Q1222" s="1">
        <v>0</v>
      </c>
      <c r="R1222" s="1">
        <v>0</v>
      </c>
      <c r="S1222" s="27">
        <f t="shared" si="19"/>
        <v>0</v>
      </c>
    </row>
    <row r="1223" spans="1:19" x14ac:dyDescent="0.25">
      <c r="A1223">
        <v>269230</v>
      </c>
      <c r="C1223" t="s">
        <v>17</v>
      </c>
      <c r="D1223">
        <v>1311</v>
      </c>
      <c r="E1223">
        <v>2</v>
      </c>
      <c r="F1223">
        <v>1</v>
      </c>
      <c r="G1223" t="s">
        <v>16</v>
      </c>
      <c r="I1223">
        <v>1000</v>
      </c>
      <c r="J1223" s="1">
        <v>101466</v>
      </c>
      <c r="K1223" s="1">
        <v>101466</v>
      </c>
      <c r="L1223" s="1">
        <v>101466</v>
      </c>
      <c r="M1223" s="1">
        <v>101466</v>
      </c>
      <c r="N1223" s="1">
        <v>101466</v>
      </c>
      <c r="O1223" s="1">
        <v>101466</v>
      </c>
      <c r="P1223" s="1">
        <v>0</v>
      </c>
      <c r="Q1223" s="1">
        <v>0</v>
      </c>
      <c r="R1223" s="1">
        <v>0</v>
      </c>
      <c r="S1223" s="27">
        <f t="shared" si="19"/>
        <v>0</v>
      </c>
    </row>
    <row r="1224" spans="1:19" x14ac:dyDescent="0.25">
      <c r="A1224">
        <v>269230</v>
      </c>
      <c r="C1224" t="s">
        <v>17</v>
      </c>
      <c r="D1224">
        <v>1321</v>
      </c>
      <c r="E1224">
        <v>1</v>
      </c>
      <c r="F1224">
        <v>1</v>
      </c>
      <c r="G1224" t="s">
        <v>16</v>
      </c>
      <c r="I1224">
        <v>1000</v>
      </c>
      <c r="J1224" s="1">
        <v>457994</v>
      </c>
      <c r="K1224" s="1">
        <v>457994</v>
      </c>
      <c r="L1224" s="1">
        <v>457994</v>
      </c>
      <c r="M1224" s="1">
        <v>457994</v>
      </c>
      <c r="N1224" s="1">
        <v>457994</v>
      </c>
      <c r="O1224" s="1">
        <v>457994</v>
      </c>
      <c r="P1224" s="1">
        <v>0</v>
      </c>
      <c r="Q1224" s="1">
        <v>0</v>
      </c>
      <c r="R1224" s="1">
        <v>0</v>
      </c>
      <c r="S1224" s="27">
        <f t="shared" si="19"/>
        <v>0</v>
      </c>
    </row>
    <row r="1225" spans="1:19" x14ac:dyDescent="0.25">
      <c r="A1225">
        <v>269230</v>
      </c>
      <c r="C1225" t="s">
        <v>17</v>
      </c>
      <c r="D1225">
        <v>1321</v>
      </c>
      <c r="E1225">
        <v>2</v>
      </c>
      <c r="F1225">
        <v>1</v>
      </c>
      <c r="G1225" t="s">
        <v>16</v>
      </c>
      <c r="I1225">
        <v>1000</v>
      </c>
      <c r="J1225" s="1">
        <v>274270</v>
      </c>
      <c r="K1225" s="1">
        <v>746270</v>
      </c>
      <c r="L1225" s="1">
        <v>746270</v>
      </c>
      <c r="M1225" s="1">
        <v>746270</v>
      </c>
      <c r="N1225" s="1">
        <v>746270</v>
      </c>
      <c r="O1225" s="1">
        <v>746270</v>
      </c>
      <c r="P1225" s="1">
        <v>0</v>
      </c>
      <c r="Q1225" s="1">
        <v>0</v>
      </c>
      <c r="R1225" s="1">
        <v>0</v>
      </c>
      <c r="S1225" s="27">
        <f t="shared" si="19"/>
        <v>0</v>
      </c>
    </row>
    <row r="1226" spans="1:19" x14ac:dyDescent="0.25">
      <c r="A1226">
        <v>269230</v>
      </c>
      <c r="C1226" t="s">
        <v>17</v>
      </c>
      <c r="D1226">
        <v>1322</v>
      </c>
      <c r="E1226">
        <v>1</v>
      </c>
      <c r="F1226">
        <v>1</v>
      </c>
      <c r="G1226" t="s">
        <v>16</v>
      </c>
      <c r="I1226">
        <v>1000</v>
      </c>
      <c r="J1226" s="1">
        <v>10570</v>
      </c>
      <c r="K1226" s="1">
        <v>10570</v>
      </c>
      <c r="L1226" s="1">
        <v>10570</v>
      </c>
      <c r="M1226" s="1">
        <v>10570</v>
      </c>
      <c r="N1226" s="1">
        <v>10570</v>
      </c>
      <c r="O1226" s="1">
        <v>10570</v>
      </c>
      <c r="P1226" s="1">
        <v>0</v>
      </c>
      <c r="Q1226" s="1">
        <v>0</v>
      </c>
      <c r="R1226" s="1">
        <v>0</v>
      </c>
      <c r="S1226" s="27">
        <f t="shared" si="19"/>
        <v>0</v>
      </c>
    </row>
    <row r="1227" spans="1:19" x14ac:dyDescent="0.25">
      <c r="A1227">
        <v>269230</v>
      </c>
      <c r="C1227" t="s">
        <v>17</v>
      </c>
      <c r="D1227">
        <v>1322</v>
      </c>
      <c r="E1227">
        <v>2</v>
      </c>
      <c r="F1227">
        <v>1</v>
      </c>
      <c r="G1227" t="s">
        <v>16</v>
      </c>
      <c r="I1227">
        <v>1000</v>
      </c>
      <c r="J1227" s="1">
        <v>6562</v>
      </c>
      <c r="K1227" s="1">
        <v>6562</v>
      </c>
      <c r="L1227" s="1">
        <v>6562</v>
      </c>
      <c r="M1227" s="1">
        <v>6562</v>
      </c>
      <c r="N1227" s="1">
        <v>6562</v>
      </c>
      <c r="O1227" s="1">
        <v>6562</v>
      </c>
      <c r="P1227" s="1">
        <v>0</v>
      </c>
      <c r="Q1227" s="1">
        <v>0</v>
      </c>
      <c r="R1227" s="1">
        <v>0</v>
      </c>
      <c r="S1227" s="27">
        <f t="shared" si="19"/>
        <v>0</v>
      </c>
    </row>
    <row r="1228" spans="1:19" x14ac:dyDescent="0.25">
      <c r="A1228">
        <v>269230</v>
      </c>
      <c r="C1228" t="s">
        <v>17</v>
      </c>
      <c r="D1228">
        <v>1323</v>
      </c>
      <c r="E1228">
        <v>1</v>
      </c>
      <c r="F1228">
        <v>1</v>
      </c>
      <c r="G1228" t="s">
        <v>16</v>
      </c>
      <c r="I1228">
        <v>1000</v>
      </c>
      <c r="J1228" s="1">
        <v>2342248</v>
      </c>
      <c r="K1228" s="1">
        <v>2342248</v>
      </c>
      <c r="L1228" s="1">
        <v>2342248</v>
      </c>
      <c r="M1228" s="1">
        <v>2342248</v>
      </c>
      <c r="N1228" s="1">
        <v>2342248</v>
      </c>
      <c r="O1228" s="1">
        <v>2342248</v>
      </c>
      <c r="P1228" s="1">
        <v>0</v>
      </c>
      <c r="Q1228" s="1">
        <v>0</v>
      </c>
      <c r="R1228" s="1">
        <v>0</v>
      </c>
      <c r="S1228" s="27">
        <f t="shared" si="19"/>
        <v>0</v>
      </c>
    </row>
    <row r="1229" spans="1:19" x14ac:dyDescent="0.25">
      <c r="A1229">
        <v>269230</v>
      </c>
      <c r="C1229" t="s">
        <v>17</v>
      </c>
      <c r="D1229">
        <v>1323</v>
      </c>
      <c r="E1229">
        <v>2</v>
      </c>
      <c r="F1229">
        <v>1</v>
      </c>
      <c r="G1229" t="s">
        <v>16</v>
      </c>
      <c r="I1229">
        <v>1000</v>
      </c>
      <c r="J1229" s="1">
        <v>1405878</v>
      </c>
      <c r="K1229" s="1">
        <v>1405878</v>
      </c>
      <c r="L1229" s="1">
        <v>1405878</v>
      </c>
      <c r="M1229" s="1">
        <v>1405878</v>
      </c>
      <c r="N1229" s="1">
        <v>1405878</v>
      </c>
      <c r="O1229" s="1">
        <v>1405878</v>
      </c>
      <c r="P1229" s="1">
        <v>0</v>
      </c>
      <c r="Q1229" s="1">
        <v>0</v>
      </c>
      <c r="R1229" s="1">
        <v>0</v>
      </c>
      <c r="S1229" s="27">
        <f t="shared" si="19"/>
        <v>0</v>
      </c>
    </row>
    <row r="1230" spans="1:19" x14ac:dyDescent="0.25">
      <c r="A1230">
        <v>269230</v>
      </c>
      <c r="C1230" t="s">
        <v>17</v>
      </c>
      <c r="D1230">
        <v>1323</v>
      </c>
      <c r="E1230">
        <v>2</v>
      </c>
      <c r="F1230">
        <v>1</v>
      </c>
      <c r="G1230" t="s">
        <v>18</v>
      </c>
      <c r="I1230">
        <v>1000</v>
      </c>
      <c r="J1230" s="1">
        <v>156050</v>
      </c>
      <c r="K1230" s="1">
        <v>156050</v>
      </c>
      <c r="L1230" s="1">
        <v>156050</v>
      </c>
      <c r="M1230" s="1">
        <v>156050</v>
      </c>
      <c r="N1230" s="1">
        <v>156050</v>
      </c>
      <c r="O1230" s="1">
        <v>156050</v>
      </c>
      <c r="P1230" s="1">
        <v>0</v>
      </c>
      <c r="Q1230" s="1">
        <v>0</v>
      </c>
      <c r="R1230" s="1">
        <v>0</v>
      </c>
      <c r="S1230" s="27">
        <f t="shared" si="19"/>
        <v>0</v>
      </c>
    </row>
    <row r="1231" spans="1:19" x14ac:dyDescent="0.25">
      <c r="A1231">
        <v>269230</v>
      </c>
      <c r="C1231" t="s">
        <v>17</v>
      </c>
      <c r="D1231">
        <v>1331</v>
      </c>
      <c r="E1231">
        <v>1</v>
      </c>
      <c r="F1231">
        <v>1</v>
      </c>
      <c r="G1231" t="s">
        <v>16</v>
      </c>
      <c r="I1231">
        <v>1000</v>
      </c>
      <c r="J1231" s="1">
        <v>1588297</v>
      </c>
      <c r="K1231" s="1">
        <v>1588297</v>
      </c>
      <c r="L1231" s="1">
        <v>1588297</v>
      </c>
      <c r="M1231" s="1">
        <v>1588297</v>
      </c>
      <c r="N1231" s="1">
        <v>1588297</v>
      </c>
      <c r="O1231" s="1">
        <v>1588297</v>
      </c>
      <c r="P1231" s="1">
        <v>0</v>
      </c>
      <c r="Q1231" s="1">
        <v>0</v>
      </c>
      <c r="R1231" s="1">
        <v>0</v>
      </c>
      <c r="S1231" s="27">
        <f t="shared" si="19"/>
        <v>0</v>
      </c>
    </row>
    <row r="1232" spans="1:19" x14ac:dyDescent="0.25">
      <c r="A1232">
        <v>269230</v>
      </c>
      <c r="C1232" t="s">
        <v>17</v>
      </c>
      <c r="D1232">
        <v>1331</v>
      </c>
      <c r="E1232">
        <v>2</v>
      </c>
      <c r="F1232">
        <v>1</v>
      </c>
      <c r="G1232" t="s">
        <v>16</v>
      </c>
      <c r="I1232">
        <v>1000</v>
      </c>
      <c r="J1232" s="1">
        <v>952978</v>
      </c>
      <c r="K1232" s="1">
        <v>952978</v>
      </c>
      <c r="L1232" s="1">
        <v>952978</v>
      </c>
      <c r="M1232" s="1">
        <v>952978</v>
      </c>
      <c r="N1232" s="1">
        <v>952978</v>
      </c>
      <c r="O1232" s="1">
        <v>952978</v>
      </c>
      <c r="P1232" s="1">
        <v>0</v>
      </c>
      <c r="Q1232" s="1">
        <v>0</v>
      </c>
      <c r="R1232" s="1">
        <v>0</v>
      </c>
      <c r="S1232" s="27">
        <f t="shared" si="19"/>
        <v>0</v>
      </c>
    </row>
    <row r="1233" spans="1:19" x14ac:dyDescent="0.25">
      <c r="A1233">
        <v>269230</v>
      </c>
      <c r="C1233" t="s">
        <v>17</v>
      </c>
      <c r="D1233">
        <v>1332</v>
      </c>
      <c r="E1233">
        <v>1</v>
      </c>
      <c r="F1233">
        <v>1</v>
      </c>
      <c r="G1233" t="s">
        <v>16</v>
      </c>
      <c r="I1233">
        <v>1000</v>
      </c>
      <c r="J1233" s="1">
        <v>914990</v>
      </c>
      <c r="K1233" s="1">
        <v>914990</v>
      </c>
      <c r="L1233" s="1">
        <v>914990</v>
      </c>
      <c r="M1233" s="1">
        <v>914990</v>
      </c>
      <c r="N1233" s="1">
        <v>914990</v>
      </c>
      <c r="O1233" s="1">
        <v>914990</v>
      </c>
      <c r="P1233" s="1">
        <v>0</v>
      </c>
      <c r="Q1233" s="1">
        <v>0</v>
      </c>
      <c r="R1233" s="1">
        <v>0</v>
      </c>
      <c r="S1233" s="27">
        <f t="shared" si="19"/>
        <v>0</v>
      </c>
    </row>
    <row r="1234" spans="1:19" x14ac:dyDescent="0.25">
      <c r="A1234">
        <v>269230</v>
      </c>
      <c r="C1234" t="s">
        <v>17</v>
      </c>
      <c r="D1234">
        <v>1332</v>
      </c>
      <c r="E1234">
        <v>2</v>
      </c>
      <c r="F1234">
        <v>1</v>
      </c>
      <c r="G1234" t="s">
        <v>16</v>
      </c>
      <c r="I1234">
        <v>1000</v>
      </c>
      <c r="J1234" s="1">
        <v>548994</v>
      </c>
      <c r="K1234" s="1">
        <v>548994</v>
      </c>
      <c r="L1234" s="1">
        <v>548994</v>
      </c>
      <c r="M1234" s="1">
        <v>548994</v>
      </c>
      <c r="N1234" s="1">
        <v>548994</v>
      </c>
      <c r="O1234" s="1">
        <v>548994</v>
      </c>
      <c r="P1234" s="1">
        <v>0</v>
      </c>
      <c r="Q1234" s="1">
        <v>0</v>
      </c>
      <c r="R1234" s="1">
        <v>0</v>
      </c>
      <c r="S1234" s="27">
        <f t="shared" si="19"/>
        <v>0</v>
      </c>
    </row>
    <row r="1235" spans="1:19" x14ac:dyDescent="0.25">
      <c r="A1235">
        <v>269230</v>
      </c>
      <c r="C1235" t="s">
        <v>17</v>
      </c>
      <c r="D1235">
        <v>1343</v>
      </c>
      <c r="E1235">
        <v>1</v>
      </c>
      <c r="F1235">
        <v>1</v>
      </c>
      <c r="G1235" t="s">
        <v>16</v>
      </c>
      <c r="I1235">
        <v>1000</v>
      </c>
      <c r="J1235" s="1">
        <v>1258123</v>
      </c>
      <c r="K1235" s="1">
        <v>1258123</v>
      </c>
      <c r="L1235" s="1">
        <v>1258123</v>
      </c>
      <c r="M1235" s="1">
        <v>1258123</v>
      </c>
      <c r="N1235" s="1">
        <v>1258123</v>
      </c>
      <c r="O1235" s="1">
        <v>1258123</v>
      </c>
      <c r="P1235" s="1">
        <v>0</v>
      </c>
      <c r="Q1235" s="1">
        <v>0</v>
      </c>
      <c r="R1235" s="1">
        <v>0</v>
      </c>
      <c r="S1235" s="27">
        <f t="shared" si="19"/>
        <v>0</v>
      </c>
    </row>
    <row r="1236" spans="1:19" x14ac:dyDescent="0.25">
      <c r="A1236">
        <v>269230</v>
      </c>
      <c r="C1236" t="s">
        <v>17</v>
      </c>
      <c r="D1236">
        <v>1343</v>
      </c>
      <c r="E1236">
        <v>2</v>
      </c>
      <c r="F1236">
        <v>1</v>
      </c>
      <c r="G1236" t="s">
        <v>16</v>
      </c>
      <c r="I1236">
        <v>1000</v>
      </c>
      <c r="J1236" s="1">
        <v>754873</v>
      </c>
      <c r="K1236" s="1">
        <v>754873</v>
      </c>
      <c r="L1236" s="1">
        <v>754873</v>
      </c>
      <c r="M1236" s="1">
        <v>754873</v>
      </c>
      <c r="N1236" s="1">
        <v>754873</v>
      </c>
      <c r="O1236" s="1">
        <v>754873</v>
      </c>
      <c r="P1236" s="1">
        <v>0</v>
      </c>
      <c r="Q1236" s="1">
        <v>0</v>
      </c>
      <c r="R1236" s="1">
        <v>0</v>
      </c>
      <c r="S1236" s="27">
        <f t="shared" si="19"/>
        <v>0</v>
      </c>
    </row>
    <row r="1237" spans="1:19" x14ac:dyDescent="0.25">
      <c r="A1237">
        <v>269230</v>
      </c>
      <c r="C1237" t="s">
        <v>17</v>
      </c>
      <c r="D1237">
        <v>1411</v>
      </c>
      <c r="E1237">
        <v>1</v>
      </c>
      <c r="F1237">
        <v>2</v>
      </c>
      <c r="G1237" t="s">
        <v>28</v>
      </c>
      <c r="I1237">
        <v>1000</v>
      </c>
      <c r="J1237" s="1">
        <v>1728756</v>
      </c>
      <c r="K1237" s="1">
        <v>1533545.84</v>
      </c>
      <c r="L1237" s="1">
        <v>1533545.84</v>
      </c>
      <c r="M1237" s="1">
        <v>1533545.84</v>
      </c>
      <c r="N1237" s="1">
        <v>1533545.84</v>
      </c>
      <c r="O1237" s="1">
        <v>1533545.84</v>
      </c>
      <c r="P1237" s="1">
        <v>0</v>
      </c>
      <c r="Q1237" s="1">
        <v>0</v>
      </c>
      <c r="R1237" s="1">
        <v>0</v>
      </c>
      <c r="S1237" s="27">
        <f t="shared" si="19"/>
        <v>0</v>
      </c>
    </row>
    <row r="1238" spans="1:19" x14ac:dyDescent="0.25">
      <c r="A1238">
        <v>269230</v>
      </c>
      <c r="C1238" t="s">
        <v>17</v>
      </c>
      <c r="D1238">
        <v>1411</v>
      </c>
      <c r="E1238">
        <v>1</v>
      </c>
      <c r="F1238">
        <v>2</v>
      </c>
      <c r="G1238" t="s">
        <v>29</v>
      </c>
      <c r="I1238">
        <v>1000</v>
      </c>
      <c r="J1238" s="1">
        <v>775982</v>
      </c>
      <c r="K1238" s="1">
        <v>705420.35</v>
      </c>
      <c r="L1238" s="1">
        <v>705420.35</v>
      </c>
      <c r="M1238" s="1">
        <v>705420.35</v>
      </c>
      <c r="N1238" s="1">
        <v>705420.35</v>
      </c>
      <c r="O1238" s="1">
        <v>705420.35000000021</v>
      </c>
      <c r="P1238" s="1">
        <v>0</v>
      </c>
      <c r="Q1238" s="1">
        <v>0</v>
      </c>
      <c r="R1238" s="1">
        <v>0</v>
      </c>
      <c r="S1238" s="27">
        <f t="shared" si="19"/>
        <v>0</v>
      </c>
    </row>
    <row r="1239" spans="1:19" x14ac:dyDescent="0.25">
      <c r="A1239">
        <v>269230</v>
      </c>
      <c r="C1239" t="s">
        <v>17</v>
      </c>
      <c r="D1239">
        <v>1411</v>
      </c>
      <c r="E1239">
        <v>2</v>
      </c>
      <c r="F1239">
        <v>2</v>
      </c>
      <c r="G1239" t="s">
        <v>28</v>
      </c>
      <c r="I1239">
        <v>1000</v>
      </c>
      <c r="J1239" s="1">
        <v>1037253</v>
      </c>
      <c r="K1239" s="1">
        <v>920126.74</v>
      </c>
      <c r="L1239" s="1">
        <v>920126.74</v>
      </c>
      <c r="M1239" s="1">
        <v>920126.74</v>
      </c>
      <c r="N1239" s="1">
        <v>920126.74</v>
      </c>
      <c r="O1239" s="1">
        <v>920126.74000000022</v>
      </c>
      <c r="P1239" s="1">
        <v>0</v>
      </c>
      <c r="Q1239" s="1">
        <v>0</v>
      </c>
      <c r="R1239" s="1">
        <v>0</v>
      </c>
      <c r="S1239" s="27">
        <f t="shared" si="19"/>
        <v>0</v>
      </c>
    </row>
    <row r="1240" spans="1:19" x14ac:dyDescent="0.25">
      <c r="A1240">
        <v>269230</v>
      </c>
      <c r="C1240" t="s">
        <v>17</v>
      </c>
      <c r="D1240">
        <v>1411</v>
      </c>
      <c r="E1240">
        <v>2</v>
      </c>
      <c r="F1240">
        <v>2</v>
      </c>
      <c r="G1240" t="s">
        <v>29</v>
      </c>
      <c r="I1240">
        <v>1000</v>
      </c>
      <c r="J1240" s="1">
        <v>465588</v>
      </c>
      <c r="K1240" s="1">
        <v>423251.04</v>
      </c>
      <c r="L1240" s="1">
        <v>423251.04</v>
      </c>
      <c r="M1240" s="1">
        <v>423251.04</v>
      </c>
      <c r="N1240" s="1">
        <v>423251.04</v>
      </c>
      <c r="O1240" s="1">
        <v>423251.04000000004</v>
      </c>
      <c r="P1240" s="1">
        <v>0</v>
      </c>
      <c r="Q1240" s="1">
        <v>0</v>
      </c>
      <c r="R1240" s="1">
        <v>0</v>
      </c>
      <c r="S1240" s="27">
        <f t="shared" si="19"/>
        <v>0</v>
      </c>
    </row>
    <row r="1241" spans="1:19" x14ac:dyDescent="0.25">
      <c r="A1241">
        <v>269230</v>
      </c>
      <c r="C1241" t="s">
        <v>17</v>
      </c>
      <c r="D1241">
        <v>1411</v>
      </c>
      <c r="E1241">
        <v>2</v>
      </c>
      <c r="F1241">
        <v>2</v>
      </c>
      <c r="G1241" t="s">
        <v>18</v>
      </c>
      <c r="I1241">
        <v>1000</v>
      </c>
      <c r="J1241" s="1">
        <v>147035</v>
      </c>
      <c r="K1241" s="1">
        <v>147035</v>
      </c>
      <c r="L1241" s="1">
        <v>147035</v>
      </c>
      <c r="M1241" s="1">
        <v>147035</v>
      </c>
      <c r="N1241" s="1">
        <v>147035</v>
      </c>
      <c r="O1241" s="1">
        <v>147035</v>
      </c>
      <c r="P1241" s="1">
        <v>0</v>
      </c>
      <c r="Q1241" s="1">
        <v>0</v>
      </c>
      <c r="R1241" s="1">
        <v>0</v>
      </c>
      <c r="S1241" s="27">
        <f t="shared" si="19"/>
        <v>0</v>
      </c>
    </row>
    <row r="1242" spans="1:19" x14ac:dyDescent="0.25">
      <c r="A1242">
        <v>269230</v>
      </c>
      <c r="C1242" t="s">
        <v>17</v>
      </c>
      <c r="D1242">
        <v>1421</v>
      </c>
      <c r="E1242">
        <v>1</v>
      </c>
      <c r="F1242">
        <v>2</v>
      </c>
      <c r="G1242" t="s">
        <v>28</v>
      </c>
      <c r="I1242">
        <v>1000</v>
      </c>
      <c r="J1242" s="1">
        <v>288685</v>
      </c>
      <c r="K1242" s="1">
        <v>288685</v>
      </c>
      <c r="L1242" s="1">
        <v>288685</v>
      </c>
      <c r="M1242" s="1">
        <v>288685</v>
      </c>
      <c r="N1242" s="1">
        <v>288685</v>
      </c>
      <c r="O1242" s="1">
        <v>288684.99999999994</v>
      </c>
      <c r="P1242" s="1">
        <v>0</v>
      </c>
      <c r="Q1242" s="1">
        <v>0</v>
      </c>
      <c r="R1242" s="1">
        <v>0</v>
      </c>
      <c r="S1242" s="27">
        <f t="shared" si="19"/>
        <v>0</v>
      </c>
    </row>
    <row r="1243" spans="1:19" x14ac:dyDescent="0.25">
      <c r="A1243">
        <v>269230</v>
      </c>
      <c r="C1243" t="s">
        <v>17</v>
      </c>
      <c r="D1243">
        <v>1421</v>
      </c>
      <c r="E1243">
        <v>1</v>
      </c>
      <c r="F1243">
        <v>2</v>
      </c>
      <c r="G1243" t="s">
        <v>29</v>
      </c>
      <c r="I1243">
        <v>1000</v>
      </c>
      <c r="J1243" s="1">
        <v>574804</v>
      </c>
      <c r="K1243" s="1">
        <v>556655.87</v>
      </c>
      <c r="L1243" s="1">
        <v>556655.87</v>
      </c>
      <c r="M1243" s="1">
        <v>556655.87</v>
      </c>
      <c r="N1243" s="1">
        <v>556655.87</v>
      </c>
      <c r="O1243" s="1">
        <v>556655.87</v>
      </c>
      <c r="P1243" s="1">
        <v>0</v>
      </c>
      <c r="Q1243" s="1">
        <v>0</v>
      </c>
      <c r="R1243" s="1">
        <v>0</v>
      </c>
      <c r="S1243" s="27">
        <f t="shared" si="19"/>
        <v>0</v>
      </c>
    </row>
    <row r="1244" spans="1:19" x14ac:dyDescent="0.25">
      <c r="A1244">
        <v>269230</v>
      </c>
      <c r="C1244" t="s">
        <v>17</v>
      </c>
      <c r="D1244">
        <v>1421</v>
      </c>
      <c r="E1244">
        <v>2</v>
      </c>
      <c r="F1244">
        <v>2</v>
      </c>
      <c r="G1244" t="s">
        <v>28</v>
      </c>
      <c r="I1244">
        <v>1000</v>
      </c>
      <c r="J1244" s="1">
        <v>173212</v>
      </c>
      <c r="K1244" s="1">
        <v>173212</v>
      </c>
      <c r="L1244" s="1">
        <v>173212</v>
      </c>
      <c r="M1244" s="1">
        <v>173212</v>
      </c>
      <c r="N1244" s="1">
        <v>173212</v>
      </c>
      <c r="O1244" s="1">
        <v>173212</v>
      </c>
      <c r="P1244" s="1">
        <v>0</v>
      </c>
      <c r="Q1244" s="1">
        <v>0</v>
      </c>
      <c r="R1244" s="1">
        <v>0</v>
      </c>
      <c r="S1244" s="27">
        <f t="shared" si="19"/>
        <v>0</v>
      </c>
    </row>
    <row r="1245" spans="1:19" x14ac:dyDescent="0.25">
      <c r="A1245">
        <v>269230</v>
      </c>
      <c r="C1245" t="s">
        <v>17</v>
      </c>
      <c r="D1245">
        <v>1421</v>
      </c>
      <c r="E1245">
        <v>2</v>
      </c>
      <c r="F1245">
        <v>2</v>
      </c>
      <c r="G1245" t="s">
        <v>29</v>
      </c>
      <c r="I1245">
        <v>1000</v>
      </c>
      <c r="J1245" s="1">
        <v>344883</v>
      </c>
      <c r="K1245" s="1">
        <v>333994.19</v>
      </c>
      <c r="L1245" s="1">
        <v>333994.19</v>
      </c>
      <c r="M1245" s="1">
        <v>333994.19</v>
      </c>
      <c r="N1245" s="1">
        <v>333994.19</v>
      </c>
      <c r="O1245" s="1">
        <v>333994.18999999994</v>
      </c>
      <c r="P1245" s="1">
        <v>0</v>
      </c>
      <c r="Q1245" s="1">
        <v>0</v>
      </c>
      <c r="R1245" s="1">
        <v>0</v>
      </c>
      <c r="S1245" s="27">
        <f t="shared" si="19"/>
        <v>0</v>
      </c>
    </row>
    <row r="1246" spans="1:19" x14ac:dyDescent="0.25">
      <c r="A1246">
        <v>269230</v>
      </c>
      <c r="C1246" t="s">
        <v>17</v>
      </c>
      <c r="D1246">
        <v>1431</v>
      </c>
      <c r="E1246">
        <v>1</v>
      </c>
      <c r="F1246">
        <v>2</v>
      </c>
      <c r="G1246" t="s">
        <v>16</v>
      </c>
      <c r="I1246">
        <v>1000</v>
      </c>
      <c r="J1246" s="1">
        <v>412032</v>
      </c>
      <c r="K1246" s="1">
        <v>412032</v>
      </c>
      <c r="L1246" s="1">
        <v>412032</v>
      </c>
      <c r="M1246" s="1">
        <v>412032</v>
      </c>
      <c r="N1246" s="1">
        <v>412032</v>
      </c>
      <c r="O1246" s="1">
        <v>412032</v>
      </c>
      <c r="P1246" s="1">
        <v>0</v>
      </c>
      <c r="Q1246" s="1">
        <v>0</v>
      </c>
      <c r="R1246" s="1">
        <v>0</v>
      </c>
      <c r="S1246" s="27">
        <f t="shared" si="19"/>
        <v>0</v>
      </c>
    </row>
    <row r="1247" spans="1:19" x14ac:dyDescent="0.25">
      <c r="A1247">
        <v>269230</v>
      </c>
      <c r="C1247" t="s">
        <v>17</v>
      </c>
      <c r="D1247">
        <v>1431</v>
      </c>
      <c r="E1247">
        <v>2</v>
      </c>
      <c r="F1247">
        <v>2</v>
      </c>
      <c r="G1247" t="s">
        <v>16</v>
      </c>
      <c r="I1247">
        <v>1000</v>
      </c>
      <c r="J1247" s="1">
        <v>247219</v>
      </c>
      <c r="K1247" s="1">
        <v>247219</v>
      </c>
      <c r="L1247" s="1">
        <v>247219</v>
      </c>
      <c r="M1247" s="1">
        <v>247219</v>
      </c>
      <c r="N1247" s="1">
        <v>247219</v>
      </c>
      <c r="O1247" s="1">
        <v>247219</v>
      </c>
      <c r="P1247" s="1">
        <v>0</v>
      </c>
      <c r="Q1247" s="1">
        <v>0</v>
      </c>
      <c r="R1247" s="1">
        <v>0</v>
      </c>
      <c r="S1247" s="27">
        <f t="shared" si="19"/>
        <v>0</v>
      </c>
    </row>
    <row r="1248" spans="1:19" x14ac:dyDescent="0.25">
      <c r="A1248">
        <v>269230</v>
      </c>
      <c r="C1248" t="s">
        <v>17</v>
      </c>
      <c r="D1248">
        <v>1441</v>
      </c>
      <c r="E1248">
        <v>1</v>
      </c>
      <c r="F1248">
        <v>2</v>
      </c>
      <c r="G1248" t="s">
        <v>16</v>
      </c>
      <c r="I1248">
        <v>1000</v>
      </c>
      <c r="J1248" s="1">
        <v>633824</v>
      </c>
      <c r="K1248" s="1">
        <v>633824</v>
      </c>
      <c r="L1248" s="1">
        <v>633824</v>
      </c>
      <c r="M1248" s="1">
        <v>633824</v>
      </c>
      <c r="N1248" s="1">
        <v>633824</v>
      </c>
      <c r="O1248" s="1">
        <v>633824</v>
      </c>
      <c r="P1248" s="1">
        <v>0</v>
      </c>
      <c r="Q1248" s="1">
        <v>0</v>
      </c>
      <c r="R1248" s="1">
        <v>0</v>
      </c>
      <c r="S1248" s="27">
        <f t="shared" si="19"/>
        <v>0</v>
      </c>
    </row>
    <row r="1249" spans="1:19" x14ac:dyDescent="0.25">
      <c r="A1249">
        <v>269230</v>
      </c>
      <c r="C1249" t="s">
        <v>17</v>
      </c>
      <c r="D1249">
        <v>1441</v>
      </c>
      <c r="E1249">
        <v>2</v>
      </c>
      <c r="F1249">
        <v>2</v>
      </c>
      <c r="G1249" t="s">
        <v>16</v>
      </c>
      <c r="I1249">
        <v>1000</v>
      </c>
      <c r="J1249" s="1">
        <v>380259</v>
      </c>
      <c r="K1249" s="1">
        <v>380259</v>
      </c>
      <c r="L1249" s="1">
        <v>380259</v>
      </c>
      <c r="M1249" s="1">
        <v>380259</v>
      </c>
      <c r="N1249" s="1">
        <v>380259</v>
      </c>
      <c r="O1249" s="1">
        <v>380258.99999999994</v>
      </c>
      <c r="P1249" s="1">
        <v>0</v>
      </c>
      <c r="Q1249" s="1">
        <v>0</v>
      </c>
      <c r="R1249" s="1">
        <v>0</v>
      </c>
      <c r="S1249" s="27">
        <f t="shared" si="19"/>
        <v>0</v>
      </c>
    </row>
    <row r="1250" spans="1:19" x14ac:dyDescent="0.25">
      <c r="A1250">
        <v>269230</v>
      </c>
      <c r="C1250" t="s">
        <v>17</v>
      </c>
      <c r="D1250">
        <v>1443</v>
      </c>
      <c r="E1250">
        <v>1</v>
      </c>
      <c r="F1250">
        <v>2</v>
      </c>
      <c r="G1250" t="s">
        <v>16</v>
      </c>
      <c r="I1250">
        <v>1000</v>
      </c>
      <c r="J1250" s="1">
        <v>167123</v>
      </c>
      <c r="K1250" s="1">
        <v>102917.72</v>
      </c>
      <c r="L1250" s="1">
        <v>102917.72</v>
      </c>
      <c r="M1250" s="1">
        <v>102917.72</v>
      </c>
      <c r="N1250" s="1">
        <v>102917.72</v>
      </c>
      <c r="O1250" s="1">
        <v>102917.72000000003</v>
      </c>
      <c r="P1250" s="1">
        <v>0</v>
      </c>
      <c r="Q1250" s="1">
        <v>0</v>
      </c>
      <c r="R1250" s="1">
        <v>0</v>
      </c>
      <c r="S1250" s="27">
        <f t="shared" si="19"/>
        <v>0</v>
      </c>
    </row>
    <row r="1251" spans="1:19" x14ac:dyDescent="0.25">
      <c r="A1251">
        <v>269230</v>
      </c>
      <c r="C1251" t="s">
        <v>17</v>
      </c>
      <c r="D1251">
        <v>1443</v>
      </c>
      <c r="E1251">
        <v>2</v>
      </c>
      <c r="F1251">
        <v>2</v>
      </c>
      <c r="G1251" t="s">
        <v>16</v>
      </c>
      <c r="I1251">
        <v>1000</v>
      </c>
      <c r="J1251" s="1">
        <v>101789</v>
      </c>
      <c r="K1251" s="1">
        <v>62684.37</v>
      </c>
      <c r="L1251" s="1">
        <v>62684.37</v>
      </c>
      <c r="M1251" s="1">
        <v>62684.37</v>
      </c>
      <c r="N1251" s="1">
        <v>62684.37</v>
      </c>
      <c r="O1251" s="1">
        <v>62684.369999999995</v>
      </c>
      <c r="P1251" s="1">
        <v>0</v>
      </c>
      <c r="Q1251" s="1">
        <v>0</v>
      </c>
      <c r="R1251" s="1">
        <v>0</v>
      </c>
      <c r="S1251" s="27">
        <f t="shared" si="19"/>
        <v>0</v>
      </c>
    </row>
    <row r="1252" spans="1:19" x14ac:dyDescent="0.25">
      <c r="A1252">
        <v>269230</v>
      </c>
      <c r="C1252" t="s">
        <v>17</v>
      </c>
      <c r="D1252">
        <v>1511</v>
      </c>
      <c r="E1252">
        <v>1</v>
      </c>
      <c r="F1252">
        <v>2</v>
      </c>
      <c r="G1252" t="s">
        <v>16</v>
      </c>
      <c r="I1252">
        <v>1000</v>
      </c>
      <c r="J1252" s="1">
        <v>1662997</v>
      </c>
      <c r="K1252" s="1">
        <v>1662997</v>
      </c>
      <c r="L1252" s="1">
        <v>1662997</v>
      </c>
      <c r="M1252" s="1">
        <v>1662997</v>
      </c>
      <c r="N1252" s="1">
        <v>1662997</v>
      </c>
      <c r="O1252" s="1">
        <v>1662997</v>
      </c>
      <c r="P1252" s="1">
        <v>0</v>
      </c>
      <c r="Q1252" s="1">
        <v>0</v>
      </c>
      <c r="R1252" s="1">
        <v>0</v>
      </c>
      <c r="S1252" s="27">
        <f t="shared" si="19"/>
        <v>0</v>
      </c>
    </row>
    <row r="1253" spans="1:19" x14ac:dyDescent="0.25">
      <c r="A1253">
        <v>269230</v>
      </c>
      <c r="C1253" t="s">
        <v>17</v>
      </c>
      <c r="D1253">
        <v>1511</v>
      </c>
      <c r="E1253">
        <v>2</v>
      </c>
      <c r="F1253">
        <v>2</v>
      </c>
      <c r="G1253" t="s">
        <v>16</v>
      </c>
      <c r="I1253">
        <v>1000</v>
      </c>
      <c r="J1253" s="1">
        <v>997919</v>
      </c>
      <c r="K1253" s="1">
        <v>997919</v>
      </c>
      <c r="L1253" s="1">
        <v>997919</v>
      </c>
      <c r="M1253" s="1">
        <v>997919</v>
      </c>
      <c r="N1253" s="1">
        <v>997919</v>
      </c>
      <c r="O1253" s="1">
        <v>997919.00000000012</v>
      </c>
      <c r="P1253" s="1">
        <v>0</v>
      </c>
      <c r="Q1253" s="1">
        <v>0</v>
      </c>
      <c r="R1253" s="1">
        <v>0</v>
      </c>
      <c r="S1253" s="27">
        <f t="shared" si="19"/>
        <v>0</v>
      </c>
    </row>
    <row r="1254" spans="1:19" x14ac:dyDescent="0.25">
      <c r="A1254">
        <v>269230</v>
      </c>
      <c r="C1254" t="s">
        <v>17</v>
      </c>
      <c r="D1254">
        <v>1541</v>
      </c>
      <c r="E1254">
        <v>1</v>
      </c>
      <c r="F1254">
        <v>1</v>
      </c>
      <c r="G1254" t="s">
        <v>16</v>
      </c>
      <c r="I1254">
        <v>1000</v>
      </c>
      <c r="J1254" s="1">
        <v>473151</v>
      </c>
      <c r="K1254" s="1">
        <v>473151</v>
      </c>
      <c r="L1254" s="1">
        <v>473151</v>
      </c>
      <c r="M1254" s="1">
        <v>473151</v>
      </c>
      <c r="N1254" s="1">
        <v>473151</v>
      </c>
      <c r="O1254" s="1">
        <v>473151</v>
      </c>
      <c r="P1254" s="1">
        <v>0</v>
      </c>
      <c r="Q1254" s="1">
        <v>0</v>
      </c>
      <c r="R1254" s="1">
        <v>0</v>
      </c>
      <c r="S1254" s="27">
        <f t="shared" si="19"/>
        <v>0</v>
      </c>
    </row>
    <row r="1255" spans="1:19" x14ac:dyDescent="0.25">
      <c r="A1255">
        <v>269230</v>
      </c>
      <c r="C1255" t="s">
        <v>17</v>
      </c>
      <c r="D1255">
        <v>1541</v>
      </c>
      <c r="E1255">
        <v>1</v>
      </c>
      <c r="F1255">
        <v>2</v>
      </c>
      <c r="G1255">
        <v>18</v>
      </c>
      <c r="I1255">
        <v>1000</v>
      </c>
      <c r="J1255" s="1">
        <v>1919583</v>
      </c>
      <c r="K1255" s="1">
        <v>1919583</v>
      </c>
      <c r="L1255" s="1">
        <v>1919583</v>
      </c>
      <c r="M1255" s="1">
        <v>1919583</v>
      </c>
      <c r="N1255" s="1">
        <v>1919583</v>
      </c>
      <c r="O1255" s="1">
        <v>1919583</v>
      </c>
      <c r="P1255" s="1">
        <v>0</v>
      </c>
      <c r="Q1255" s="1">
        <v>0</v>
      </c>
      <c r="R1255" s="1">
        <v>0</v>
      </c>
      <c r="S1255" s="27">
        <f t="shared" si="19"/>
        <v>0</v>
      </c>
    </row>
    <row r="1256" spans="1:19" x14ac:dyDescent="0.25">
      <c r="A1256">
        <v>269230</v>
      </c>
      <c r="C1256" t="s">
        <v>17</v>
      </c>
      <c r="D1256">
        <v>1541</v>
      </c>
      <c r="E1256">
        <v>2</v>
      </c>
      <c r="F1256">
        <v>1</v>
      </c>
      <c r="G1256" t="s">
        <v>16</v>
      </c>
      <c r="I1256">
        <v>1000</v>
      </c>
      <c r="J1256" s="1">
        <v>284611</v>
      </c>
      <c r="K1256" s="1">
        <v>284611</v>
      </c>
      <c r="L1256" s="1">
        <v>284611</v>
      </c>
      <c r="M1256" s="1">
        <v>284611</v>
      </c>
      <c r="N1256" s="1">
        <v>284611</v>
      </c>
      <c r="O1256" s="1">
        <v>284611</v>
      </c>
      <c r="P1256" s="1">
        <v>0</v>
      </c>
      <c r="Q1256" s="1">
        <v>0</v>
      </c>
      <c r="R1256" s="1">
        <v>0</v>
      </c>
      <c r="S1256" s="27">
        <f t="shared" si="19"/>
        <v>0</v>
      </c>
    </row>
    <row r="1257" spans="1:19" x14ac:dyDescent="0.25">
      <c r="A1257">
        <v>269230</v>
      </c>
      <c r="C1257" t="s">
        <v>17</v>
      </c>
      <c r="D1257">
        <v>1541</v>
      </c>
      <c r="E1257">
        <v>2</v>
      </c>
      <c r="F1257">
        <v>2</v>
      </c>
      <c r="G1257">
        <v>18</v>
      </c>
      <c r="I1257">
        <v>1000</v>
      </c>
      <c r="J1257" s="1">
        <v>1151394</v>
      </c>
      <c r="K1257" s="1">
        <v>1151394</v>
      </c>
      <c r="L1257" s="1">
        <v>1151394</v>
      </c>
      <c r="M1257" s="1">
        <v>1151394</v>
      </c>
      <c r="N1257" s="1">
        <v>1151394</v>
      </c>
      <c r="O1257" s="1">
        <v>1151394</v>
      </c>
      <c r="P1257" s="1">
        <v>0</v>
      </c>
      <c r="Q1257" s="1">
        <v>0</v>
      </c>
      <c r="R1257" s="1">
        <v>0</v>
      </c>
      <c r="S1257" s="27">
        <f t="shared" si="19"/>
        <v>0</v>
      </c>
    </row>
    <row r="1258" spans="1:19" x14ac:dyDescent="0.25">
      <c r="A1258">
        <v>269230</v>
      </c>
      <c r="C1258" t="s">
        <v>17</v>
      </c>
      <c r="D1258">
        <v>1544</v>
      </c>
      <c r="E1258">
        <v>1</v>
      </c>
      <c r="F1258">
        <v>1</v>
      </c>
      <c r="G1258" t="s">
        <v>16</v>
      </c>
      <c r="I1258">
        <v>1000</v>
      </c>
      <c r="J1258" s="1">
        <v>1100940</v>
      </c>
      <c r="K1258" s="1">
        <v>1977454</v>
      </c>
      <c r="L1258" s="1">
        <v>1977454</v>
      </c>
      <c r="M1258" s="1">
        <v>1977454</v>
      </c>
      <c r="N1258" s="1">
        <v>1977454</v>
      </c>
      <c r="O1258" s="1">
        <v>1977454</v>
      </c>
      <c r="P1258" s="1">
        <v>0</v>
      </c>
      <c r="Q1258" s="1">
        <v>0</v>
      </c>
      <c r="R1258" s="1">
        <v>0</v>
      </c>
      <c r="S1258" s="27">
        <f t="shared" si="19"/>
        <v>0</v>
      </c>
    </row>
    <row r="1259" spans="1:19" x14ac:dyDescent="0.25">
      <c r="A1259">
        <v>269230</v>
      </c>
      <c r="C1259" t="s">
        <v>17</v>
      </c>
      <c r="D1259">
        <v>1544</v>
      </c>
      <c r="E1259">
        <v>2</v>
      </c>
      <c r="F1259">
        <v>1</v>
      </c>
      <c r="G1259" t="s">
        <v>16</v>
      </c>
      <c r="I1259">
        <v>1000</v>
      </c>
      <c r="J1259" s="1">
        <v>568646</v>
      </c>
      <c r="K1259" s="1">
        <v>1375470</v>
      </c>
      <c r="L1259" s="1">
        <v>1375470</v>
      </c>
      <c r="M1259" s="1">
        <v>1375470</v>
      </c>
      <c r="N1259" s="1">
        <v>1375470</v>
      </c>
      <c r="O1259" s="1">
        <v>1375470</v>
      </c>
      <c r="P1259" s="1">
        <v>0</v>
      </c>
      <c r="Q1259" s="1">
        <v>0</v>
      </c>
      <c r="R1259" s="1">
        <v>0</v>
      </c>
      <c r="S1259" s="27">
        <f t="shared" si="19"/>
        <v>0</v>
      </c>
    </row>
    <row r="1260" spans="1:19" x14ac:dyDescent="0.25">
      <c r="A1260">
        <v>269230</v>
      </c>
      <c r="C1260" t="s">
        <v>17</v>
      </c>
      <c r="D1260">
        <v>1545</v>
      </c>
      <c r="E1260">
        <v>1</v>
      </c>
      <c r="F1260">
        <v>1</v>
      </c>
      <c r="G1260" t="s">
        <v>16</v>
      </c>
      <c r="I1260">
        <v>1000</v>
      </c>
      <c r="J1260" s="1">
        <v>187699</v>
      </c>
      <c r="K1260" s="1">
        <v>146567.65</v>
      </c>
      <c r="L1260" s="1">
        <v>146567.65</v>
      </c>
      <c r="M1260" s="1">
        <v>146567.65</v>
      </c>
      <c r="N1260" s="1">
        <v>146567.65</v>
      </c>
      <c r="O1260" s="1">
        <v>146567.65</v>
      </c>
      <c r="P1260" s="1">
        <v>0</v>
      </c>
      <c r="Q1260" s="1">
        <v>0</v>
      </c>
      <c r="R1260" s="1">
        <v>0</v>
      </c>
      <c r="S1260" s="27">
        <f t="shared" si="19"/>
        <v>0</v>
      </c>
    </row>
    <row r="1261" spans="1:19" x14ac:dyDescent="0.25">
      <c r="A1261">
        <v>269230</v>
      </c>
      <c r="C1261" t="s">
        <v>17</v>
      </c>
      <c r="D1261">
        <v>1545</v>
      </c>
      <c r="E1261">
        <v>1</v>
      </c>
      <c r="F1261">
        <v>1</v>
      </c>
      <c r="G1261" t="s">
        <v>30</v>
      </c>
      <c r="I1261">
        <v>1000</v>
      </c>
      <c r="J1261" s="1">
        <v>788324</v>
      </c>
      <c r="K1261" s="1">
        <v>676671.16</v>
      </c>
      <c r="L1261" s="1">
        <v>676671.16</v>
      </c>
      <c r="M1261" s="1">
        <v>676671.16</v>
      </c>
      <c r="N1261" s="1">
        <v>676671.16</v>
      </c>
      <c r="O1261" s="1">
        <v>676671.15999999992</v>
      </c>
      <c r="P1261" s="1">
        <v>0</v>
      </c>
      <c r="Q1261" s="1">
        <v>0</v>
      </c>
      <c r="R1261" s="1">
        <v>0</v>
      </c>
      <c r="S1261" s="27">
        <f t="shared" si="19"/>
        <v>0</v>
      </c>
    </row>
    <row r="1262" spans="1:19" x14ac:dyDescent="0.25">
      <c r="A1262">
        <v>269230</v>
      </c>
      <c r="C1262" t="s">
        <v>17</v>
      </c>
      <c r="D1262">
        <v>1545</v>
      </c>
      <c r="E1262">
        <v>1</v>
      </c>
      <c r="F1262">
        <v>1</v>
      </c>
      <c r="G1262">
        <v>10</v>
      </c>
      <c r="I1262">
        <v>1000</v>
      </c>
      <c r="J1262" s="1">
        <v>97856</v>
      </c>
      <c r="K1262" s="1">
        <v>97856</v>
      </c>
      <c r="L1262" s="1">
        <v>97856</v>
      </c>
      <c r="M1262" s="1">
        <v>97856</v>
      </c>
      <c r="N1262" s="1">
        <v>97856</v>
      </c>
      <c r="O1262" s="1">
        <v>97856</v>
      </c>
      <c r="P1262" s="1">
        <v>0</v>
      </c>
      <c r="Q1262" s="1">
        <v>0</v>
      </c>
      <c r="R1262" s="1">
        <v>0</v>
      </c>
      <c r="S1262" s="27">
        <f t="shared" si="19"/>
        <v>0</v>
      </c>
    </row>
    <row r="1263" spans="1:19" x14ac:dyDescent="0.25">
      <c r="A1263">
        <v>269230</v>
      </c>
      <c r="C1263" t="s">
        <v>17</v>
      </c>
      <c r="D1263">
        <v>1545</v>
      </c>
      <c r="E1263">
        <v>2</v>
      </c>
      <c r="F1263">
        <v>1</v>
      </c>
      <c r="G1263" t="s">
        <v>16</v>
      </c>
      <c r="I1263">
        <v>1000</v>
      </c>
      <c r="J1263" s="1">
        <v>112256</v>
      </c>
      <c r="K1263" s="1">
        <v>112256</v>
      </c>
      <c r="L1263" s="1">
        <v>112256</v>
      </c>
      <c r="M1263" s="1">
        <v>112256</v>
      </c>
      <c r="N1263" s="1">
        <v>112256</v>
      </c>
      <c r="O1263" s="1">
        <v>112256</v>
      </c>
      <c r="P1263" s="1">
        <v>0</v>
      </c>
      <c r="Q1263" s="1">
        <v>0</v>
      </c>
      <c r="R1263" s="1">
        <v>0</v>
      </c>
      <c r="S1263" s="27">
        <f t="shared" si="19"/>
        <v>0</v>
      </c>
    </row>
    <row r="1264" spans="1:19" x14ac:dyDescent="0.25">
      <c r="A1264">
        <v>269230</v>
      </c>
      <c r="C1264" t="s">
        <v>17</v>
      </c>
      <c r="D1264">
        <v>1545</v>
      </c>
      <c r="E1264">
        <v>2</v>
      </c>
      <c r="F1264">
        <v>1</v>
      </c>
      <c r="G1264" t="s">
        <v>18</v>
      </c>
      <c r="I1264">
        <v>1000</v>
      </c>
      <c r="J1264" s="1">
        <v>57422</v>
      </c>
      <c r="K1264" s="1">
        <v>4570</v>
      </c>
      <c r="L1264" s="1">
        <v>4570</v>
      </c>
      <c r="M1264" s="1">
        <v>4570</v>
      </c>
      <c r="N1264" s="1">
        <v>4570</v>
      </c>
      <c r="O1264" s="1">
        <v>4570</v>
      </c>
      <c r="P1264" s="1">
        <v>0</v>
      </c>
      <c r="Q1264" s="1">
        <v>0</v>
      </c>
      <c r="R1264" s="1">
        <v>0</v>
      </c>
      <c r="S1264" s="27">
        <f t="shared" si="19"/>
        <v>0</v>
      </c>
    </row>
    <row r="1265" spans="1:19" x14ac:dyDescent="0.25">
      <c r="A1265">
        <v>269230</v>
      </c>
      <c r="C1265" t="s">
        <v>17</v>
      </c>
      <c r="D1265">
        <v>1545</v>
      </c>
      <c r="E1265">
        <v>2</v>
      </c>
      <c r="F1265">
        <v>1</v>
      </c>
      <c r="G1265" t="s">
        <v>30</v>
      </c>
      <c r="I1265">
        <v>1000</v>
      </c>
      <c r="J1265" s="1">
        <v>473009</v>
      </c>
      <c r="K1265" s="1">
        <v>473009</v>
      </c>
      <c r="L1265" s="1">
        <v>473009</v>
      </c>
      <c r="M1265" s="1">
        <v>473009</v>
      </c>
      <c r="N1265" s="1">
        <v>473009</v>
      </c>
      <c r="O1265" s="1">
        <v>473009</v>
      </c>
      <c r="P1265" s="1">
        <v>0</v>
      </c>
      <c r="Q1265" s="1">
        <v>0</v>
      </c>
      <c r="R1265" s="1">
        <v>0</v>
      </c>
      <c r="S1265" s="27">
        <f t="shared" si="19"/>
        <v>0</v>
      </c>
    </row>
    <row r="1266" spans="1:19" x14ac:dyDescent="0.25">
      <c r="A1266">
        <v>269230</v>
      </c>
      <c r="C1266" t="s">
        <v>17</v>
      </c>
      <c r="D1266">
        <v>1545</v>
      </c>
      <c r="E1266">
        <v>2</v>
      </c>
      <c r="F1266">
        <v>1</v>
      </c>
      <c r="G1266">
        <v>10</v>
      </c>
      <c r="I1266">
        <v>1000</v>
      </c>
      <c r="J1266" s="1">
        <v>58369</v>
      </c>
      <c r="K1266" s="1">
        <v>58369</v>
      </c>
      <c r="L1266" s="1">
        <v>58369</v>
      </c>
      <c r="M1266" s="1">
        <v>58369</v>
      </c>
      <c r="N1266" s="1">
        <v>58369</v>
      </c>
      <c r="O1266" s="1">
        <v>58369</v>
      </c>
      <c r="P1266" s="1">
        <v>0</v>
      </c>
      <c r="Q1266" s="1">
        <v>0</v>
      </c>
      <c r="R1266" s="1">
        <v>0</v>
      </c>
      <c r="S1266" s="27">
        <f t="shared" si="19"/>
        <v>0</v>
      </c>
    </row>
    <row r="1267" spans="1:19" x14ac:dyDescent="0.25">
      <c r="A1267">
        <v>269230</v>
      </c>
      <c r="C1267" t="s">
        <v>17</v>
      </c>
      <c r="D1267">
        <v>1546</v>
      </c>
      <c r="E1267">
        <v>1</v>
      </c>
      <c r="F1267">
        <v>1</v>
      </c>
      <c r="G1267" t="s">
        <v>16</v>
      </c>
      <c r="I1267">
        <v>1000</v>
      </c>
      <c r="J1267" s="1">
        <v>297635</v>
      </c>
      <c r="K1267" s="1">
        <v>193250.57</v>
      </c>
      <c r="L1267" s="1">
        <v>193250.57</v>
      </c>
      <c r="M1267" s="1">
        <v>193250.57</v>
      </c>
      <c r="N1267" s="1">
        <v>193250.57</v>
      </c>
      <c r="O1267" s="1">
        <v>193250.57</v>
      </c>
      <c r="P1267" s="1">
        <v>0</v>
      </c>
      <c r="Q1267" s="1">
        <v>0</v>
      </c>
      <c r="R1267" s="1">
        <v>0</v>
      </c>
      <c r="S1267" s="27">
        <f t="shared" si="19"/>
        <v>0</v>
      </c>
    </row>
    <row r="1268" spans="1:19" x14ac:dyDescent="0.25">
      <c r="A1268">
        <v>269230</v>
      </c>
      <c r="C1268" t="s">
        <v>17</v>
      </c>
      <c r="D1268">
        <v>1546</v>
      </c>
      <c r="E1268">
        <v>1</v>
      </c>
      <c r="F1268">
        <v>1</v>
      </c>
      <c r="G1268">
        <v>51</v>
      </c>
      <c r="I1268">
        <v>1000</v>
      </c>
      <c r="J1268" s="1">
        <v>1588674</v>
      </c>
      <c r="K1268" s="1">
        <v>1172426.79</v>
      </c>
      <c r="L1268" s="1">
        <v>1172426.79</v>
      </c>
      <c r="M1268" s="1">
        <v>1172426.79</v>
      </c>
      <c r="N1268" s="1">
        <v>1172426.79</v>
      </c>
      <c r="O1268" s="1">
        <v>1172426.79</v>
      </c>
      <c r="P1268" s="1">
        <v>0</v>
      </c>
      <c r="Q1268" s="1">
        <v>0</v>
      </c>
      <c r="R1268" s="1">
        <v>0</v>
      </c>
      <c r="S1268" s="27">
        <f t="shared" si="19"/>
        <v>0</v>
      </c>
    </row>
    <row r="1269" spans="1:19" x14ac:dyDescent="0.25">
      <c r="A1269">
        <v>269230</v>
      </c>
      <c r="C1269" t="s">
        <v>17</v>
      </c>
      <c r="D1269">
        <v>1546</v>
      </c>
      <c r="E1269">
        <v>2</v>
      </c>
      <c r="F1269">
        <v>1</v>
      </c>
      <c r="G1269" t="s">
        <v>16</v>
      </c>
      <c r="I1269">
        <v>1000</v>
      </c>
      <c r="J1269" s="1">
        <v>178569</v>
      </c>
      <c r="K1269" s="1">
        <v>178569</v>
      </c>
      <c r="L1269" s="1">
        <v>178569</v>
      </c>
      <c r="M1269" s="1">
        <v>178569</v>
      </c>
      <c r="N1269" s="1">
        <v>178569</v>
      </c>
      <c r="O1269" s="1">
        <v>178569</v>
      </c>
      <c r="P1269" s="1">
        <v>0</v>
      </c>
      <c r="Q1269" s="1">
        <v>0</v>
      </c>
      <c r="R1269" s="1">
        <v>0</v>
      </c>
      <c r="S1269" s="27">
        <f t="shared" si="19"/>
        <v>0</v>
      </c>
    </row>
    <row r="1270" spans="1:19" x14ac:dyDescent="0.25">
      <c r="A1270">
        <v>269230</v>
      </c>
      <c r="C1270" t="s">
        <v>17</v>
      </c>
      <c r="D1270">
        <v>1546</v>
      </c>
      <c r="E1270">
        <v>2</v>
      </c>
      <c r="F1270">
        <v>1</v>
      </c>
      <c r="G1270">
        <v>51</v>
      </c>
      <c r="I1270">
        <v>1000</v>
      </c>
      <c r="J1270" s="1">
        <v>953689</v>
      </c>
      <c r="K1270" s="1">
        <v>953689</v>
      </c>
      <c r="L1270" s="1">
        <v>953689</v>
      </c>
      <c r="M1270" s="1">
        <v>953689</v>
      </c>
      <c r="N1270" s="1">
        <v>953689</v>
      </c>
      <c r="O1270" s="1">
        <v>953689</v>
      </c>
      <c r="P1270" s="1">
        <v>0</v>
      </c>
      <c r="Q1270" s="1">
        <v>0</v>
      </c>
      <c r="R1270" s="1">
        <v>0</v>
      </c>
      <c r="S1270" s="27">
        <f t="shared" si="19"/>
        <v>0</v>
      </c>
    </row>
    <row r="1271" spans="1:19" x14ac:dyDescent="0.25">
      <c r="A1271">
        <v>269230</v>
      </c>
      <c r="C1271" t="s">
        <v>17</v>
      </c>
      <c r="D1271">
        <v>1547</v>
      </c>
      <c r="E1271">
        <v>1</v>
      </c>
      <c r="F1271">
        <v>1</v>
      </c>
      <c r="G1271" t="s">
        <v>16</v>
      </c>
      <c r="I1271">
        <v>1000</v>
      </c>
      <c r="J1271" s="1">
        <v>93500</v>
      </c>
      <c r="K1271" s="1">
        <v>83500</v>
      </c>
      <c r="L1271" s="1">
        <v>83500</v>
      </c>
      <c r="M1271" s="1">
        <v>83500</v>
      </c>
      <c r="N1271" s="1">
        <v>83500</v>
      </c>
      <c r="O1271" s="1">
        <v>83500</v>
      </c>
      <c r="P1271" s="1">
        <v>0</v>
      </c>
      <c r="Q1271" s="1">
        <v>0</v>
      </c>
      <c r="R1271" s="1">
        <v>0</v>
      </c>
      <c r="S1271" s="27">
        <f t="shared" si="19"/>
        <v>0</v>
      </c>
    </row>
    <row r="1272" spans="1:19" x14ac:dyDescent="0.25">
      <c r="A1272">
        <v>269230</v>
      </c>
      <c r="C1272" t="s">
        <v>17</v>
      </c>
      <c r="D1272">
        <v>1547</v>
      </c>
      <c r="E1272">
        <v>1</v>
      </c>
      <c r="F1272">
        <v>1</v>
      </c>
      <c r="G1272" t="s">
        <v>18</v>
      </c>
      <c r="I1272">
        <v>1000</v>
      </c>
      <c r="J1272" s="1">
        <v>5050</v>
      </c>
      <c r="K1272" s="1">
        <v>0</v>
      </c>
      <c r="L1272" s="1">
        <v>0</v>
      </c>
      <c r="N1272" s="1">
        <v>0</v>
      </c>
      <c r="P1272" s="1">
        <v>0</v>
      </c>
      <c r="Q1272" s="1">
        <v>0</v>
      </c>
      <c r="R1272" s="1">
        <v>0</v>
      </c>
      <c r="S1272" s="27">
        <f t="shared" si="19"/>
        <v>0</v>
      </c>
    </row>
    <row r="1273" spans="1:19" x14ac:dyDescent="0.25">
      <c r="A1273">
        <v>269230</v>
      </c>
      <c r="C1273" t="s">
        <v>17</v>
      </c>
      <c r="D1273">
        <v>1547</v>
      </c>
      <c r="E1273">
        <v>2</v>
      </c>
      <c r="F1273">
        <v>1</v>
      </c>
      <c r="G1273" t="s">
        <v>16</v>
      </c>
      <c r="I1273">
        <v>1000</v>
      </c>
      <c r="J1273" s="1">
        <v>56124</v>
      </c>
      <c r="K1273" s="1">
        <v>46124</v>
      </c>
      <c r="L1273" s="1">
        <v>46124</v>
      </c>
      <c r="M1273" s="1">
        <v>46124</v>
      </c>
      <c r="N1273" s="1">
        <v>46124</v>
      </c>
      <c r="O1273" s="1">
        <v>46124</v>
      </c>
      <c r="P1273" s="1">
        <v>0</v>
      </c>
      <c r="Q1273" s="1">
        <v>0</v>
      </c>
      <c r="R1273" s="1">
        <v>0</v>
      </c>
      <c r="S1273" s="27">
        <f t="shared" si="19"/>
        <v>0</v>
      </c>
    </row>
    <row r="1274" spans="1:19" x14ac:dyDescent="0.25">
      <c r="A1274">
        <v>269230</v>
      </c>
      <c r="C1274" t="s">
        <v>17</v>
      </c>
      <c r="D1274">
        <v>1548</v>
      </c>
      <c r="E1274">
        <v>1</v>
      </c>
      <c r="F1274">
        <v>1</v>
      </c>
      <c r="G1274" t="s">
        <v>16</v>
      </c>
      <c r="I1274">
        <v>1000</v>
      </c>
      <c r="J1274" s="1">
        <v>1359500</v>
      </c>
      <c r="K1274" s="1">
        <v>1378217.87</v>
      </c>
      <c r="L1274" s="1">
        <v>1378217.87</v>
      </c>
      <c r="M1274" s="1">
        <v>1378217.87</v>
      </c>
      <c r="N1274" s="1">
        <v>1378217.87</v>
      </c>
      <c r="O1274" s="1">
        <v>1378217.87</v>
      </c>
      <c r="P1274" s="1">
        <v>0</v>
      </c>
      <c r="Q1274" s="1">
        <v>0</v>
      </c>
      <c r="R1274" s="1">
        <v>0</v>
      </c>
      <c r="S1274" s="27">
        <f t="shared" si="19"/>
        <v>0</v>
      </c>
    </row>
    <row r="1275" spans="1:19" x14ac:dyDescent="0.25">
      <c r="A1275">
        <v>269230</v>
      </c>
      <c r="C1275" t="s">
        <v>17</v>
      </c>
      <c r="D1275">
        <v>1548</v>
      </c>
      <c r="E1275">
        <v>2</v>
      </c>
      <c r="F1275">
        <v>1</v>
      </c>
      <c r="G1275" t="s">
        <v>16</v>
      </c>
      <c r="I1275">
        <v>1000</v>
      </c>
      <c r="J1275" s="1">
        <v>815890</v>
      </c>
      <c r="K1275" s="1">
        <v>815890</v>
      </c>
      <c r="L1275" s="1">
        <v>815890</v>
      </c>
      <c r="M1275" s="1">
        <v>815890</v>
      </c>
      <c r="N1275" s="1">
        <v>815890</v>
      </c>
      <c r="O1275" s="1">
        <v>815890</v>
      </c>
      <c r="P1275" s="1">
        <v>0</v>
      </c>
      <c r="Q1275" s="1">
        <v>0</v>
      </c>
      <c r="R1275" s="1">
        <v>0</v>
      </c>
      <c r="S1275" s="27">
        <f t="shared" si="19"/>
        <v>0</v>
      </c>
    </row>
    <row r="1276" spans="1:19" x14ac:dyDescent="0.25">
      <c r="A1276">
        <v>269230</v>
      </c>
      <c r="C1276" t="s">
        <v>17</v>
      </c>
      <c r="D1276">
        <v>1549</v>
      </c>
      <c r="E1276">
        <v>1</v>
      </c>
      <c r="F1276">
        <v>1</v>
      </c>
      <c r="G1276" t="s">
        <v>27</v>
      </c>
      <c r="I1276">
        <v>1000</v>
      </c>
      <c r="J1276" s="1">
        <v>1978064</v>
      </c>
      <c r="K1276" s="1">
        <v>1978064</v>
      </c>
      <c r="L1276" s="1">
        <v>1978064</v>
      </c>
      <c r="M1276" s="1">
        <v>1978064</v>
      </c>
      <c r="N1276" s="1">
        <v>1903554.37</v>
      </c>
      <c r="O1276" s="1">
        <v>1903554.37</v>
      </c>
      <c r="P1276" s="1">
        <v>0</v>
      </c>
      <c r="Q1276" s="1">
        <v>74509.629999999888</v>
      </c>
      <c r="R1276" s="1">
        <v>0</v>
      </c>
      <c r="S1276" s="27">
        <f t="shared" si="19"/>
        <v>74509.629999999888</v>
      </c>
    </row>
    <row r="1277" spans="1:19" x14ac:dyDescent="0.25">
      <c r="A1277">
        <v>269230</v>
      </c>
      <c r="C1277" t="s">
        <v>17</v>
      </c>
      <c r="D1277">
        <v>1549</v>
      </c>
      <c r="E1277">
        <v>2</v>
      </c>
      <c r="F1277">
        <v>1</v>
      </c>
      <c r="G1277" t="s">
        <v>27</v>
      </c>
      <c r="I1277">
        <v>1000</v>
      </c>
      <c r="J1277" s="1">
        <v>1344772</v>
      </c>
      <c r="K1277" s="1">
        <v>1633401</v>
      </c>
      <c r="L1277" s="1">
        <v>1633401</v>
      </c>
      <c r="M1277" s="1">
        <v>1633297.83</v>
      </c>
      <c r="N1277" s="1">
        <v>1631256.23</v>
      </c>
      <c r="O1277" s="1">
        <v>1631256.23</v>
      </c>
      <c r="P1277" s="1">
        <v>103.16999999992549</v>
      </c>
      <c r="Q1277" s="1">
        <v>2041.6000000000931</v>
      </c>
      <c r="R1277" s="1">
        <v>0</v>
      </c>
      <c r="S1277" s="27">
        <f t="shared" si="19"/>
        <v>2144.7700000000186</v>
      </c>
    </row>
    <row r="1278" spans="1:19" x14ac:dyDescent="0.25">
      <c r="A1278">
        <v>269230</v>
      </c>
      <c r="C1278" t="s">
        <v>17</v>
      </c>
      <c r="D1278">
        <v>1551</v>
      </c>
      <c r="E1278">
        <v>1</v>
      </c>
      <c r="F1278">
        <v>1</v>
      </c>
      <c r="G1278" t="s">
        <v>16</v>
      </c>
      <c r="I1278">
        <v>1000</v>
      </c>
      <c r="J1278" s="1">
        <v>367</v>
      </c>
      <c r="K1278" s="1">
        <v>367</v>
      </c>
      <c r="L1278" s="1">
        <v>367</v>
      </c>
      <c r="M1278" s="1">
        <v>367</v>
      </c>
      <c r="N1278" s="1">
        <v>367</v>
      </c>
      <c r="O1278" s="1">
        <v>367</v>
      </c>
      <c r="P1278" s="1">
        <v>0</v>
      </c>
      <c r="Q1278" s="1">
        <v>0</v>
      </c>
      <c r="R1278" s="1">
        <v>0</v>
      </c>
      <c r="S1278" s="27">
        <f t="shared" si="19"/>
        <v>0</v>
      </c>
    </row>
    <row r="1279" spans="1:19" x14ac:dyDescent="0.25">
      <c r="A1279">
        <v>269230</v>
      </c>
      <c r="C1279" t="s">
        <v>17</v>
      </c>
      <c r="D1279">
        <v>1551</v>
      </c>
      <c r="E1279">
        <v>2</v>
      </c>
      <c r="F1279">
        <v>1</v>
      </c>
      <c r="G1279" t="s">
        <v>16</v>
      </c>
      <c r="I1279">
        <v>1000</v>
      </c>
      <c r="J1279" s="1">
        <v>2285</v>
      </c>
      <c r="K1279" s="1">
        <v>2285</v>
      </c>
      <c r="L1279" s="1">
        <v>2285</v>
      </c>
      <c r="M1279" s="1">
        <v>2285</v>
      </c>
      <c r="N1279" s="1">
        <v>2285</v>
      </c>
      <c r="O1279" s="1">
        <v>2285</v>
      </c>
      <c r="P1279" s="1">
        <v>0</v>
      </c>
      <c r="Q1279" s="1">
        <v>0</v>
      </c>
      <c r="R1279" s="1">
        <v>0</v>
      </c>
      <c r="S1279" s="27">
        <f t="shared" si="19"/>
        <v>0</v>
      </c>
    </row>
    <row r="1280" spans="1:19" x14ac:dyDescent="0.25">
      <c r="A1280">
        <v>269230</v>
      </c>
      <c r="C1280" t="s">
        <v>17</v>
      </c>
      <c r="D1280">
        <v>1591</v>
      </c>
      <c r="E1280">
        <v>1</v>
      </c>
      <c r="F1280">
        <v>1</v>
      </c>
      <c r="G1280" t="s">
        <v>16</v>
      </c>
      <c r="I1280">
        <v>1000</v>
      </c>
      <c r="J1280" s="1">
        <v>3042903</v>
      </c>
      <c r="K1280" s="1">
        <v>3042903</v>
      </c>
      <c r="L1280" s="1">
        <v>3042903</v>
      </c>
      <c r="M1280" s="1">
        <v>3042903</v>
      </c>
      <c r="N1280" s="1">
        <v>3042903</v>
      </c>
      <c r="O1280" s="1">
        <v>3042903</v>
      </c>
      <c r="P1280" s="1">
        <v>0</v>
      </c>
      <c r="Q1280" s="1">
        <v>0</v>
      </c>
      <c r="R1280" s="1">
        <v>0</v>
      </c>
      <c r="S1280" s="27">
        <f t="shared" si="19"/>
        <v>0</v>
      </c>
    </row>
    <row r="1281" spans="1:19" x14ac:dyDescent="0.25">
      <c r="A1281">
        <v>269230</v>
      </c>
      <c r="C1281" t="s">
        <v>17</v>
      </c>
      <c r="D1281">
        <v>1591</v>
      </c>
      <c r="E1281">
        <v>2</v>
      </c>
      <c r="F1281">
        <v>1</v>
      </c>
      <c r="G1281" t="s">
        <v>16</v>
      </c>
      <c r="I1281">
        <v>1000</v>
      </c>
      <c r="J1281" s="1">
        <v>1119585</v>
      </c>
      <c r="K1281" s="1">
        <v>1119585</v>
      </c>
      <c r="L1281" s="1">
        <v>1119585</v>
      </c>
      <c r="M1281" s="1">
        <v>1119585</v>
      </c>
      <c r="N1281" s="1">
        <v>1119585</v>
      </c>
      <c r="O1281" s="1">
        <v>1119585</v>
      </c>
      <c r="P1281" s="1">
        <v>0</v>
      </c>
      <c r="Q1281" s="1">
        <v>0</v>
      </c>
      <c r="R1281" s="1">
        <v>0</v>
      </c>
      <c r="S1281" s="27">
        <f t="shared" si="19"/>
        <v>0</v>
      </c>
    </row>
    <row r="1282" spans="1:19" x14ac:dyDescent="0.25">
      <c r="A1282">
        <v>269230</v>
      </c>
      <c r="C1282" t="s">
        <v>17</v>
      </c>
      <c r="D1282">
        <v>1599</v>
      </c>
      <c r="E1282">
        <v>1</v>
      </c>
      <c r="F1282">
        <v>1</v>
      </c>
      <c r="G1282" t="s">
        <v>16</v>
      </c>
      <c r="I1282">
        <v>1000</v>
      </c>
      <c r="J1282" s="1">
        <v>205000</v>
      </c>
      <c r="K1282" s="1">
        <v>0</v>
      </c>
      <c r="L1282" s="1">
        <v>0</v>
      </c>
      <c r="N1282" s="1">
        <v>0</v>
      </c>
      <c r="P1282" s="1">
        <v>0</v>
      </c>
      <c r="Q1282" s="1">
        <v>0</v>
      </c>
      <c r="R1282" s="1">
        <v>0</v>
      </c>
      <c r="S1282" s="27">
        <f t="shared" si="19"/>
        <v>0</v>
      </c>
    </row>
    <row r="1283" spans="1:19" x14ac:dyDescent="0.25">
      <c r="A1283">
        <v>269230</v>
      </c>
      <c r="C1283" t="s">
        <v>17</v>
      </c>
      <c r="D1283">
        <v>1599</v>
      </c>
      <c r="E1283">
        <v>2</v>
      </c>
      <c r="F1283">
        <v>1</v>
      </c>
      <c r="G1283" t="s">
        <v>16</v>
      </c>
      <c r="I1283">
        <v>1000</v>
      </c>
      <c r="J1283" s="1">
        <v>121230</v>
      </c>
      <c r="K1283" s="1">
        <v>0</v>
      </c>
      <c r="L1283" s="1">
        <v>0</v>
      </c>
      <c r="N1283" s="1">
        <v>0</v>
      </c>
      <c r="P1283" s="1">
        <v>0</v>
      </c>
      <c r="Q1283" s="1">
        <v>0</v>
      </c>
      <c r="R1283" s="1">
        <v>0</v>
      </c>
      <c r="S1283" s="27">
        <f t="shared" ref="S1283:S1346" si="20">P1283+Q1283</f>
        <v>0</v>
      </c>
    </row>
    <row r="1284" spans="1:19" x14ac:dyDescent="0.25">
      <c r="A1284">
        <v>269230</v>
      </c>
      <c r="C1284" t="s">
        <v>17</v>
      </c>
      <c r="D1284">
        <v>1714</v>
      </c>
      <c r="E1284">
        <v>1</v>
      </c>
      <c r="F1284">
        <v>1</v>
      </c>
      <c r="G1284" t="s">
        <v>16</v>
      </c>
      <c r="I1284">
        <v>1000</v>
      </c>
      <c r="J1284" s="1">
        <v>780285</v>
      </c>
      <c r="K1284" s="1">
        <v>373059.23</v>
      </c>
      <c r="L1284" s="1">
        <v>373059.23</v>
      </c>
      <c r="M1284" s="1">
        <v>373059.23</v>
      </c>
      <c r="N1284" s="1">
        <v>373059.23</v>
      </c>
      <c r="O1284" s="1">
        <v>373059.23</v>
      </c>
      <c r="P1284" s="1">
        <v>0</v>
      </c>
      <c r="Q1284" s="1">
        <v>0</v>
      </c>
      <c r="R1284" s="1">
        <v>0</v>
      </c>
      <c r="S1284" s="27">
        <f t="shared" si="20"/>
        <v>0</v>
      </c>
    </row>
    <row r="1285" spans="1:19" x14ac:dyDescent="0.25">
      <c r="A1285">
        <v>269230</v>
      </c>
      <c r="C1285" t="s">
        <v>17</v>
      </c>
      <c r="D1285">
        <v>1714</v>
      </c>
      <c r="E1285">
        <v>2</v>
      </c>
      <c r="F1285">
        <v>1</v>
      </c>
      <c r="G1285" t="s">
        <v>16</v>
      </c>
      <c r="I1285">
        <v>1000</v>
      </c>
      <c r="J1285" s="1">
        <v>471472</v>
      </c>
      <c r="K1285" s="1">
        <v>130643.37</v>
      </c>
      <c r="L1285" s="1">
        <v>130643.37</v>
      </c>
      <c r="M1285" s="1">
        <v>130643.37</v>
      </c>
      <c r="N1285" s="1">
        <v>130643.37</v>
      </c>
      <c r="O1285" s="1">
        <v>130643.37000000001</v>
      </c>
      <c r="P1285" s="1">
        <v>0</v>
      </c>
      <c r="Q1285" s="1">
        <v>0</v>
      </c>
      <c r="R1285" s="1">
        <v>0</v>
      </c>
      <c r="S1285" s="27">
        <f t="shared" si="20"/>
        <v>0</v>
      </c>
    </row>
    <row r="1286" spans="1:19" x14ac:dyDescent="0.25">
      <c r="A1286">
        <v>269230</v>
      </c>
      <c r="C1286" t="s">
        <v>17</v>
      </c>
      <c r="D1286">
        <v>3611</v>
      </c>
      <c r="E1286">
        <v>1</v>
      </c>
      <c r="F1286">
        <v>1</v>
      </c>
      <c r="G1286" t="s">
        <v>16</v>
      </c>
      <c r="I1286">
        <v>3000</v>
      </c>
      <c r="J1286" s="1">
        <v>402351</v>
      </c>
      <c r="K1286" s="1">
        <v>0</v>
      </c>
      <c r="L1286" s="1">
        <v>0</v>
      </c>
      <c r="N1286" s="1">
        <v>0</v>
      </c>
      <c r="P1286" s="1">
        <v>0</v>
      </c>
      <c r="Q1286" s="1">
        <v>0</v>
      </c>
      <c r="R1286" s="1">
        <v>0</v>
      </c>
      <c r="S1286" s="27">
        <f t="shared" si="20"/>
        <v>0</v>
      </c>
    </row>
    <row r="1287" spans="1:19" x14ac:dyDescent="0.25">
      <c r="A1287">
        <v>269230</v>
      </c>
      <c r="C1287" t="s">
        <v>17</v>
      </c>
      <c r="D1287">
        <v>3981</v>
      </c>
      <c r="E1287">
        <v>1</v>
      </c>
      <c r="F1287">
        <v>2</v>
      </c>
      <c r="G1287" t="s">
        <v>16</v>
      </c>
      <c r="I1287">
        <v>3000</v>
      </c>
      <c r="J1287" s="1">
        <v>1360665</v>
      </c>
      <c r="K1287" s="1">
        <v>1354577</v>
      </c>
      <c r="L1287" s="1">
        <v>1354577</v>
      </c>
      <c r="M1287" s="1">
        <v>1354577</v>
      </c>
      <c r="N1287" s="1">
        <v>1354577</v>
      </c>
      <c r="O1287" s="1">
        <v>1354577</v>
      </c>
      <c r="P1287" s="1">
        <v>0</v>
      </c>
      <c r="Q1287" s="1">
        <v>0</v>
      </c>
      <c r="R1287" s="1">
        <v>0</v>
      </c>
      <c r="S1287" s="27">
        <f t="shared" si="20"/>
        <v>0</v>
      </c>
    </row>
    <row r="1288" spans="1:19" x14ac:dyDescent="0.25">
      <c r="A1288">
        <v>269230</v>
      </c>
      <c r="C1288" t="s">
        <v>17</v>
      </c>
      <c r="D1288">
        <v>3981</v>
      </c>
      <c r="E1288">
        <v>1</v>
      </c>
      <c r="F1288">
        <v>2</v>
      </c>
      <c r="G1288" t="s">
        <v>18</v>
      </c>
      <c r="I1288">
        <v>3000</v>
      </c>
      <c r="J1288" s="1">
        <v>46650</v>
      </c>
      <c r="K1288" s="1">
        <v>51081</v>
      </c>
      <c r="L1288" s="1">
        <v>51081</v>
      </c>
      <c r="M1288" s="1">
        <v>51081</v>
      </c>
      <c r="N1288" s="1">
        <v>51081</v>
      </c>
      <c r="O1288" s="1">
        <v>51081</v>
      </c>
      <c r="P1288" s="1">
        <v>0</v>
      </c>
      <c r="Q1288" s="1">
        <v>0</v>
      </c>
      <c r="R1288" s="1">
        <v>0</v>
      </c>
      <c r="S1288" s="27">
        <f t="shared" si="20"/>
        <v>0</v>
      </c>
    </row>
    <row r="1289" spans="1:19" x14ac:dyDescent="0.25">
      <c r="A1289">
        <v>269230</v>
      </c>
      <c r="C1289" t="s">
        <v>17</v>
      </c>
      <c r="D1289">
        <v>3982</v>
      </c>
      <c r="E1289">
        <v>1</v>
      </c>
      <c r="F1289">
        <v>1</v>
      </c>
      <c r="G1289" t="s">
        <v>16</v>
      </c>
      <c r="I1289">
        <v>3000</v>
      </c>
      <c r="J1289" s="1">
        <v>823509</v>
      </c>
      <c r="K1289" s="1">
        <v>823509</v>
      </c>
      <c r="L1289" s="1">
        <v>823509</v>
      </c>
      <c r="M1289" s="1">
        <v>823509</v>
      </c>
      <c r="N1289" s="1">
        <v>823509</v>
      </c>
      <c r="O1289" s="1">
        <v>823509</v>
      </c>
      <c r="P1289" s="1">
        <v>0</v>
      </c>
      <c r="Q1289" s="1">
        <v>0</v>
      </c>
      <c r="R1289" s="1">
        <v>0</v>
      </c>
      <c r="S1289" s="27">
        <f t="shared" si="20"/>
        <v>0</v>
      </c>
    </row>
    <row r="1290" spans="1:19" x14ac:dyDescent="0.25">
      <c r="A1290">
        <v>269230</v>
      </c>
      <c r="C1290" t="s">
        <v>17</v>
      </c>
      <c r="D1290">
        <v>3982</v>
      </c>
      <c r="E1290">
        <v>1</v>
      </c>
      <c r="F1290">
        <v>1</v>
      </c>
      <c r="G1290" t="s">
        <v>18</v>
      </c>
      <c r="I1290">
        <v>3000</v>
      </c>
      <c r="J1290" s="1">
        <v>3834</v>
      </c>
      <c r="K1290" s="1">
        <v>0</v>
      </c>
      <c r="L1290" s="1">
        <v>0</v>
      </c>
      <c r="N1290" s="1">
        <v>0</v>
      </c>
      <c r="P1290" s="1">
        <v>0</v>
      </c>
      <c r="Q1290" s="1">
        <v>0</v>
      </c>
      <c r="R1290" s="1">
        <v>0</v>
      </c>
      <c r="S1290" s="27">
        <f t="shared" si="20"/>
        <v>0</v>
      </c>
    </row>
    <row r="1291" spans="1:19" x14ac:dyDescent="0.25">
      <c r="A1291">
        <v>269230</v>
      </c>
      <c r="C1291" t="s">
        <v>17</v>
      </c>
      <c r="D1291">
        <v>4412</v>
      </c>
      <c r="E1291">
        <v>1</v>
      </c>
      <c r="F1291">
        <v>1</v>
      </c>
      <c r="G1291" t="s">
        <v>16</v>
      </c>
      <c r="I1291">
        <v>4000</v>
      </c>
      <c r="J1291" s="1">
        <v>2700165</v>
      </c>
      <c r="K1291" s="1">
        <v>1500000</v>
      </c>
      <c r="L1291" s="1">
        <v>1500000</v>
      </c>
      <c r="M1291" s="1">
        <v>1500000</v>
      </c>
      <c r="N1291" s="1">
        <v>1500000</v>
      </c>
      <c r="O1291" s="1">
        <v>400000</v>
      </c>
      <c r="P1291" s="1">
        <v>0</v>
      </c>
      <c r="Q1291" s="1">
        <v>0</v>
      </c>
      <c r="R1291" s="1">
        <v>1100000</v>
      </c>
      <c r="S1291" s="27">
        <f t="shared" si="20"/>
        <v>0</v>
      </c>
    </row>
    <row r="1292" spans="1:19" x14ac:dyDescent="0.25">
      <c r="A1292">
        <v>269230</v>
      </c>
      <c r="C1292" t="s">
        <v>19</v>
      </c>
      <c r="D1292">
        <v>2161</v>
      </c>
      <c r="E1292">
        <v>1</v>
      </c>
      <c r="F1292">
        <v>1</v>
      </c>
      <c r="G1292" t="s">
        <v>16</v>
      </c>
      <c r="I1292">
        <v>2000</v>
      </c>
      <c r="J1292" s="1">
        <v>0</v>
      </c>
      <c r="K1292" s="1">
        <v>142412</v>
      </c>
      <c r="L1292" s="1">
        <v>142412</v>
      </c>
      <c r="M1292" s="1">
        <v>142412</v>
      </c>
      <c r="N1292" s="1">
        <v>0</v>
      </c>
      <c r="P1292" s="1">
        <v>0</v>
      </c>
      <c r="Q1292" s="1">
        <v>142412</v>
      </c>
      <c r="R1292" s="1">
        <v>0</v>
      </c>
      <c r="S1292" s="27">
        <f t="shared" si="20"/>
        <v>142412</v>
      </c>
    </row>
    <row r="1293" spans="1:19" x14ac:dyDescent="0.25">
      <c r="A1293">
        <v>269230</v>
      </c>
      <c r="C1293" t="s">
        <v>19</v>
      </c>
      <c r="D1293">
        <v>2451</v>
      </c>
      <c r="E1293">
        <v>1</v>
      </c>
      <c r="F1293">
        <v>1</v>
      </c>
      <c r="G1293" t="s">
        <v>16</v>
      </c>
      <c r="I1293">
        <v>2000</v>
      </c>
      <c r="J1293" s="1">
        <v>0</v>
      </c>
      <c r="K1293" s="1">
        <v>70000</v>
      </c>
      <c r="L1293" s="1">
        <v>70000</v>
      </c>
      <c r="M1293" s="1">
        <v>70000</v>
      </c>
      <c r="N1293" s="1">
        <v>69931.3</v>
      </c>
      <c r="O1293" s="1">
        <v>69931.3</v>
      </c>
      <c r="P1293" s="1">
        <v>0</v>
      </c>
      <c r="Q1293" s="1">
        <v>68.69999999999709</v>
      </c>
      <c r="R1293" s="1">
        <v>0</v>
      </c>
      <c r="S1293" s="27">
        <f t="shared" si="20"/>
        <v>68.69999999999709</v>
      </c>
    </row>
    <row r="1294" spans="1:19" x14ac:dyDescent="0.25">
      <c r="A1294">
        <v>269230</v>
      </c>
      <c r="C1294" t="s">
        <v>19</v>
      </c>
      <c r="D1294">
        <v>2741</v>
      </c>
      <c r="E1294">
        <v>1</v>
      </c>
      <c r="F1294">
        <v>1</v>
      </c>
      <c r="G1294" t="s">
        <v>16</v>
      </c>
      <c r="I1294">
        <v>2000</v>
      </c>
      <c r="J1294" s="1">
        <v>0</v>
      </c>
      <c r="K1294" s="1">
        <v>74500</v>
      </c>
      <c r="L1294" s="1">
        <v>74500</v>
      </c>
      <c r="M1294" s="1">
        <v>74500</v>
      </c>
      <c r="N1294" s="1">
        <v>74426.759999999995</v>
      </c>
      <c r="O1294" s="1">
        <v>74426.759999999995</v>
      </c>
      <c r="P1294" s="1">
        <v>0</v>
      </c>
      <c r="Q1294" s="1">
        <v>73.240000000005239</v>
      </c>
      <c r="R1294" s="1">
        <v>0</v>
      </c>
      <c r="S1294" s="27">
        <f t="shared" si="20"/>
        <v>73.240000000005239</v>
      </c>
    </row>
    <row r="1295" spans="1:19" x14ac:dyDescent="0.25">
      <c r="A1295">
        <v>269230</v>
      </c>
      <c r="C1295" t="s">
        <v>19</v>
      </c>
      <c r="D1295">
        <v>3581</v>
      </c>
      <c r="E1295">
        <v>1</v>
      </c>
      <c r="F1295">
        <v>1</v>
      </c>
      <c r="G1295" t="s">
        <v>16</v>
      </c>
      <c r="I1295">
        <v>3000</v>
      </c>
      <c r="J1295" s="1">
        <v>0</v>
      </c>
      <c r="K1295" s="1">
        <v>7275641</v>
      </c>
      <c r="L1295" s="1">
        <v>7275641</v>
      </c>
      <c r="M1295" s="1">
        <v>6734807.6200000001</v>
      </c>
      <c r="N1295" s="1">
        <v>5614100.5599999996</v>
      </c>
      <c r="O1295" s="1">
        <v>1437574</v>
      </c>
      <c r="P1295" s="1">
        <v>540833.37999999989</v>
      </c>
      <c r="Q1295" s="1">
        <v>1120707.0600000005</v>
      </c>
      <c r="R1295" s="1">
        <v>4176526.5599999996</v>
      </c>
      <c r="S1295" s="27">
        <f t="shared" si="20"/>
        <v>1661540.4400000004</v>
      </c>
    </row>
    <row r="1296" spans="1:19" x14ac:dyDescent="0.25">
      <c r="A1296">
        <v>269230</v>
      </c>
      <c r="C1296" t="s">
        <v>19</v>
      </c>
      <c r="D1296">
        <v>4451</v>
      </c>
      <c r="E1296">
        <v>1</v>
      </c>
      <c r="F1296">
        <v>1</v>
      </c>
      <c r="G1296" t="s">
        <v>16</v>
      </c>
      <c r="I1296">
        <v>4000</v>
      </c>
      <c r="J1296" s="1">
        <v>12084998</v>
      </c>
      <c r="K1296" s="1">
        <v>0</v>
      </c>
      <c r="L1296" s="1">
        <v>0</v>
      </c>
      <c r="N1296" s="1">
        <v>0</v>
      </c>
      <c r="P1296" s="1">
        <v>0</v>
      </c>
      <c r="Q1296" s="1">
        <v>0</v>
      </c>
      <c r="R1296" s="1">
        <v>0</v>
      </c>
      <c r="S1296" s="27">
        <f t="shared" si="20"/>
        <v>0</v>
      </c>
    </row>
    <row r="1297" spans="1:19" x14ac:dyDescent="0.25">
      <c r="A1297">
        <v>269230</v>
      </c>
      <c r="C1297" t="s">
        <v>19</v>
      </c>
      <c r="D1297">
        <v>5111</v>
      </c>
      <c r="E1297">
        <v>2</v>
      </c>
      <c r="F1297">
        <v>1</v>
      </c>
      <c r="G1297" t="s">
        <v>16</v>
      </c>
      <c r="H1297" t="s">
        <v>127</v>
      </c>
      <c r="I1297">
        <v>5000</v>
      </c>
      <c r="J1297" s="1">
        <v>650000</v>
      </c>
      <c r="K1297" s="1">
        <v>0</v>
      </c>
      <c r="L1297" s="1">
        <v>0</v>
      </c>
      <c r="N1297" s="1">
        <v>0</v>
      </c>
      <c r="P1297" s="1">
        <v>0</v>
      </c>
      <c r="Q1297" s="1">
        <v>0</v>
      </c>
      <c r="R1297" s="1">
        <v>0</v>
      </c>
      <c r="S1297" s="27">
        <f t="shared" si="20"/>
        <v>0</v>
      </c>
    </row>
    <row r="1298" spans="1:19" x14ac:dyDescent="0.25">
      <c r="A1298">
        <v>269230</v>
      </c>
      <c r="C1298" t="s">
        <v>19</v>
      </c>
      <c r="D1298">
        <v>5111</v>
      </c>
      <c r="E1298">
        <v>2</v>
      </c>
      <c r="F1298">
        <v>1</v>
      </c>
      <c r="G1298" t="s">
        <v>16</v>
      </c>
      <c r="H1298" t="s">
        <v>139</v>
      </c>
      <c r="I1298">
        <v>5000</v>
      </c>
      <c r="J1298" s="1">
        <v>0</v>
      </c>
      <c r="K1298" s="1">
        <v>439401</v>
      </c>
      <c r="L1298" s="1">
        <v>439401</v>
      </c>
      <c r="N1298" s="1">
        <v>0</v>
      </c>
      <c r="P1298" s="1">
        <v>439401</v>
      </c>
      <c r="Q1298" s="1">
        <v>0</v>
      </c>
      <c r="R1298" s="1">
        <v>0</v>
      </c>
      <c r="S1298" s="27">
        <f t="shared" si="20"/>
        <v>439401</v>
      </c>
    </row>
    <row r="1299" spans="1:19" x14ac:dyDescent="0.25">
      <c r="A1299">
        <v>269230</v>
      </c>
      <c r="C1299" t="s">
        <v>19</v>
      </c>
      <c r="D1299">
        <v>5151</v>
      </c>
      <c r="E1299">
        <v>2</v>
      </c>
      <c r="F1299">
        <v>1</v>
      </c>
      <c r="G1299" t="s">
        <v>16</v>
      </c>
      <c r="H1299" t="s">
        <v>127</v>
      </c>
      <c r="I1299">
        <v>5000</v>
      </c>
      <c r="J1299" s="1">
        <v>116370</v>
      </c>
      <c r="K1299" s="1">
        <v>0</v>
      </c>
      <c r="L1299" s="1">
        <v>0</v>
      </c>
      <c r="N1299" s="1">
        <v>0</v>
      </c>
      <c r="P1299" s="1">
        <v>0</v>
      </c>
      <c r="Q1299" s="1">
        <v>0</v>
      </c>
      <c r="R1299" s="1">
        <v>0</v>
      </c>
      <c r="S1299" s="27">
        <f t="shared" si="20"/>
        <v>0</v>
      </c>
    </row>
    <row r="1300" spans="1:19" x14ac:dyDescent="0.25">
      <c r="A1300">
        <v>269230</v>
      </c>
      <c r="C1300" t="s">
        <v>19</v>
      </c>
      <c r="D1300">
        <v>5151</v>
      </c>
      <c r="E1300">
        <v>2</v>
      </c>
      <c r="F1300">
        <v>1</v>
      </c>
      <c r="G1300" t="s">
        <v>16</v>
      </c>
      <c r="H1300" t="s">
        <v>139</v>
      </c>
      <c r="I1300">
        <v>5000</v>
      </c>
      <c r="J1300" s="1">
        <v>0</v>
      </c>
      <c r="K1300" s="1">
        <v>280590</v>
      </c>
      <c r="L1300" s="1">
        <v>280590</v>
      </c>
      <c r="N1300" s="1">
        <v>0</v>
      </c>
      <c r="P1300" s="1">
        <v>280590</v>
      </c>
      <c r="Q1300" s="1">
        <v>0</v>
      </c>
      <c r="R1300" s="1">
        <v>0</v>
      </c>
      <c r="S1300" s="27">
        <f t="shared" si="20"/>
        <v>280590</v>
      </c>
    </row>
    <row r="1301" spans="1:19" x14ac:dyDescent="0.25">
      <c r="A1301">
        <v>269230</v>
      </c>
      <c r="C1301" t="s">
        <v>19</v>
      </c>
      <c r="D1301">
        <v>5191</v>
      </c>
      <c r="E1301">
        <v>2</v>
      </c>
      <c r="F1301">
        <v>1</v>
      </c>
      <c r="G1301" t="s">
        <v>16</v>
      </c>
      <c r="H1301" t="s">
        <v>127</v>
      </c>
      <c r="I1301">
        <v>5000</v>
      </c>
      <c r="J1301" s="1">
        <v>335000</v>
      </c>
      <c r="K1301" s="1">
        <v>0</v>
      </c>
      <c r="L1301" s="1">
        <v>0</v>
      </c>
      <c r="N1301" s="1">
        <v>0</v>
      </c>
      <c r="P1301" s="1">
        <v>0</v>
      </c>
      <c r="Q1301" s="1">
        <v>0</v>
      </c>
      <c r="R1301" s="1">
        <v>0</v>
      </c>
      <c r="S1301" s="27">
        <f t="shared" si="20"/>
        <v>0</v>
      </c>
    </row>
    <row r="1302" spans="1:19" x14ac:dyDescent="0.25">
      <c r="A1302">
        <v>269230</v>
      </c>
      <c r="C1302" t="s">
        <v>19</v>
      </c>
      <c r="D1302">
        <v>5191</v>
      </c>
      <c r="E1302">
        <v>2</v>
      </c>
      <c r="F1302">
        <v>1</v>
      </c>
      <c r="G1302" t="s">
        <v>16</v>
      </c>
      <c r="H1302" t="s">
        <v>139</v>
      </c>
      <c r="I1302">
        <v>5000</v>
      </c>
      <c r="J1302" s="1">
        <v>0</v>
      </c>
      <c r="K1302" s="1">
        <v>627239</v>
      </c>
      <c r="L1302" s="1">
        <v>627239</v>
      </c>
      <c r="N1302" s="1">
        <v>0</v>
      </c>
      <c r="P1302" s="1">
        <v>627239</v>
      </c>
      <c r="Q1302" s="1">
        <v>0</v>
      </c>
      <c r="R1302" s="1">
        <v>0</v>
      </c>
      <c r="S1302" s="27">
        <f t="shared" si="20"/>
        <v>627239</v>
      </c>
    </row>
    <row r="1303" spans="1:19" x14ac:dyDescent="0.25">
      <c r="A1303">
        <v>269230</v>
      </c>
      <c r="C1303" t="s">
        <v>19</v>
      </c>
      <c r="D1303">
        <v>5211</v>
      </c>
      <c r="E1303">
        <v>2</v>
      </c>
      <c r="F1303">
        <v>1</v>
      </c>
      <c r="G1303" t="s">
        <v>16</v>
      </c>
      <c r="H1303" t="s">
        <v>127</v>
      </c>
      <c r="I1303">
        <v>5000</v>
      </c>
      <c r="J1303" s="1">
        <v>175000</v>
      </c>
      <c r="K1303" s="1">
        <v>0</v>
      </c>
      <c r="L1303" s="1">
        <v>0</v>
      </c>
      <c r="N1303" s="1">
        <v>0</v>
      </c>
      <c r="P1303" s="1">
        <v>0</v>
      </c>
      <c r="Q1303" s="1">
        <v>0</v>
      </c>
      <c r="R1303" s="1">
        <v>0</v>
      </c>
      <c r="S1303" s="27">
        <f t="shared" si="20"/>
        <v>0</v>
      </c>
    </row>
    <row r="1304" spans="1:19" x14ac:dyDescent="0.25">
      <c r="A1304">
        <v>269230</v>
      </c>
      <c r="C1304" t="s">
        <v>19</v>
      </c>
      <c r="D1304">
        <v>5211</v>
      </c>
      <c r="E1304">
        <v>2</v>
      </c>
      <c r="F1304">
        <v>1</v>
      </c>
      <c r="G1304" t="s">
        <v>16</v>
      </c>
      <c r="H1304" t="s">
        <v>139</v>
      </c>
      <c r="I1304">
        <v>5000</v>
      </c>
      <c r="J1304" s="1">
        <v>0</v>
      </c>
      <c r="K1304" s="1">
        <v>93360</v>
      </c>
      <c r="L1304" s="1">
        <v>93360</v>
      </c>
      <c r="N1304" s="1">
        <v>0</v>
      </c>
      <c r="P1304" s="1">
        <v>93360</v>
      </c>
      <c r="Q1304" s="1">
        <v>0</v>
      </c>
      <c r="R1304" s="1">
        <v>0</v>
      </c>
      <c r="S1304" s="27">
        <f t="shared" si="20"/>
        <v>93360</v>
      </c>
    </row>
    <row r="1305" spans="1:19" x14ac:dyDescent="0.25">
      <c r="A1305">
        <v>269230</v>
      </c>
      <c r="C1305" t="s">
        <v>19</v>
      </c>
      <c r="D1305">
        <v>5291</v>
      </c>
      <c r="E1305">
        <v>2</v>
      </c>
      <c r="F1305">
        <v>1</v>
      </c>
      <c r="G1305" t="s">
        <v>16</v>
      </c>
      <c r="H1305" t="s">
        <v>127</v>
      </c>
      <c r="I1305">
        <v>5000</v>
      </c>
      <c r="J1305" s="1">
        <v>270000</v>
      </c>
      <c r="K1305" s="1">
        <v>0</v>
      </c>
      <c r="L1305" s="1">
        <v>0</v>
      </c>
      <c r="N1305" s="1">
        <v>0</v>
      </c>
      <c r="P1305" s="1">
        <v>0</v>
      </c>
      <c r="Q1305" s="1">
        <v>0</v>
      </c>
      <c r="R1305" s="1">
        <v>0</v>
      </c>
      <c r="S1305" s="27">
        <f t="shared" si="20"/>
        <v>0</v>
      </c>
    </row>
    <row r="1306" spans="1:19" x14ac:dyDescent="0.25">
      <c r="A1306">
        <v>269230</v>
      </c>
      <c r="C1306" t="s">
        <v>19</v>
      </c>
      <c r="D1306">
        <v>5291</v>
      </c>
      <c r="E1306">
        <v>2</v>
      </c>
      <c r="F1306">
        <v>1</v>
      </c>
      <c r="G1306" t="s">
        <v>16</v>
      </c>
      <c r="H1306" t="s">
        <v>139</v>
      </c>
      <c r="I1306">
        <v>5000</v>
      </c>
      <c r="J1306" s="1">
        <v>0</v>
      </c>
      <c r="K1306" s="1">
        <v>155780</v>
      </c>
      <c r="L1306" s="1">
        <v>155780</v>
      </c>
      <c r="N1306" s="1">
        <v>0</v>
      </c>
      <c r="P1306" s="1">
        <v>155780</v>
      </c>
      <c r="Q1306" s="1">
        <v>0</v>
      </c>
      <c r="R1306" s="1">
        <v>0</v>
      </c>
      <c r="S1306" s="27">
        <f t="shared" si="20"/>
        <v>155780</v>
      </c>
    </row>
    <row r="1307" spans="1:19" x14ac:dyDescent="0.25">
      <c r="A1307">
        <v>269230</v>
      </c>
      <c r="C1307" t="s">
        <v>19</v>
      </c>
      <c r="D1307">
        <v>5651</v>
      </c>
      <c r="E1307">
        <v>2</v>
      </c>
      <c r="F1307">
        <v>1</v>
      </c>
      <c r="G1307" t="s">
        <v>16</v>
      </c>
      <c r="H1307" t="s">
        <v>127</v>
      </c>
      <c r="I1307">
        <v>5000</v>
      </c>
      <c r="J1307" s="1">
        <v>50000</v>
      </c>
      <c r="K1307" s="1">
        <v>0</v>
      </c>
      <c r="L1307" s="1">
        <v>0</v>
      </c>
      <c r="N1307" s="1">
        <v>0</v>
      </c>
      <c r="P1307" s="1">
        <v>0</v>
      </c>
      <c r="Q1307" s="1">
        <v>0</v>
      </c>
      <c r="R1307" s="1">
        <v>0</v>
      </c>
      <c r="S1307" s="27">
        <f t="shared" si="20"/>
        <v>0</v>
      </c>
    </row>
    <row r="1308" spans="1:19" x14ac:dyDescent="0.25">
      <c r="A1308">
        <v>269230</v>
      </c>
      <c r="C1308" t="s">
        <v>20</v>
      </c>
      <c r="D1308">
        <v>5412</v>
      </c>
      <c r="E1308">
        <v>2</v>
      </c>
      <c r="F1308">
        <v>1</v>
      </c>
      <c r="G1308" t="s">
        <v>16</v>
      </c>
      <c r="H1308" t="s">
        <v>140</v>
      </c>
      <c r="I1308">
        <v>5000</v>
      </c>
      <c r="J1308" s="1">
        <v>0</v>
      </c>
      <c r="K1308" s="1">
        <v>920668.99</v>
      </c>
      <c r="L1308" s="1">
        <v>920668.99</v>
      </c>
      <c r="M1308" s="1">
        <v>920668.99</v>
      </c>
      <c r="N1308" s="1">
        <v>920668.99</v>
      </c>
      <c r="P1308" s="1">
        <v>0</v>
      </c>
      <c r="Q1308" s="1">
        <v>0</v>
      </c>
      <c r="R1308" s="1">
        <v>920668.99</v>
      </c>
      <c r="S1308" s="27">
        <f t="shared" si="20"/>
        <v>0</v>
      </c>
    </row>
    <row r="1309" spans="1:19" x14ac:dyDescent="0.25">
      <c r="A1309">
        <v>269230</v>
      </c>
      <c r="C1309" t="s">
        <v>20</v>
      </c>
      <c r="D1309">
        <v>5412</v>
      </c>
      <c r="E1309">
        <v>2</v>
      </c>
      <c r="F1309">
        <v>2</v>
      </c>
      <c r="G1309" t="s">
        <v>16</v>
      </c>
      <c r="H1309" t="s">
        <v>140</v>
      </c>
      <c r="I1309">
        <v>5000</v>
      </c>
      <c r="J1309" s="1">
        <v>0</v>
      </c>
      <c r="K1309" s="1">
        <v>0</v>
      </c>
      <c r="L1309" s="1">
        <v>0</v>
      </c>
      <c r="M1309" s="1">
        <v>0</v>
      </c>
      <c r="N1309" s="1">
        <v>0</v>
      </c>
      <c r="P1309" s="1">
        <v>0</v>
      </c>
      <c r="Q1309" s="1">
        <v>0</v>
      </c>
      <c r="R1309" s="1">
        <v>0</v>
      </c>
      <c r="S1309" s="27">
        <f t="shared" si="20"/>
        <v>0</v>
      </c>
    </row>
    <row r="1310" spans="1:19" x14ac:dyDescent="0.25">
      <c r="A1310">
        <v>311215</v>
      </c>
      <c r="C1310">
        <v>111290</v>
      </c>
      <c r="D1310">
        <v>1211</v>
      </c>
      <c r="E1310">
        <v>1</v>
      </c>
      <c r="F1310">
        <v>1</v>
      </c>
      <c r="G1310" t="s">
        <v>16</v>
      </c>
      <c r="I1310">
        <v>1000</v>
      </c>
      <c r="J1310" s="1">
        <v>4362182</v>
      </c>
      <c r="K1310" s="1">
        <v>7195177.4000000004</v>
      </c>
      <c r="L1310" s="1">
        <v>7195177.4000000004</v>
      </c>
      <c r="M1310" s="1">
        <v>7195177.4000000004</v>
      </c>
      <c r="N1310" s="1">
        <v>1539885</v>
      </c>
      <c r="O1310" s="1">
        <v>-2750683.7800000003</v>
      </c>
      <c r="P1310" s="1">
        <v>0</v>
      </c>
      <c r="Q1310" s="1">
        <v>5655292.4000000004</v>
      </c>
      <c r="R1310" s="1">
        <v>4290568.78</v>
      </c>
      <c r="S1310" s="27">
        <f t="shared" si="20"/>
        <v>5655292.4000000004</v>
      </c>
    </row>
    <row r="1311" spans="1:19" x14ac:dyDescent="0.25">
      <c r="A1311">
        <v>311215</v>
      </c>
      <c r="C1311">
        <v>111290</v>
      </c>
      <c r="D1311">
        <v>3362</v>
      </c>
      <c r="E1311">
        <v>1</v>
      </c>
      <c r="F1311">
        <v>1</v>
      </c>
      <c r="G1311" t="s">
        <v>16</v>
      </c>
      <c r="I1311">
        <v>3000</v>
      </c>
      <c r="J1311" s="1">
        <v>31500</v>
      </c>
      <c r="K1311" s="1">
        <v>0</v>
      </c>
      <c r="L1311" s="1">
        <v>0</v>
      </c>
      <c r="N1311" s="1">
        <v>0</v>
      </c>
      <c r="P1311" s="1">
        <v>0</v>
      </c>
      <c r="Q1311" s="1">
        <v>0</v>
      </c>
      <c r="R1311" s="1">
        <v>0</v>
      </c>
      <c r="S1311" s="27">
        <f t="shared" si="20"/>
        <v>0</v>
      </c>
    </row>
    <row r="1312" spans="1:19" x14ac:dyDescent="0.25">
      <c r="A1312">
        <v>311215</v>
      </c>
      <c r="C1312">
        <v>111290</v>
      </c>
      <c r="D1312">
        <v>3411</v>
      </c>
      <c r="E1312">
        <v>1</v>
      </c>
      <c r="F1312">
        <v>1</v>
      </c>
      <c r="G1312" t="s">
        <v>16</v>
      </c>
      <c r="I1312">
        <v>3000</v>
      </c>
      <c r="J1312" s="1">
        <v>162</v>
      </c>
      <c r="K1312" s="1">
        <v>0</v>
      </c>
      <c r="L1312" s="1">
        <v>0</v>
      </c>
      <c r="N1312" s="1">
        <v>0</v>
      </c>
      <c r="P1312" s="1">
        <v>0</v>
      </c>
      <c r="Q1312" s="1">
        <v>0</v>
      </c>
      <c r="R1312" s="1">
        <v>0</v>
      </c>
      <c r="S1312" s="27">
        <f t="shared" si="20"/>
        <v>0</v>
      </c>
    </row>
    <row r="1313" spans="1:19" x14ac:dyDescent="0.25">
      <c r="A1313">
        <v>311215</v>
      </c>
      <c r="C1313" t="s">
        <v>17</v>
      </c>
      <c r="D1313">
        <v>1131</v>
      </c>
      <c r="E1313">
        <v>1</v>
      </c>
      <c r="F1313">
        <v>1</v>
      </c>
      <c r="G1313" t="s">
        <v>16</v>
      </c>
      <c r="I1313">
        <v>1000</v>
      </c>
      <c r="J1313" s="1">
        <v>8630398</v>
      </c>
      <c r="K1313" s="1">
        <v>2830176.07</v>
      </c>
      <c r="L1313" s="1">
        <v>2830176.07</v>
      </c>
      <c r="M1313" s="1">
        <v>2830176.07</v>
      </c>
      <c r="N1313" s="1">
        <v>2830176.07</v>
      </c>
      <c r="O1313" s="1">
        <v>2830176.0700000003</v>
      </c>
      <c r="P1313" s="1">
        <v>0</v>
      </c>
      <c r="Q1313" s="1">
        <v>0</v>
      </c>
      <c r="R1313" s="1">
        <v>0</v>
      </c>
      <c r="S1313" s="27">
        <f t="shared" si="20"/>
        <v>0</v>
      </c>
    </row>
    <row r="1314" spans="1:19" x14ac:dyDescent="0.25">
      <c r="A1314">
        <v>311215</v>
      </c>
      <c r="C1314" t="s">
        <v>17</v>
      </c>
      <c r="D1314">
        <v>1131</v>
      </c>
      <c r="E1314">
        <v>2</v>
      </c>
      <c r="F1314">
        <v>1</v>
      </c>
      <c r="G1314" t="s">
        <v>16</v>
      </c>
      <c r="I1314">
        <v>1000</v>
      </c>
      <c r="J1314" s="1">
        <v>3965248</v>
      </c>
      <c r="K1314" s="1">
        <v>883615</v>
      </c>
      <c r="L1314" s="1">
        <v>883615</v>
      </c>
      <c r="M1314" s="1">
        <v>883615</v>
      </c>
      <c r="N1314" s="1">
        <v>883615</v>
      </c>
      <c r="O1314" s="1">
        <v>883615</v>
      </c>
      <c r="P1314" s="1">
        <v>0</v>
      </c>
      <c r="Q1314" s="1">
        <v>0</v>
      </c>
      <c r="R1314" s="1">
        <v>0</v>
      </c>
      <c r="S1314" s="27">
        <f t="shared" si="20"/>
        <v>0</v>
      </c>
    </row>
    <row r="1315" spans="1:19" x14ac:dyDescent="0.25">
      <c r="A1315">
        <v>311215</v>
      </c>
      <c r="C1315" t="s">
        <v>17</v>
      </c>
      <c r="D1315">
        <v>1132</v>
      </c>
      <c r="E1315">
        <v>1</v>
      </c>
      <c r="F1315">
        <v>1</v>
      </c>
      <c r="G1315" t="s">
        <v>16</v>
      </c>
      <c r="I1315">
        <v>1000</v>
      </c>
      <c r="J1315" s="1">
        <v>11096297</v>
      </c>
      <c r="K1315" s="1">
        <v>4948537</v>
      </c>
      <c r="L1315" s="1">
        <v>4948537</v>
      </c>
      <c r="M1315" s="1">
        <v>4948537</v>
      </c>
      <c r="N1315" s="1">
        <v>4948061.07</v>
      </c>
      <c r="O1315" s="1">
        <v>4948061.0699999994</v>
      </c>
      <c r="P1315" s="1">
        <v>0</v>
      </c>
      <c r="Q1315" s="1">
        <v>475.92999999970198</v>
      </c>
      <c r="R1315" s="1">
        <v>0</v>
      </c>
      <c r="S1315" s="27">
        <f t="shared" si="20"/>
        <v>475.92999999970198</v>
      </c>
    </row>
    <row r="1316" spans="1:19" x14ac:dyDescent="0.25">
      <c r="A1316">
        <v>311215</v>
      </c>
      <c r="C1316" t="s">
        <v>17</v>
      </c>
      <c r="D1316">
        <v>1132</v>
      </c>
      <c r="E1316">
        <v>2</v>
      </c>
      <c r="F1316">
        <v>1</v>
      </c>
      <c r="G1316" t="s">
        <v>16</v>
      </c>
      <c r="I1316">
        <v>1000</v>
      </c>
      <c r="J1316" s="1">
        <v>6366483</v>
      </c>
      <c r="K1316" s="1">
        <v>2828854.22</v>
      </c>
      <c r="L1316" s="1">
        <v>2828854.22</v>
      </c>
      <c r="M1316" s="1">
        <v>2828854.22</v>
      </c>
      <c r="N1316" s="1">
        <v>2828854.22</v>
      </c>
      <c r="O1316" s="1">
        <v>2828854.22</v>
      </c>
      <c r="P1316" s="1">
        <v>0</v>
      </c>
      <c r="Q1316" s="1">
        <v>0</v>
      </c>
      <c r="R1316" s="1">
        <v>0</v>
      </c>
      <c r="S1316" s="27">
        <f t="shared" si="20"/>
        <v>0</v>
      </c>
    </row>
    <row r="1317" spans="1:19" x14ac:dyDescent="0.25">
      <c r="A1317">
        <v>311215</v>
      </c>
      <c r="C1317" t="s">
        <v>17</v>
      </c>
      <c r="D1317">
        <v>1221</v>
      </c>
      <c r="E1317">
        <v>2</v>
      </c>
      <c r="F1317">
        <v>1</v>
      </c>
      <c r="G1317" t="s">
        <v>18</v>
      </c>
      <c r="I1317">
        <v>1000</v>
      </c>
      <c r="J1317" s="1">
        <v>5963723</v>
      </c>
      <c r="K1317" s="1">
        <v>268665</v>
      </c>
      <c r="L1317" s="1">
        <v>268665</v>
      </c>
      <c r="M1317" s="1">
        <v>268665</v>
      </c>
      <c r="N1317" s="1">
        <v>268665</v>
      </c>
      <c r="O1317" s="1">
        <v>268665</v>
      </c>
      <c r="P1317" s="1">
        <v>0</v>
      </c>
      <c r="Q1317" s="1">
        <v>0</v>
      </c>
      <c r="R1317" s="1">
        <v>0</v>
      </c>
      <c r="S1317" s="27">
        <f t="shared" si="20"/>
        <v>0</v>
      </c>
    </row>
    <row r="1318" spans="1:19" x14ac:dyDescent="0.25">
      <c r="A1318">
        <v>311215</v>
      </c>
      <c r="C1318" t="s">
        <v>17</v>
      </c>
      <c r="D1318">
        <v>1311</v>
      </c>
      <c r="E1318">
        <v>1</v>
      </c>
      <c r="F1318">
        <v>1</v>
      </c>
      <c r="G1318" t="s">
        <v>16</v>
      </c>
      <c r="I1318">
        <v>1000</v>
      </c>
      <c r="J1318" s="1">
        <v>167723</v>
      </c>
      <c r="K1318" s="1">
        <v>167723</v>
      </c>
      <c r="L1318" s="1">
        <v>167723</v>
      </c>
      <c r="M1318" s="1">
        <v>167723</v>
      </c>
      <c r="N1318" s="1">
        <v>167719.32999999999</v>
      </c>
      <c r="O1318" s="1">
        <v>167719.32999999999</v>
      </c>
      <c r="P1318" s="1">
        <v>0</v>
      </c>
      <c r="Q1318" s="1">
        <v>3.6700000000128057</v>
      </c>
      <c r="R1318" s="1">
        <v>0</v>
      </c>
      <c r="S1318" s="27">
        <f t="shared" si="20"/>
        <v>3.6700000000128057</v>
      </c>
    </row>
    <row r="1319" spans="1:19" x14ac:dyDescent="0.25">
      <c r="A1319">
        <v>311215</v>
      </c>
      <c r="C1319" t="s">
        <v>17</v>
      </c>
      <c r="D1319">
        <v>1311</v>
      </c>
      <c r="E1319">
        <v>2</v>
      </c>
      <c r="F1319">
        <v>1</v>
      </c>
      <c r="G1319" t="s">
        <v>16</v>
      </c>
      <c r="I1319">
        <v>1000</v>
      </c>
      <c r="J1319" s="1">
        <v>100444</v>
      </c>
      <c r="K1319" s="1">
        <v>100444</v>
      </c>
      <c r="L1319" s="1">
        <v>100444</v>
      </c>
      <c r="M1319" s="1">
        <v>100444</v>
      </c>
      <c r="N1319" s="1">
        <v>100444</v>
      </c>
      <c r="O1319" s="1">
        <v>100444</v>
      </c>
      <c r="P1319" s="1">
        <v>0</v>
      </c>
      <c r="Q1319" s="1">
        <v>0</v>
      </c>
      <c r="R1319" s="1">
        <v>0</v>
      </c>
      <c r="S1319" s="27">
        <f t="shared" si="20"/>
        <v>0</v>
      </c>
    </row>
    <row r="1320" spans="1:19" x14ac:dyDescent="0.25">
      <c r="A1320">
        <v>311215</v>
      </c>
      <c r="C1320" t="s">
        <v>17</v>
      </c>
      <c r="D1320">
        <v>1321</v>
      </c>
      <c r="E1320">
        <v>1</v>
      </c>
      <c r="F1320">
        <v>1</v>
      </c>
      <c r="G1320" t="s">
        <v>16</v>
      </c>
      <c r="I1320">
        <v>1000</v>
      </c>
      <c r="J1320" s="1">
        <v>457466</v>
      </c>
      <c r="K1320" s="1">
        <v>457466</v>
      </c>
      <c r="L1320" s="1">
        <v>457466</v>
      </c>
      <c r="M1320" s="1">
        <v>457466</v>
      </c>
      <c r="N1320" s="1">
        <v>457466</v>
      </c>
      <c r="O1320" s="1">
        <v>457466</v>
      </c>
      <c r="P1320" s="1">
        <v>0</v>
      </c>
      <c r="Q1320" s="1">
        <v>0</v>
      </c>
      <c r="R1320" s="1">
        <v>0</v>
      </c>
      <c r="S1320" s="27">
        <f t="shared" si="20"/>
        <v>0</v>
      </c>
    </row>
    <row r="1321" spans="1:19" x14ac:dyDescent="0.25">
      <c r="A1321">
        <v>311215</v>
      </c>
      <c r="C1321" t="s">
        <v>17</v>
      </c>
      <c r="D1321">
        <v>1321</v>
      </c>
      <c r="E1321">
        <v>2</v>
      </c>
      <c r="F1321">
        <v>1</v>
      </c>
      <c r="G1321" t="s">
        <v>16</v>
      </c>
      <c r="I1321">
        <v>1000</v>
      </c>
      <c r="J1321" s="1">
        <v>274965</v>
      </c>
      <c r="K1321" s="1">
        <v>183208.61</v>
      </c>
      <c r="L1321" s="1">
        <v>183208.61</v>
      </c>
      <c r="M1321" s="1">
        <v>183208.61</v>
      </c>
      <c r="N1321" s="1">
        <v>183208.61</v>
      </c>
      <c r="O1321" s="1">
        <v>183208.61</v>
      </c>
      <c r="P1321" s="1">
        <v>0</v>
      </c>
      <c r="Q1321" s="1">
        <v>0</v>
      </c>
      <c r="R1321" s="1">
        <v>0</v>
      </c>
      <c r="S1321" s="27">
        <f t="shared" si="20"/>
        <v>0</v>
      </c>
    </row>
    <row r="1322" spans="1:19" x14ac:dyDescent="0.25">
      <c r="A1322">
        <v>311215</v>
      </c>
      <c r="C1322" t="s">
        <v>17</v>
      </c>
      <c r="D1322">
        <v>1322</v>
      </c>
      <c r="E1322">
        <v>1</v>
      </c>
      <c r="F1322">
        <v>1</v>
      </c>
      <c r="G1322" t="s">
        <v>16</v>
      </c>
      <c r="I1322">
        <v>1000</v>
      </c>
      <c r="J1322" s="1">
        <v>10270</v>
      </c>
      <c r="K1322" s="1">
        <v>10270</v>
      </c>
      <c r="L1322" s="1">
        <v>10270</v>
      </c>
      <c r="M1322" s="1">
        <v>10270</v>
      </c>
      <c r="N1322" s="1">
        <v>10270</v>
      </c>
      <c r="O1322" s="1">
        <v>10270</v>
      </c>
      <c r="P1322" s="1">
        <v>0</v>
      </c>
      <c r="Q1322" s="1">
        <v>0</v>
      </c>
      <c r="R1322" s="1">
        <v>0</v>
      </c>
      <c r="S1322" s="27">
        <f t="shared" si="20"/>
        <v>0</v>
      </c>
    </row>
    <row r="1323" spans="1:19" x14ac:dyDescent="0.25">
      <c r="A1323">
        <v>311215</v>
      </c>
      <c r="C1323" t="s">
        <v>17</v>
      </c>
      <c r="D1323">
        <v>1322</v>
      </c>
      <c r="E1323">
        <v>2</v>
      </c>
      <c r="F1323">
        <v>1</v>
      </c>
      <c r="G1323" t="s">
        <v>16</v>
      </c>
      <c r="I1323">
        <v>1000</v>
      </c>
      <c r="J1323" s="1">
        <v>5265</v>
      </c>
      <c r="K1323" s="1">
        <v>5265</v>
      </c>
      <c r="L1323" s="1">
        <v>5265</v>
      </c>
      <c r="M1323" s="1">
        <v>5265</v>
      </c>
      <c r="N1323" s="1">
        <v>5265</v>
      </c>
      <c r="O1323" s="1">
        <v>5265</v>
      </c>
      <c r="P1323" s="1">
        <v>0</v>
      </c>
      <c r="Q1323" s="1">
        <v>0</v>
      </c>
      <c r="R1323" s="1">
        <v>0</v>
      </c>
      <c r="S1323" s="27">
        <f t="shared" si="20"/>
        <v>0</v>
      </c>
    </row>
    <row r="1324" spans="1:19" x14ac:dyDescent="0.25">
      <c r="A1324">
        <v>311215</v>
      </c>
      <c r="C1324" t="s">
        <v>17</v>
      </c>
      <c r="D1324">
        <v>1323</v>
      </c>
      <c r="E1324">
        <v>1</v>
      </c>
      <c r="F1324">
        <v>1</v>
      </c>
      <c r="G1324" t="s">
        <v>16</v>
      </c>
      <c r="I1324">
        <v>1000</v>
      </c>
      <c r="J1324" s="1">
        <v>2342500</v>
      </c>
      <c r="K1324" s="1">
        <v>2342500</v>
      </c>
      <c r="L1324" s="1">
        <v>2342500</v>
      </c>
      <c r="M1324" s="1">
        <v>2342500</v>
      </c>
      <c r="N1324" s="1">
        <v>2342500</v>
      </c>
      <c r="O1324" s="1">
        <v>2342500</v>
      </c>
      <c r="P1324" s="1">
        <v>0</v>
      </c>
      <c r="Q1324" s="1">
        <v>0</v>
      </c>
      <c r="R1324" s="1">
        <v>0</v>
      </c>
      <c r="S1324" s="27">
        <f t="shared" si="20"/>
        <v>0</v>
      </c>
    </row>
    <row r="1325" spans="1:19" x14ac:dyDescent="0.25">
      <c r="A1325">
        <v>311215</v>
      </c>
      <c r="C1325" t="s">
        <v>17</v>
      </c>
      <c r="D1325">
        <v>1323</v>
      </c>
      <c r="E1325">
        <v>2</v>
      </c>
      <c r="F1325">
        <v>1</v>
      </c>
      <c r="G1325" t="s">
        <v>16</v>
      </c>
      <c r="I1325">
        <v>1000</v>
      </c>
      <c r="J1325" s="1">
        <v>1405852</v>
      </c>
      <c r="K1325" s="1">
        <v>1405852</v>
      </c>
      <c r="L1325" s="1">
        <v>1405852</v>
      </c>
      <c r="M1325" s="1">
        <v>1405852</v>
      </c>
      <c r="N1325" s="1">
        <v>1405852</v>
      </c>
      <c r="O1325" s="1">
        <v>1405852</v>
      </c>
      <c r="P1325" s="1">
        <v>0</v>
      </c>
      <c r="Q1325" s="1">
        <v>0</v>
      </c>
      <c r="R1325" s="1">
        <v>0</v>
      </c>
      <c r="S1325" s="27">
        <f t="shared" si="20"/>
        <v>0</v>
      </c>
    </row>
    <row r="1326" spans="1:19" x14ac:dyDescent="0.25">
      <c r="A1326">
        <v>311215</v>
      </c>
      <c r="C1326" t="s">
        <v>17</v>
      </c>
      <c r="D1326">
        <v>1323</v>
      </c>
      <c r="E1326">
        <v>2</v>
      </c>
      <c r="F1326">
        <v>1</v>
      </c>
      <c r="G1326" t="s">
        <v>18</v>
      </c>
      <c r="I1326">
        <v>1000</v>
      </c>
      <c r="J1326" s="1">
        <v>492400</v>
      </c>
      <c r="K1326" s="1">
        <v>492400</v>
      </c>
      <c r="L1326" s="1">
        <v>492400</v>
      </c>
      <c r="M1326" s="1">
        <v>492400</v>
      </c>
      <c r="N1326" s="1">
        <v>492400</v>
      </c>
      <c r="O1326" s="1">
        <v>492400</v>
      </c>
      <c r="P1326" s="1">
        <v>0</v>
      </c>
      <c r="Q1326" s="1">
        <v>0</v>
      </c>
      <c r="R1326" s="1">
        <v>0</v>
      </c>
      <c r="S1326" s="27">
        <f t="shared" si="20"/>
        <v>0</v>
      </c>
    </row>
    <row r="1327" spans="1:19" x14ac:dyDescent="0.25">
      <c r="A1327">
        <v>311215</v>
      </c>
      <c r="C1327" t="s">
        <v>17</v>
      </c>
      <c r="D1327">
        <v>1331</v>
      </c>
      <c r="E1327">
        <v>1</v>
      </c>
      <c r="F1327">
        <v>1</v>
      </c>
      <c r="G1327" t="s">
        <v>16</v>
      </c>
      <c r="I1327">
        <v>1000</v>
      </c>
      <c r="J1327" s="1">
        <v>1588297</v>
      </c>
      <c r="K1327" s="1">
        <v>1588297</v>
      </c>
      <c r="L1327" s="1">
        <v>1588297</v>
      </c>
      <c r="M1327" s="1">
        <v>1588297</v>
      </c>
      <c r="N1327" s="1">
        <v>1588297</v>
      </c>
      <c r="O1327" s="1">
        <v>1588297</v>
      </c>
      <c r="P1327" s="1">
        <v>0</v>
      </c>
      <c r="Q1327" s="1">
        <v>0</v>
      </c>
      <c r="R1327" s="1">
        <v>0</v>
      </c>
      <c r="S1327" s="27">
        <f t="shared" si="20"/>
        <v>0</v>
      </c>
    </row>
    <row r="1328" spans="1:19" x14ac:dyDescent="0.25">
      <c r="A1328">
        <v>311215</v>
      </c>
      <c r="C1328" t="s">
        <v>17</v>
      </c>
      <c r="D1328">
        <v>1331</v>
      </c>
      <c r="E1328">
        <v>2</v>
      </c>
      <c r="F1328">
        <v>1</v>
      </c>
      <c r="G1328" t="s">
        <v>16</v>
      </c>
      <c r="I1328">
        <v>1000</v>
      </c>
      <c r="J1328" s="1">
        <v>952978</v>
      </c>
      <c r="K1328" s="1">
        <v>952978</v>
      </c>
      <c r="L1328" s="1">
        <v>952978</v>
      </c>
      <c r="M1328" s="1">
        <v>952978</v>
      </c>
      <c r="N1328" s="1">
        <v>952978</v>
      </c>
      <c r="O1328" s="1">
        <v>952978</v>
      </c>
      <c r="P1328" s="1">
        <v>0</v>
      </c>
      <c r="Q1328" s="1">
        <v>0</v>
      </c>
      <c r="R1328" s="1">
        <v>0</v>
      </c>
      <c r="S1328" s="27">
        <f t="shared" si="20"/>
        <v>0</v>
      </c>
    </row>
    <row r="1329" spans="1:19" x14ac:dyDescent="0.25">
      <c r="A1329">
        <v>311215</v>
      </c>
      <c r="C1329" t="s">
        <v>17</v>
      </c>
      <c r="D1329">
        <v>1332</v>
      </c>
      <c r="E1329">
        <v>1</v>
      </c>
      <c r="F1329">
        <v>1</v>
      </c>
      <c r="G1329" t="s">
        <v>16</v>
      </c>
      <c r="I1329">
        <v>1000</v>
      </c>
      <c r="J1329" s="1">
        <v>914990</v>
      </c>
      <c r="K1329" s="1">
        <v>914990</v>
      </c>
      <c r="L1329" s="1">
        <v>914990</v>
      </c>
      <c r="M1329" s="1">
        <v>914990</v>
      </c>
      <c r="N1329" s="1">
        <v>914990</v>
      </c>
      <c r="O1329" s="1">
        <v>914989.99999999988</v>
      </c>
      <c r="P1329" s="1">
        <v>0</v>
      </c>
      <c r="Q1329" s="1">
        <v>0</v>
      </c>
      <c r="R1329" s="1">
        <v>0</v>
      </c>
      <c r="S1329" s="27">
        <f t="shared" si="20"/>
        <v>0</v>
      </c>
    </row>
    <row r="1330" spans="1:19" x14ac:dyDescent="0.25">
      <c r="A1330">
        <v>311215</v>
      </c>
      <c r="C1330" t="s">
        <v>17</v>
      </c>
      <c r="D1330">
        <v>1332</v>
      </c>
      <c r="E1330">
        <v>2</v>
      </c>
      <c r="F1330">
        <v>1</v>
      </c>
      <c r="G1330" t="s">
        <v>16</v>
      </c>
      <c r="I1330">
        <v>1000</v>
      </c>
      <c r="J1330" s="1">
        <v>548994</v>
      </c>
      <c r="K1330" s="1">
        <v>548994</v>
      </c>
      <c r="L1330" s="1">
        <v>548994</v>
      </c>
      <c r="M1330" s="1">
        <v>548994</v>
      </c>
      <c r="N1330" s="1">
        <v>548994</v>
      </c>
      <c r="O1330" s="1">
        <v>548994</v>
      </c>
      <c r="P1330" s="1">
        <v>0</v>
      </c>
      <c r="Q1330" s="1">
        <v>0</v>
      </c>
      <c r="R1330" s="1">
        <v>0</v>
      </c>
      <c r="S1330" s="27">
        <f t="shared" si="20"/>
        <v>0</v>
      </c>
    </row>
    <row r="1331" spans="1:19" x14ac:dyDescent="0.25">
      <c r="A1331">
        <v>311215</v>
      </c>
      <c r="C1331" t="s">
        <v>17</v>
      </c>
      <c r="D1331">
        <v>1343</v>
      </c>
      <c r="E1331">
        <v>1</v>
      </c>
      <c r="F1331">
        <v>1</v>
      </c>
      <c r="G1331" t="s">
        <v>16</v>
      </c>
      <c r="I1331">
        <v>1000</v>
      </c>
      <c r="J1331" s="1">
        <v>1250501</v>
      </c>
      <c r="K1331" s="1">
        <v>389847.28</v>
      </c>
      <c r="L1331" s="1">
        <v>389847.28</v>
      </c>
      <c r="M1331" s="1">
        <v>389847.28</v>
      </c>
      <c r="N1331" s="1">
        <v>389847.28</v>
      </c>
      <c r="O1331" s="1">
        <v>389847.28</v>
      </c>
      <c r="P1331" s="1">
        <v>0</v>
      </c>
      <c r="Q1331" s="1">
        <v>0</v>
      </c>
      <c r="R1331" s="1">
        <v>0</v>
      </c>
      <c r="S1331" s="27">
        <f t="shared" si="20"/>
        <v>0</v>
      </c>
    </row>
    <row r="1332" spans="1:19" x14ac:dyDescent="0.25">
      <c r="A1332">
        <v>311215</v>
      </c>
      <c r="C1332" t="s">
        <v>17</v>
      </c>
      <c r="D1332">
        <v>1343</v>
      </c>
      <c r="E1332">
        <v>2</v>
      </c>
      <c r="F1332">
        <v>1</v>
      </c>
      <c r="G1332" t="s">
        <v>16</v>
      </c>
      <c r="I1332">
        <v>1000</v>
      </c>
      <c r="J1332" s="1">
        <v>547780</v>
      </c>
      <c r="K1332" s="1">
        <v>547780</v>
      </c>
      <c r="L1332" s="1">
        <v>547780</v>
      </c>
      <c r="M1332" s="1">
        <v>547780</v>
      </c>
      <c r="N1332" s="1">
        <v>547780</v>
      </c>
      <c r="O1332" s="1">
        <v>547780</v>
      </c>
      <c r="P1332" s="1">
        <v>0</v>
      </c>
      <c r="Q1332" s="1">
        <v>0</v>
      </c>
      <c r="R1332" s="1">
        <v>0</v>
      </c>
      <c r="S1332" s="27">
        <f t="shared" si="20"/>
        <v>0</v>
      </c>
    </row>
    <row r="1333" spans="1:19" x14ac:dyDescent="0.25">
      <c r="A1333">
        <v>311215</v>
      </c>
      <c r="C1333" t="s">
        <v>17</v>
      </c>
      <c r="D1333">
        <v>1411</v>
      </c>
      <c r="E1333">
        <v>1</v>
      </c>
      <c r="F1333">
        <v>2</v>
      </c>
      <c r="G1333" t="s">
        <v>28</v>
      </c>
      <c r="I1333">
        <v>1000</v>
      </c>
      <c r="J1333" s="1">
        <v>1728900</v>
      </c>
      <c r="K1333" s="1">
        <v>1533673.58</v>
      </c>
      <c r="L1333" s="1">
        <v>1533673.58</v>
      </c>
      <c r="M1333" s="1">
        <v>1533673.58</v>
      </c>
      <c r="N1333" s="1">
        <v>1533673.58</v>
      </c>
      <c r="O1333" s="1">
        <v>1533673.5799999998</v>
      </c>
      <c r="P1333" s="1">
        <v>0</v>
      </c>
      <c r="Q1333" s="1">
        <v>0</v>
      </c>
      <c r="R1333" s="1">
        <v>0</v>
      </c>
      <c r="S1333" s="27">
        <f t="shared" si="20"/>
        <v>0</v>
      </c>
    </row>
    <row r="1334" spans="1:19" x14ac:dyDescent="0.25">
      <c r="A1334">
        <v>311215</v>
      </c>
      <c r="C1334" t="s">
        <v>17</v>
      </c>
      <c r="D1334">
        <v>1411</v>
      </c>
      <c r="E1334">
        <v>1</v>
      </c>
      <c r="F1334">
        <v>2</v>
      </c>
      <c r="G1334" t="s">
        <v>29</v>
      </c>
      <c r="I1334">
        <v>1000</v>
      </c>
      <c r="J1334" s="1">
        <v>775986</v>
      </c>
      <c r="K1334" s="1">
        <v>705423.47</v>
      </c>
      <c r="L1334" s="1">
        <v>705423.47</v>
      </c>
      <c r="M1334" s="1">
        <v>705423.47</v>
      </c>
      <c r="N1334" s="1">
        <v>705423.47</v>
      </c>
      <c r="O1334" s="1">
        <v>705423.47000000009</v>
      </c>
      <c r="P1334" s="1">
        <v>0</v>
      </c>
      <c r="Q1334" s="1">
        <v>0</v>
      </c>
      <c r="R1334" s="1">
        <v>0</v>
      </c>
      <c r="S1334" s="27">
        <f t="shared" si="20"/>
        <v>0</v>
      </c>
    </row>
    <row r="1335" spans="1:19" x14ac:dyDescent="0.25">
      <c r="A1335">
        <v>311215</v>
      </c>
      <c r="C1335" t="s">
        <v>17</v>
      </c>
      <c r="D1335">
        <v>1411</v>
      </c>
      <c r="E1335">
        <v>2</v>
      </c>
      <c r="F1335">
        <v>2</v>
      </c>
      <c r="G1335" t="s">
        <v>28</v>
      </c>
      <c r="I1335">
        <v>1000</v>
      </c>
      <c r="J1335" s="1">
        <v>1037588</v>
      </c>
      <c r="K1335" s="1">
        <v>920423.82</v>
      </c>
      <c r="L1335" s="1">
        <v>920423.82</v>
      </c>
      <c r="M1335" s="1">
        <v>920423.82</v>
      </c>
      <c r="N1335" s="1">
        <v>920423.82</v>
      </c>
      <c r="O1335" s="1">
        <v>920423.81999999983</v>
      </c>
      <c r="P1335" s="1">
        <v>0</v>
      </c>
      <c r="Q1335" s="1">
        <v>0</v>
      </c>
      <c r="R1335" s="1">
        <v>0</v>
      </c>
      <c r="S1335" s="27">
        <f t="shared" si="20"/>
        <v>0</v>
      </c>
    </row>
    <row r="1336" spans="1:19" x14ac:dyDescent="0.25">
      <c r="A1336">
        <v>311215</v>
      </c>
      <c r="C1336" t="s">
        <v>17</v>
      </c>
      <c r="D1336">
        <v>1411</v>
      </c>
      <c r="E1336">
        <v>2</v>
      </c>
      <c r="F1336">
        <v>2</v>
      </c>
      <c r="G1336" t="s">
        <v>29</v>
      </c>
      <c r="I1336">
        <v>1000</v>
      </c>
      <c r="J1336" s="1">
        <v>465989</v>
      </c>
      <c r="K1336" s="1">
        <v>423615.91</v>
      </c>
      <c r="L1336" s="1">
        <v>423615.91</v>
      </c>
      <c r="M1336" s="1">
        <v>423615.91</v>
      </c>
      <c r="N1336" s="1">
        <v>423615.91</v>
      </c>
      <c r="O1336" s="1">
        <v>423615.91000000003</v>
      </c>
      <c r="P1336" s="1">
        <v>0</v>
      </c>
      <c r="Q1336" s="1">
        <v>0</v>
      </c>
      <c r="R1336" s="1">
        <v>0</v>
      </c>
      <c r="S1336" s="27">
        <f t="shared" si="20"/>
        <v>0</v>
      </c>
    </row>
    <row r="1337" spans="1:19" x14ac:dyDescent="0.25">
      <c r="A1337">
        <v>311215</v>
      </c>
      <c r="C1337" t="s">
        <v>17</v>
      </c>
      <c r="D1337">
        <v>1411</v>
      </c>
      <c r="E1337">
        <v>2</v>
      </c>
      <c r="F1337">
        <v>2</v>
      </c>
      <c r="G1337" t="s">
        <v>18</v>
      </c>
      <c r="I1337">
        <v>1000</v>
      </c>
      <c r="J1337" s="1">
        <v>461883</v>
      </c>
      <c r="K1337" s="1">
        <v>461883</v>
      </c>
      <c r="L1337" s="1">
        <v>461883</v>
      </c>
      <c r="M1337" s="1">
        <v>461883</v>
      </c>
      <c r="N1337" s="1">
        <v>461883</v>
      </c>
      <c r="O1337" s="1">
        <v>461883.00000000012</v>
      </c>
      <c r="P1337" s="1">
        <v>0</v>
      </c>
      <c r="Q1337" s="1">
        <v>0</v>
      </c>
      <c r="R1337" s="1">
        <v>0</v>
      </c>
      <c r="S1337" s="27">
        <f t="shared" si="20"/>
        <v>0</v>
      </c>
    </row>
    <row r="1338" spans="1:19" x14ac:dyDescent="0.25">
      <c r="A1338">
        <v>311215</v>
      </c>
      <c r="C1338" t="s">
        <v>17</v>
      </c>
      <c r="D1338">
        <v>1421</v>
      </c>
      <c r="E1338">
        <v>1</v>
      </c>
      <c r="F1338">
        <v>2</v>
      </c>
      <c r="G1338" t="s">
        <v>28</v>
      </c>
      <c r="I1338">
        <v>1000</v>
      </c>
      <c r="J1338" s="1">
        <v>288658</v>
      </c>
      <c r="K1338" s="1">
        <v>288658</v>
      </c>
      <c r="L1338" s="1">
        <v>288658</v>
      </c>
      <c r="M1338" s="1">
        <v>288658</v>
      </c>
      <c r="N1338" s="1">
        <v>288658</v>
      </c>
      <c r="O1338" s="1">
        <v>288657.99999999994</v>
      </c>
      <c r="P1338" s="1">
        <v>0</v>
      </c>
      <c r="Q1338" s="1">
        <v>0</v>
      </c>
      <c r="R1338" s="1">
        <v>0</v>
      </c>
      <c r="S1338" s="27">
        <f t="shared" si="20"/>
        <v>0</v>
      </c>
    </row>
    <row r="1339" spans="1:19" x14ac:dyDescent="0.25">
      <c r="A1339">
        <v>311215</v>
      </c>
      <c r="C1339" t="s">
        <v>17</v>
      </c>
      <c r="D1339">
        <v>1421</v>
      </c>
      <c r="E1339">
        <v>1</v>
      </c>
      <c r="F1339">
        <v>2</v>
      </c>
      <c r="G1339" t="s">
        <v>29</v>
      </c>
      <c r="I1339">
        <v>1000</v>
      </c>
      <c r="J1339" s="1">
        <v>57419</v>
      </c>
      <c r="K1339" s="1">
        <v>55605.97</v>
      </c>
      <c r="L1339" s="1">
        <v>55605.97</v>
      </c>
      <c r="M1339" s="1">
        <v>55605.97</v>
      </c>
      <c r="N1339" s="1">
        <v>55605.97</v>
      </c>
      <c r="O1339" s="1">
        <v>55605.97</v>
      </c>
      <c r="P1339" s="1">
        <v>0</v>
      </c>
      <c r="Q1339" s="1">
        <v>0</v>
      </c>
      <c r="R1339" s="1">
        <v>0</v>
      </c>
      <c r="S1339" s="27">
        <f t="shared" si="20"/>
        <v>0</v>
      </c>
    </row>
    <row r="1340" spans="1:19" x14ac:dyDescent="0.25">
      <c r="A1340">
        <v>311215</v>
      </c>
      <c r="C1340" t="s">
        <v>17</v>
      </c>
      <c r="D1340">
        <v>1421</v>
      </c>
      <c r="E1340">
        <v>2</v>
      </c>
      <c r="F1340">
        <v>2</v>
      </c>
      <c r="G1340" t="s">
        <v>28</v>
      </c>
      <c r="I1340">
        <v>1000</v>
      </c>
      <c r="J1340" s="1">
        <v>173204</v>
      </c>
      <c r="K1340" s="1">
        <v>173204</v>
      </c>
      <c r="L1340" s="1">
        <v>173204</v>
      </c>
      <c r="M1340" s="1">
        <v>173204</v>
      </c>
      <c r="N1340" s="1">
        <v>173204</v>
      </c>
      <c r="O1340" s="1">
        <v>173204.00000000003</v>
      </c>
      <c r="P1340" s="1">
        <v>0</v>
      </c>
      <c r="Q1340" s="1">
        <v>0</v>
      </c>
      <c r="R1340" s="1">
        <v>0</v>
      </c>
      <c r="S1340" s="27">
        <f t="shared" si="20"/>
        <v>0</v>
      </c>
    </row>
    <row r="1341" spans="1:19" x14ac:dyDescent="0.25">
      <c r="A1341">
        <v>311215</v>
      </c>
      <c r="C1341" t="s">
        <v>17</v>
      </c>
      <c r="D1341">
        <v>1421</v>
      </c>
      <c r="E1341">
        <v>2</v>
      </c>
      <c r="F1341">
        <v>2</v>
      </c>
      <c r="G1341" t="s">
        <v>29</v>
      </c>
      <c r="I1341">
        <v>1000</v>
      </c>
      <c r="J1341" s="1">
        <v>344121</v>
      </c>
      <c r="K1341" s="1">
        <v>333256.25</v>
      </c>
      <c r="L1341" s="1">
        <v>333256.25</v>
      </c>
      <c r="M1341" s="1">
        <v>333256.25</v>
      </c>
      <c r="N1341" s="1">
        <v>333256.25</v>
      </c>
      <c r="O1341" s="1">
        <v>333256.24999999994</v>
      </c>
      <c r="P1341" s="1">
        <v>0</v>
      </c>
      <c r="Q1341" s="1">
        <v>0</v>
      </c>
      <c r="R1341" s="1">
        <v>0</v>
      </c>
      <c r="S1341" s="27">
        <f t="shared" si="20"/>
        <v>0</v>
      </c>
    </row>
    <row r="1342" spans="1:19" x14ac:dyDescent="0.25">
      <c r="A1342">
        <v>311215</v>
      </c>
      <c r="C1342" t="s">
        <v>17</v>
      </c>
      <c r="D1342">
        <v>1431</v>
      </c>
      <c r="E1342">
        <v>1</v>
      </c>
      <c r="F1342">
        <v>2</v>
      </c>
      <c r="G1342" t="s">
        <v>16</v>
      </c>
      <c r="I1342">
        <v>1000</v>
      </c>
      <c r="J1342" s="1">
        <v>412221</v>
      </c>
      <c r="K1342" s="1">
        <v>412221</v>
      </c>
      <c r="L1342" s="1">
        <v>412221</v>
      </c>
      <c r="M1342" s="1">
        <v>412221</v>
      </c>
      <c r="N1342" s="1">
        <v>412221</v>
      </c>
      <c r="O1342" s="1">
        <v>412221</v>
      </c>
      <c r="P1342" s="1">
        <v>0</v>
      </c>
      <c r="Q1342" s="1">
        <v>0</v>
      </c>
      <c r="R1342" s="1">
        <v>0</v>
      </c>
      <c r="S1342" s="27">
        <f t="shared" si="20"/>
        <v>0</v>
      </c>
    </row>
    <row r="1343" spans="1:19" x14ac:dyDescent="0.25">
      <c r="A1343">
        <v>311215</v>
      </c>
      <c r="C1343" t="s">
        <v>17</v>
      </c>
      <c r="D1343">
        <v>1431</v>
      </c>
      <c r="E1343">
        <v>2</v>
      </c>
      <c r="F1343">
        <v>2</v>
      </c>
      <c r="G1343" t="s">
        <v>16</v>
      </c>
      <c r="I1343">
        <v>1000</v>
      </c>
      <c r="J1343" s="1">
        <v>247159</v>
      </c>
      <c r="K1343" s="1">
        <v>247159</v>
      </c>
      <c r="L1343" s="1">
        <v>247159</v>
      </c>
      <c r="M1343" s="1">
        <v>247159</v>
      </c>
      <c r="N1343" s="1">
        <v>247159</v>
      </c>
      <c r="O1343" s="1">
        <v>247159.00000000003</v>
      </c>
      <c r="P1343" s="1">
        <v>0</v>
      </c>
      <c r="Q1343" s="1">
        <v>0</v>
      </c>
      <c r="R1343" s="1">
        <v>0</v>
      </c>
      <c r="S1343" s="27">
        <f t="shared" si="20"/>
        <v>0</v>
      </c>
    </row>
    <row r="1344" spans="1:19" x14ac:dyDescent="0.25">
      <c r="A1344">
        <v>311215</v>
      </c>
      <c r="C1344" t="s">
        <v>17</v>
      </c>
      <c r="D1344">
        <v>1441</v>
      </c>
      <c r="E1344">
        <v>1</v>
      </c>
      <c r="F1344">
        <v>2</v>
      </c>
      <c r="G1344" t="s">
        <v>16</v>
      </c>
      <c r="I1344">
        <v>1000</v>
      </c>
      <c r="J1344" s="1">
        <v>633131</v>
      </c>
      <c r="K1344" s="1">
        <v>633131</v>
      </c>
      <c r="L1344" s="1">
        <v>633131</v>
      </c>
      <c r="M1344" s="1">
        <v>633131</v>
      </c>
      <c r="N1344" s="1">
        <v>633131</v>
      </c>
      <c r="O1344" s="1">
        <v>633131</v>
      </c>
      <c r="P1344" s="1">
        <v>0</v>
      </c>
      <c r="Q1344" s="1">
        <v>0</v>
      </c>
      <c r="R1344" s="1">
        <v>0</v>
      </c>
      <c r="S1344" s="27">
        <f t="shared" si="20"/>
        <v>0</v>
      </c>
    </row>
    <row r="1345" spans="1:19" x14ac:dyDescent="0.25">
      <c r="A1345">
        <v>311215</v>
      </c>
      <c r="C1345" t="s">
        <v>17</v>
      </c>
      <c r="D1345">
        <v>1441</v>
      </c>
      <c r="E1345">
        <v>2</v>
      </c>
      <c r="F1345">
        <v>2</v>
      </c>
      <c r="G1345" t="s">
        <v>16</v>
      </c>
      <c r="I1345">
        <v>1000</v>
      </c>
      <c r="J1345" s="1">
        <v>38084</v>
      </c>
      <c r="K1345" s="1">
        <v>38084</v>
      </c>
      <c r="L1345" s="1">
        <v>38084</v>
      </c>
      <c r="M1345" s="1">
        <v>38084</v>
      </c>
      <c r="N1345" s="1">
        <v>38084</v>
      </c>
      <c r="O1345" s="1">
        <v>38084</v>
      </c>
      <c r="P1345" s="1">
        <v>0</v>
      </c>
      <c r="Q1345" s="1">
        <v>0</v>
      </c>
      <c r="R1345" s="1">
        <v>0</v>
      </c>
      <c r="S1345" s="27">
        <f t="shared" si="20"/>
        <v>0</v>
      </c>
    </row>
    <row r="1346" spans="1:19" x14ac:dyDescent="0.25">
      <c r="A1346">
        <v>311215</v>
      </c>
      <c r="C1346" t="s">
        <v>17</v>
      </c>
      <c r="D1346">
        <v>1443</v>
      </c>
      <c r="E1346">
        <v>1</v>
      </c>
      <c r="F1346">
        <v>2</v>
      </c>
      <c r="G1346" t="s">
        <v>16</v>
      </c>
      <c r="I1346">
        <v>1000</v>
      </c>
      <c r="J1346" s="1">
        <v>168126</v>
      </c>
      <c r="K1346" s="1">
        <v>103534.77</v>
      </c>
      <c r="L1346" s="1">
        <v>103534.77</v>
      </c>
      <c r="M1346" s="1">
        <v>103534.77</v>
      </c>
      <c r="N1346" s="1">
        <v>103534.77</v>
      </c>
      <c r="O1346" s="1">
        <v>103534.76999999999</v>
      </c>
      <c r="P1346" s="1">
        <v>0</v>
      </c>
      <c r="Q1346" s="1">
        <v>0</v>
      </c>
      <c r="R1346" s="1">
        <v>0</v>
      </c>
      <c r="S1346" s="27">
        <f t="shared" si="20"/>
        <v>0</v>
      </c>
    </row>
    <row r="1347" spans="1:19" x14ac:dyDescent="0.25">
      <c r="A1347">
        <v>311215</v>
      </c>
      <c r="C1347" t="s">
        <v>17</v>
      </c>
      <c r="D1347">
        <v>1443</v>
      </c>
      <c r="E1347">
        <v>2</v>
      </c>
      <c r="F1347">
        <v>2</v>
      </c>
      <c r="G1347" t="s">
        <v>16</v>
      </c>
      <c r="I1347">
        <v>1000</v>
      </c>
      <c r="J1347" s="1">
        <v>101767</v>
      </c>
      <c r="K1347" s="1">
        <v>62669.67</v>
      </c>
      <c r="L1347" s="1">
        <v>62669.67</v>
      </c>
      <c r="M1347" s="1">
        <v>62669.67</v>
      </c>
      <c r="N1347" s="1">
        <v>62669.67</v>
      </c>
      <c r="O1347" s="1">
        <v>62669.670000000006</v>
      </c>
      <c r="P1347" s="1">
        <v>0</v>
      </c>
      <c r="Q1347" s="1">
        <v>0</v>
      </c>
      <c r="R1347" s="1">
        <v>0</v>
      </c>
      <c r="S1347" s="27">
        <f t="shared" ref="S1347:S1410" si="21">P1347+Q1347</f>
        <v>0</v>
      </c>
    </row>
    <row r="1348" spans="1:19" x14ac:dyDescent="0.25">
      <c r="A1348">
        <v>311215</v>
      </c>
      <c r="C1348" t="s">
        <v>17</v>
      </c>
      <c r="D1348">
        <v>1511</v>
      </c>
      <c r="E1348">
        <v>1</v>
      </c>
      <c r="F1348">
        <v>2</v>
      </c>
      <c r="G1348" t="s">
        <v>16</v>
      </c>
      <c r="I1348">
        <v>1000</v>
      </c>
      <c r="J1348" s="1">
        <v>1662197</v>
      </c>
      <c r="K1348" s="1">
        <v>1662197</v>
      </c>
      <c r="L1348" s="1">
        <v>1662197</v>
      </c>
      <c r="M1348" s="1">
        <v>1662197</v>
      </c>
      <c r="N1348" s="1">
        <v>1662197</v>
      </c>
      <c r="O1348" s="1">
        <v>1662196.9999999995</v>
      </c>
      <c r="P1348" s="1">
        <v>0</v>
      </c>
      <c r="Q1348" s="1">
        <v>0</v>
      </c>
      <c r="R1348" s="1">
        <v>0</v>
      </c>
      <c r="S1348" s="27">
        <f t="shared" si="21"/>
        <v>0</v>
      </c>
    </row>
    <row r="1349" spans="1:19" x14ac:dyDescent="0.25">
      <c r="A1349">
        <v>311215</v>
      </c>
      <c r="C1349" t="s">
        <v>17</v>
      </c>
      <c r="D1349">
        <v>1511</v>
      </c>
      <c r="E1349">
        <v>2</v>
      </c>
      <c r="F1349">
        <v>2</v>
      </c>
      <c r="G1349" t="s">
        <v>16</v>
      </c>
      <c r="I1349">
        <v>1000</v>
      </c>
      <c r="J1349" s="1">
        <v>997179</v>
      </c>
      <c r="K1349" s="1">
        <v>997179</v>
      </c>
      <c r="L1349" s="1">
        <v>997179</v>
      </c>
      <c r="M1349" s="1">
        <v>997179</v>
      </c>
      <c r="N1349" s="1">
        <v>997179</v>
      </c>
      <c r="O1349" s="1">
        <v>997179</v>
      </c>
      <c r="P1349" s="1">
        <v>0</v>
      </c>
      <c r="Q1349" s="1">
        <v>0</v>
      </c>
      <c r="R1349" s="1">
        <v>0</v>
      </c>
      <c r="S1349" s="27">
        <f t="shared" si="21"/>
        <v>0</v>
      </c>
    </row>
    <row r="1350" spans="1:19" x14ac:dyDescent="0.25">
      <c r="A1350">
        <v>311215</v>
      </c>
      <c r="C1350" t="s">
        <v>17</v>
      </c>
      <c r="D1350">
        <v>1541</v>
      </c>
      <c r="E1350">
        <v>1</v>
      </c>
      <c r="F1350">
        <v>1</v>
      </c>
      <c r="G1350" t="s">
        <v>16</v>
      </c>
      <c r="I1350">
        <v>1000</v>
      </c>
      <c r="J1350" s="1">
        <v>473570</v>
      </c>
      <c r="K1350" s="1">
        <v>473570</v>
      </c>
      <c r="L1350" s="1">
        <v>473570</v>
      </c>
      <c r="M1350" s="1">
        <v>473570</v>
      </c>
      <c r="N1350" s="1">
        <v>473570</v>
      </c>
      <c r="O1350" s="1">
        <v>473570</v>
      </c>
      <c r="P1350" s="1">
        <v>0</v>
      </c>
      <c r="Q1350" s="1">
        <v>0</v>
      </c>
      <c r="R1350" s="1">
        <v>0</v>
      </c>
      <c r="S1350" s="27">
        <f t="shared" si="21"/>
        <v>0</v>
      </c>
    </row>
    <row r="1351" spans="1:19" x14ac:dyDescent="0.25">
      <c r="A1351">
        <v>311215</v>
      </c>
      <c r="C1351" t="s">
        <v>17</v>
      </c>
      <c r="D1351">
        <v>1541</v>
      </c>
      <c r="E1351">
        <v>1</v>
      </c>
      <c r="F1351">
        <v>2</v>
      </c>
      <c r="G1351">
        <v>18</v>
      </c>
      <c r="I1351">
        <v>1000</v>
      </c>
      <c r="J1351" s="1">
        <v>1919589</v>
      </c>
      <c r="K1351" s="1">
        <v>1919589</v>
      </c>
      <c r="L1351" s="1">
        <v>1919589</v>
      </c>
      <c r="M1351" s="1">
        <v>1919589</v>
      </c>
      <c r="N1351" s="1">
        <v>1919589</v>
      </c>
      <c r="O1351" s="1">
        <v>1919589</v>
      </c>
      <c r="P1351" s="1">
        <v>0</v>
      </c>
      <c r="Q1351" s="1">
        <v>0</v>
      </c>
      <c r="R1351" s="1">
        <v>0</v>
      </c>
      <c r="S1351" s="27">
        <f t="shared" si="21"/>
        <v>0</v>
      </c>
    </row>
    <row r="1352" spans="1:19" x14ac:dyDescent="0.25">
      <c r="A1352">
        <v>311215</v>
      </c>
      <c r="C1352" t="s">
        <v>17</v>
      </c>
      <c r="D1352">
        <v>1541</v>
      </c>
      <c r="E1352">
        <v>2</v>
      </c>
      <c r="F1352">
        <v>1</v>
      </c>
      <c r="G1352" t="s">
        <v>16</v>
      </c>
      <c r="I1352">
        <v>1000</v>
      </c>
      <c r="J1352" s="1">
        <v>284102</v>
      </c>
      <c r="K1352" s="1">
        <v>284102</v>
      </c>
      <c r="L1352" s="1">
        <v>284102</v>
      </c>
      <c r="M1352" s="1">
        <v>284102</v>
      </c>
      <c r="N1352" s="1">
        <v>284102</v>
      </c>
      <c r="O1352" s="1">
        <v>284102</v>
      </c>
      <c r="P1352" s="1">
        <v>0</v>
      </c>
      <c r="Q1352" s="1">
        <v>0</v>
      </c>
      <c r="R1352" s="1">
        <v>0</v>
      </c>
      <c r="S1352" s="27">
        <f t="shared" si="21"/>
        <v>0</v>
      </c>
    </row>
    <row r="1353" spans="1:19" x14ac:dyDescent="0.25">
      <c r="A1353">
        <v>311215</v>
      </c>
      <c r="C1353" t="s">
        <v>17</v>
      </c>
      <c r="D1353">
        <v>1541</v>
      </c>
      <c r="E1353">
        <v>2</v>
      </c>
      <c r="F1353">
        <v>2</v>
      </c>
      <c r="G1353">
        <v>18</v>
      </c>
      <c r="I1353">
        <v>1000</v>
      </c>
      <c r="J1353" s="1">
        <v>1535303</v>
      </c>
      <c r="K1353" s="1">
        <v>1535303</v>
      </c>
      <c r="L1353" s="1">
        <v>1535303</v>
      </c>
      <c r="M1353" s="1">
        <v>1535303</v>
      </c>
      <c r="N1353" s="1">
        <v>1535303</v>
      </c>
      <c r="O1353" s="1">
        <v>1535303</v>
      </c>
      <c r="P1353" s="1">
        <v>0</v>
      </c>
      <c r="Q1353" s="1">
        <v>0</v>
      </c>
      <c r="R1353" s="1">
        <v>0</v>
      </c>
      <c r="S1353" s="27">
        <f t="shared" si="21"/>
        <v>0</v>
      </c>
    </row>
    <row r="1354" spans="1:19" x14ac:dyDescent="0.25">
      <c r="A1354">
        <v>311215</v>
      </c>
      <c r="C1354" t="s">
        <v>17</v>
      </c>
      <c r="D1354">
        <v>1544</v>
      </c>
      <c r="E1354">
        <v>1</v>
      </c>
      <c r="F1354">
        <v>1</v>
      </c>
      <c r="G1354" t="s">
        <v>16</v>
      </c>
      <c r="I1354">
        <v>1000</v>
      </c>
      <c r="J1354" s="1">
        <v>947121</v>
      </c>
      <c r="K1354" s="1">
        <v>931522</v>
      </c>
      <c r="L1354" s="1">
        <v>931522</v>
      </c>
      <c r="M1354" s="1">
        <v>931522</v>
      </c>
      <c r="N1354" s="1">
        <v>931522</v>
      </c>
      <c r="O1354" s="1">
        <v>931522</v>
      </c>
      <c r="P1354" s="1">
        <v>0</v>
      </c>
      <c r="Q1354" s="1">
        <v>0</v>
      </c>
      <c r="R1354" s="1">
        <v>0</v>
      </c>
      <c r="S1354" s="27">
        <f t="shared" si="21"/>
        <v>0</v>
      </c>
    </row>
    <row r="1355" spans="1:19" x14ac:dyDescent="0.25">
      <c r="A1355">
        <v>311215</v>
      </c>
      <c r="C1355" t="s">
        <v>17</v>
      </c>
      <c r="D1355">
        <v>1544</v>
      </c>
      <c r="E1355">
        <v>2</v>
      </c>
      <c r="F1355">
        <v>1</v>
      </c>
      <c r="G1355" t="s">
        <v>16</v>
      </c>
      <c r="I1355">
        <v>1000</v>
      </c>
      <c r="J1355" s="1">
        <v>568120</v>
      </c>
      <c r="K1355" s="1">
        <v>558763</v>
      </c>
      <c r="L1355" s="1">
        <v>558763</v>
      </c>
      <c r="M1355" s="1">
        <v>558763</v>
      </c>
      <c r="N1355" s="1">
        <v>558763</v>
      </c>
      <c r="O1355" s="1">
        <v>558763</v>
      </c>
      <c r="P1355" s="1">
        <v>0</v>
      </c>
      <c r="Q1355" s="1">
        <v>0</v>
      </c>
      <c r="R1355" s="1">
        <v>0</v>
      </c>
      <c r="S1355" s="27">
        <f t="shared" si="21"/>
        <v>0</v>
      </c>
    </row>
    <row r="1356" spans="1:19" x14ac:dyDescent="0.25">
      <c r="A1356">
        <v>311215</v>
      </c>
      <c r="C1356" t="s">
        <v>17</v>
      </c>
      <c r="D1356">
        <v>1545</v>
      </c>
      <c r="E1356">
        <v>1</v>
      </c>
      <c r="F1356">
        <v>1</v>
      </c>
      <c r="G1356" t="s">
        <v>16</v>
      </c>
      <c r="I1356">
        <v>1000</v>
      </c>
      <c r="J1356" s="1">
        <v>187200</v>
      </c>
      <c r="K1356" s="1">
        <v>176547.31</v>
      </c>
      <c r="L1356" s="1">
        <v>176547.31</v>
      </c>
      <c r="M1356" s="1">
        <v>176547.31</v>
      </c>
      <c r="N1356" s="1">
        <v>176547.31</v>
      </c>
      <c r="O1356" s="1">
        <v>176547.31</v>
      </c>
      <c r="P1356" s="1">
        <v>0</v>
      </c>
      <c r="Q1356" s="1">
        <v>0</v>
      </c>
      <c r="R1356" s="1">
        <v>0</v>
      </c>
      <c r="S1356" s="27">
        <f t="shared" si="21"/>
        <v>0</v>
      </c>
    </row>
    <row r="1357" spans="1:19" x14ac:dyDescent="0.25">
      <c r="A1357">
        <v>311215</v>
      </c>
      <c r="C1357" t="s">
        <v>17</v>
      </c>
      <c r="D1357">
        <v>1545</v>
      </c>
      <c r="E1357">
        <v>1</v>
      </c>
      <c r="F1357">
        <v>1</v>
      </c>
      <c r="G1357" t="s">
        <v>30</v>
      </c>
      <c r="I1357">
        <v>1000</v>
      </c>
      <c r="J1357" s="1">
        <v>788324</v>
      </c>
      <c r="K1357" s="1">
        <v>499166.88</v>
      </c>
      <c r="L1357" s="1">
        <v>499166.88</v>
      </c>
      <c r="M1357" s="1">
        <v>499129.78</v>
      </c>
      <c r="N1357" s="1">
        <v>498872.76</v>
      </c>
      <c r="O1357" s="1">
        <v>498872.76</v>
      </c>
      <c r="P1357" s="1">
        <v>37.099999999976717</v>
      </c>
      <c r="Q1357" s="1">
        <v>257.02000000001863</v>
      </c>
      <c r="R1357" s="1">
        <v>0</v>
      </c>
      <c r="S1357" s="27">
        <f t="shared" si="21"/>
        <v>294.11999999999534</v>
      </c>
    </row>
    <row r="1358" spans="1:19" x14ac:dyDescent="0.25">
      <c r="A1358">
        <v>311215</v>
      </c>
      <c r="C1358" t="s">
        <v>17</v>
      </c>
      <c r="D1358">
        <v>1545</v>
      </c>
      <c r="E1358">
        <v>1</v>
      </c>
      <c r="F1358">
        <v>1</v>
      </c>
      <c r="G1358">
        <v>10</v>
      </c>
      <c r="I1358">
        <v>1000</v>
      </c>
      <c r="J1358" s="1">
        <v>97126</v>
      </c>
      <c r="K1358" s="1">
        <v>97126</v>
      </c>
      <c r="L1358" s="1">
        <v>97126</v>
      </c>
      <c r="M1358" s="1">
        <v>97126</v>
      </c>
      <c r="N1358" s="1">
        <v>97126</v>
      </c>
      <c r="O1358" s="1">
        <v>97126.000000000015</v>
      </c>
      <c r="P1358" s="1">
        <v>0</v>
      </c>
      <c r="Q1358" s="1">
        <v>0</v>
      </c>
      <c r="R1358" s="1">
        <v>0</v>
      </c>
      <c r="S1358" s="27">
        <f t="shared" si="21"/>
        <v>0</v>
      </c>
    </row>
    <row r="1359" spans="1:19" x14ac:dyDescent="0.25">
      <c r="A1359">
        <v>311215</v>
      </c>
      <c r="C1359" t="s">
        <v>17</v>
      </c>
      <c r="D1359">
        <v>1545</v>
      </c>
      <c r="E1359">
        <v>2</v>
      </c>
      <c r="F1359">
        <v>1</v>
      </c>
      <c r="G1359" t="s">
        <v>16</v>
      </c>
      <c r="I1359">
        <v>1000</v>
      </c>
      <c r="J1359" s="1">
        <v>112555</v>
      </c>
      <c r="K1359" s="1">
        <v>112555</v>
      </c>
      <c r="L1359" s="1">
        <v>112555</v>
      </c>
      <c r="M1359" s="1">
        <v>112555</v>
      </c>
      <c r="N1359" s="1">
        <v>112555</v>
      </c>
      <c r="O1359" s="1">
        <v>112555</v>
      </c>
      <c r="P1359" s="1">
        <v>0</v>
      </c>
      <c r="Q1359" s="1">
        <v>0</v>
      </c>
      <c r="R1359" s="1">
        <v>0</v>
      </c>
      <c r="S1359" s="27">
        <f t="shared" si="21"/>
        <v>0</v>
      </c>
    </row>
    <row r="1360" spans="1:19" x14ac:dyDescent="0.25">
      <c r="A1360">
        <v>311215</v>
      </c>
      <c r="C1360" t="s">
        <v>17</v>
      </c>
      <c r="D1360">
        <v>1545</v>
      </c>
      <c r="E1360">
        <v>2</v>
      </c>
      <c r="F1360">
        <v>1</v>
      </c>
      <c r="G1360" t="s">
        <v>18</v>
      </c>
      <c r="I1360">
        <v>1000</v>
      </c>
      <c r="J1360" s="1">
        <v>203893</v>
      </c>
      <c r="K1360" s="1">
        <v>98352.84</v>
      </c>
      <c r="L1360" s="1">
        <v>98352.84</v>
      </c>
      <c r="M1360" s="1">
        <v>97713.97</v>
      </c>
      <c r="N1360" s="1">
        <v>97529.53</v>
      </c>
      <c r="O1360" s="1">
        <v>97529.529999999984</v>
      </c>
      <c r="P1360" s="1">
        <v>638.86999999999534</v>
      </c>
      <c r="Q1360" s="1">
        <v>184.44000000000233</v>
      </c>
      <c r="R1360" s="1">
        <v>0</v>
      </c>
      <c r="S1360" s="27">
        <f t="shared" si="21"/>
        <v>823.30999999999767</v>
      </c>
    </row>
    <row r="1361" spans="1:19" x14ac:dyDescent="0.25">
      <c r="A1361">
        <v>311215</v>
      </c>
      <c r="C1361" t="s">
        <v>17</v>
      </c>
      <c r="D1361">
        <v>1545</v>
      </c>
      <c r="E1361">
        <v>2</v>
      </c>
      <c r="F1361">
        <v>1</v>
      </c>
      <c r="G1361" t="s">
        <v>30</v>
      </c>
      <c r="I1361">
        <v>1000</v>
      </c>
      <c r="J1361" s="1">
        <v>473009</v>
      </c>
      <c r="K1361" s="1">
        <v>472882.23</v>
      </c>
      <c r="L1361" s="1">
        <v>472882.23</v>
      </c>
      <c r="M1361" s="1">
        <v>472882.23</v>
      </c>
      <c r="N1361" s="1">
        <v>472882.23</v>
      </c>
      <c r="O1361" s="1">
        <v>472882.23</v>
      </c>
      <c r="P1361" s="1">
        <v>0</v>
      </c>
      <c r="Q1361" s="1">
        <v>0</v>
      </c>
      <c r="R1361" s="1">
        <v>0</v>
      </c>
      <c r="S1361" s="27">
        <f t="shared" si="21"/>
        <v>0</v>
      </c>
    </row>
    <row r="1362" spans="1:19" x14ac:dyDescent="0.25">
      <c r="A1362">
        <v>311215</v>
      </c>
      <c r="C1362" t="s">
        <v>17</v>
      </c>
      <c r="D1362">
        <v>1545</v>
      </c>
      <c r="E1362">
        <v>2</v>
      </c>
      <c r="F1362">
        <v>1</v>
      </c>
      <c r="G1362">
        <v>10</v>
      </c>
      <c r="I1362">
        <v>1000</v>
      </c>
      <c r="J1362" s="1">
        <v>58968</v>
      </c>
      <c r="K1362" s="1">
        <v>58968</v>
      </c>
      <c r="L1362" s="1">
        <v>58968</v>
      </c>
      <c r="M1362" s="1">
        <v>58968</v>
      </c>
      <c r="N1362" s="1">
        <v>58968</v>
      </c>
      <c r="O1362" s="1">
        <v>58968</v>
      </c>
      <c r="P1362" s="1">
        <v>0</v>
      </c>
      <c r="Q1362" s="1">
        <v>0</v>
      </c>
      <c r="R1362" s="1">
        <v>0</v>
      </c>
      <c r="S1362" s="27">
        <f t="shared" si="21"/>
        <v>0</v>
      </c>
    </row>
    <row r="1363" spans="1:19" x14ac:dyDescent="0.25">
      <c r="A1363">
        <v>311215</v>
      </c>
      <c r="C1363" t="s">
        <v>17</v>
      </c>
      <c r="D1363">
        <v>1546</v>
      </c>
      <c r="E1363">
        <v>1</v>
      </c>
      <c r="F1363">
        <v>1</v>
      </c>
      <c r="G1363" t="s">
        <v>16</v>
      </c>
      <c r="I1363">
        <v>1000</v>
      </c>
      <c r="J1363" s="1">
        <v>297835</v>
      </c>
      <c r="K1363" s="1">
        <v>144812.24</v>
      </c>
      <c r="L1363" s="1">
        <v>144812.24</v>
      </c>
      <c r="M1363" s="1">
        <v>144812.24</v>
      </c>
      <c r="N1363" s="1">
        <v>144812.24</v>
      </c>
      <c r="O1363" s="1">
        <v>144812.24</v>
      </c>
      <c r="P1363" s="1">
        <v>0</v>
      </c>
      <c r="Q1363" s="1">
        <v>0</v>
      </c>
      <c r="R1363" s="1">
        <v>0</v>
      </c>
      <c r="S1363" s="27">
        <f t="shared" si="21"/>
        <v>0</v>
      </c>
    </row>
    <row r="1364" spans="1:19" x14ac:dyDescent="0.25">
      <c r="A1364">
        <v>311215</v>
      </c>
      <c r="C1364" t="s">
        <v>17</v>
      </c>
      <c r="D1364">
        <v>1546</v>
      </c>
      <c r="E1364">
        <v>1</v>
      </c>
      <c r="F1364">
        <v>1</v>
      </c>
      <c r="G1364">
        <v>51</v>
      </c>
      <c r="I1364">
        <v>1000</v>
      </c>
      <c r="J1364" s="1">
        <v>1589989</v>
      </c>
      <c r="K1364" s="1">
        <v>803493</v>
      </c>
      <c r="L1364" s="1">
        <v>803493</v>
      </c>
      <c r="M1364" s="1">
        <v>803493</v>
      </c>
      <c r="N1364" s="1">
        <v>796293</v>
      </c>
      <c r="O1364" s="1">
        <v>796293</v>
      </c>
      <c r="P1364" s="1">
        <v>0</v>
      </c>
      <c r="Q1364" s="1">
        <v>7200</v>
      </c>
      <c r="R1364" s="1">
        <v>0</v>
      </c>
      <c r="S1364" s="27">
        <f t="shared" si="21"/>
        <v>7200</v>
      </c>
    </row>
    <row r="1365" spans="1:19" x14ac:dyDescent="0.25">
      <c r="A1365">
        <v>311215</v>
      </c>
      <c r="C1365" t="s">
        <v>17</v>
      </c>
      <c r="D1365">
        <v>1546</v>
      </c>
      <c r="E1365">
        <v>2</v>
      </c>
      <c r="F1365">
        <v>1</v>
      </c>
      <c r="G1365" t="s">
        <v>16</v>
      </c>
      <c r="I1365">
        <v>1000</v>
      </c>
      <c r="J1365" s="1">
        <v>178678</v>
      </c>
      <c r="K1365" s="1">
        <v>171772.38</v>
      </c>
      <c r="L1365" s="1">
        <v>171772.38</v>
      </c>
      <c r="M1365" s="1">
        <v>171772.38</v>
      </c>
      <c r="N1365" s="1">
        <v>171772.38</v>
      </c>
      <c r="O1365" s="1">
        <v>171772.38</v>
      </c>
      <c r="P1365" s="1">
        <v>0</v>
      </c>
      <c r="Q1365" s="1">
        <v>0</v>
      </c>
      <c r="R1365" s="1">
        <v>0</v>
      </c>
      <c r="S1365" s="27">
        <f t="shared" si="21"/>
        <v>0</v>
      </c>
    </row>
    <row r="1366" spans="1:19" x14ac:dyDescent="0.25">
      <c r="A1366">
        <v>311215</v>
      </c>
      <c r="C1366" t="s">
        <v>17</v>
      </c>
      <c r="D1366">
        <v>1546</v>
      </c>
      <c r="E1366">
        <v>2</v>
      </c>
      <c r="F1366">
        <v>1</v>
      </c>
      <c r="G1366">
        <v>51</v>
      </c>
      <c r="I1366">
        <v>1000</v>
      </c>
      <c r="J1366" s="1">
        <v>953896</v>
      </c>
      <c r="K1366" s="1">
        <v>953896</v>
      </c>
      <c r="L1366" s="1">
        <v>953896</v>
      </c>
      <c r="M1366" s="1">
        <v>953896</v>
      </c>
      <c r="N1366" s="1">
        <v>953896</v>
      </c>
      <c r="O1366" s="1">
        <v>953896</v>
      </c>
      <c r="P1366" s="1">
        <v>0</v>
      </c>
      <c r="Q1366" s="1">
        <v>0</v>
      </c>
      <c r="R1366" s="1">
        <v>0</v>
      </c>
      <c r="S1366" s="27">
        <f t="shared" si="21"/>
        <v>0</v>
      </c>
    </row>
    <row r="1367" spans="1:19" x14ac:dyDescent="0.25">
      <c r="A1367">
        <v>311215</v>
      </c>
      <c r="C1367" t="s">
        <v>17</v>
      </c>
      <c r="D1367">
        <v>1547</v>
      </c>
      <c r="E1367">
        <v>1</v>
      </c>
      <c r="F1367">
        <v>1</v>
      </c>
      <c r="G1367" t="s">
        <v>16</v>
      </c>
      <c r="I1367">
        <v>1000</v>
      </c>
      <c r="J1367" s="1">
        <v>101356</v>
      </c>
      <c r="K1367" s="1">
        <v>32289</v>
      </c>
      <c r="L1367" s="1">
        <v>32289</v>
      </c>
      <c r="M1367" s="1">
        <v>32289</v>
      </c>
      <c r="N1367" s="1">
        <v>32289</v>
      </c>
      <c r="O1367" s="1">
        <v>32289</v>
      </c>
      <c r="P1367" s="1">
        <v>0</v>
      </c>
      <c r="Q1367" s="1">
        <v>0</v>
      </c>
      <c r="R1367" s="1">
        <v>0</v>
      </c>
      <c r="S1367" s="27">
        <f t="shared" si="21"/>
        <v>0</v>
      </c>
    </row>
    <row r="1368" spans="1:19" x14ac:dyDescent="0.25">
      <c r="A1368">
        <v>311215</v>
      </c>
      <c r="C1368" t="s">
        <v>17</v>
      </c>
      <c r="D1368">
        <v>1547</v>
      </c>
      <c r="E1368">
        <v>1</v>
      </c>
      <c r="F1368">
        <v>1</v>
      </c>
      <c r="G1368" t="s">
        <v>18</v>
      </c>
      <c r="I1368">
        <v>1000</v>
      </c>
      <c r="J1368" s="1">
        <v>16204</v>
      </c>
      <c r="K1368" s="1">
        <v>0</v>
      </c>
      <c r="L1368" s="1">
        <v>0</v>
      </c>
      <c r="N1368" s="1">
        <v>0</v>
      </c>
      <c r="P1368" s="1">
        <v>0</v>
      </c>
      <c r="Q1368" s="1">
        <v>0</v>
      </c>
      <c r="R1368" s="1">
        <v>0</v>
      </c>
      <c r="S1368" s="27">
        <f t="shared" si="21"/>
        <v>0</v>
      </c>
    </row>
    <row r="1369" spans="1:19" x14ac:dyDescent="0.25">
      <c r="A1369">
        <v>311215</v>
      </c>
      <c r="C1369" t="s">
        <v>17</v>
      </c>
      <c r="D1369">
        <v>1547</v>
      </c>
      <c r="E1369">
        <v>2</v>
      </c>
      <c r="F1369">
        <v>1</v>
      </c>
      <c r="G1369" t="s">
        <v>16</v>
      </c>
      <c r="I1369">
        <v>1000</v>
      </c>
      <c r="J1369" s="1">
        <v>56500</v>
      </c>
      <c r="K1369" s="1">
        <v>36500</v>
      </c>
      <c r="L1369" s="1">
        <v>36500</v>
      </c>
      <c r="M1369" s="1">
        <v>36500</v>
      </c>
      <c r="N1369" s="1">
        <v>36500</v>
      </c>
      <c r="O1369" s="1">
        <v>36500</v>
      </c>
      <c r="P1369" s="1">
        <v>0</v>
      </c>
      <c r="Q1369" s="1">
        <v>0</v>
      </c>
      <c r="R1369" s="1">
        <v>0</v>
      </c>
      <c r="S1369" s="27">
        <f t="shared" si="21"/>
        <v>0</v>
      </c>
    </row>
    <row r="1370" spans="1:19" x14ac:dyDescent="0.25">
      <c r="A1370">
        <v>311215</v>
      </c>
      <c r="C1370" t="s">
        <v>17</v>
      </c>
      <c r="D1370">
        <v>1548</v>
      </c>
      <c r="E1370">
        <v>1</v>
      </c>
      <c r="F1370">
        <v>1</v>
      </c>
      <c r="G1370" t="s">
        <v>16</v>
      </c>
      <c r="I1370">
        <v>1000</v>
      </c>
      <c r="J1370" s="1">
        <v>1359600</v>
      </c>
      <c r="K1370" s="1">
        <v>1359600</v>
      </c>
      <c r="L1370" s="1">
        <v>1359600</v>
      </c>
      <c r="M1370" s="1">
        <v>1359600</v>
      </c>
      <c r="N1370" s="1">
        <v>1359600</v>
      </c>
      <c r="O1370" s="1">
        <v>1359600</v>
      </c>
      <c r="P1370" s="1">
        <v>0</v>
      </c>
      <c r="Q1370" s="1">
        <v>0</v>
      </c>
      <c r="R1370" s="1">
        <v>0</v>
      </c>
      <c r="S1370" s="27">
        <f t="shared" si="21"/>
        <v>0</v>
      </c>
    </row>
    <row r="1371" spans="1:19" x14ac:dyDescent="0.25">
      <c r="A1371">
        <v>311215</v>
      </c>
      <c r="C1371" t="s">
        <v>17</v>
      </c>
      <c r="D1371">
        <v>1548</v>
      </c>
      <c r="E1371">
        <v>2</v>
      </c>
      <c r="F1371">
        <v>1</v>
      </c>
      <c r="G1371" t="s">
        <v>16</v>
      </c>
      <c r="I1371">
        <v>1000</v>
      </c>
      <c r="J1371" s="1">
        <v>875387</v>
      </c>
      <c r="K1371" s="1">
        <v>875387</v>
      </c>
      <c r="L1371" s="1">
        <v>875387</v>
      </c>
      <c r="M1371" s="1">
        <v>875387</v>
      </c>
      <c r="N1371" s="1">
        <v>875387</v>
      </c>
      <c r="O1371" s="1">
        <v>875387</v>
      </c>
      <c r="P1371" s="1">
        <v>0</v>
      </c>
      <c r="Q1371" s="1">
        <v>0</v>
      </c>
      <c r="R1371" s="1">
        <v>0</v>
      </c>
      <c r="S1371" s="27">
        <f t="shared" si="21"/>
        <v>0</v>
      </c>
    </row>
    <row r="1372" spans="1:19" x14ac:dyDescent="0.25">
      <c r="A1372">
        <v>311215</v>
      </c>
      <c r="C1372" t="s">
        <v>17</v>
      </c>
      <c r="D1372">
        <v>1549</v>
      </c>
      <c r="E1372">
        <v>1</v>
      </c>
      <c r="F1372">
        <v>1</v>
      </c>
      <c r="G1372" t="s">
        <v>27</v>
      </c>
      <c r="I1372">
        <v>1000</v>
      </c>
      <c r="J1372" s="1">
        <v>2564506</v>
      </c>
      <c r="K1372" s="1">
        <v>2564506</v>
      </c>
      <c r="L1372" s="1">
        <v>2564506</v>
      </c>
      <c r="M1372" s="1">
        <v>2564506</v>
      </c>
      <c r="N1372" s="1">
        <v>2536156</v>
      </c>
      <c r="O1372" s="1">
        <v>2536156</v>
      </c>
      <c r="P1372" s="1">
        <v>0</v>
      </c>
      <c r="Q1372" s="1">
        <v>28350</v>
      </c>
      <c r="R1372" s="1">
        <v>0</v>
      </c>
      <c r="S1372" s="27">
        <f t="shared" si="21"/>
        <v>28350</v>
      </c>
    </row>
    <row r="1373" spans="1:19" x14ac:dyDescent="0.25">
      <c r="A1373">
        <v>311215</v>
      </c>
      <c r="C1373" t="s">
        <v>17</v>
      </c>
      <c r="D1373">
        <v>1549</v>
      </c>
      <c r="E1373">
        <v>2</v>
      </c>
      <c r="F1373">
        <v>1</v>
      </c>
      <c r="G1373" t="s">
        <v>27</v>
      </c>
      <c r="I1373">
        <v>1000</v>
      </c>
      <c r="J1373" s="1">
        <v>1743459</v>
      </c>
      <c r="K1373" s="1">
        <v>1743459</v>
      </c>
      <c r="L1373" s="1">
        <v>1743459</v>
      </c>
      <c r="M1373" s="1">
        <v>1743459</v>
      </c>
      <c r="N1373" s="1">
        <v>1743459</v>
      </c>
      <c r="O1373" s="1">
        <v>1743459</v>
      </c>
      <c r="P1373" s="1">
        <v>0</v>
      </c>
      <c r="Q1373" s="1">
        <v>0</v>
      </c>
      <c r="R1373" s="1">
        <v>0</v>
      </c>
      <c r="S1373" s="27">
        <f t="shared" si="21"/>
        <v>0</v>
      </c>
    </row>
    <row r="1374" spans="1:19" x14ac:dyDescent="0.25">
      <c r="A1374">
        <v>311215</v>
      </c>
      <c r="C1374" t="s">
        <v>17</v>
      </c>
      <c r="D1374">
        <v>1551</v>
      </c>
      <c r="E1374">
        <v>1</v>
      </c>
      <c r="F1374">
        <v>1</v>
      </c>
      <c r="G1374" t="s">
        <v>16</v>
      </c>
      <c r="I1374">
        <v>1000</v>
      </c>
      <c r="J1374" s="1">
        <v>3778</v>
      </c>
      <c r="K1374" s="1">
        <v>3778</v>
      </c>
      <c r="L1374" s="1">
        <v>3778</v>
      </c>
      <c r="M1374" s="1">
        <v>3778</v>
      </c>
      <c r="N1374" s="1">
        <v>3778</v>
      </c>
      <c r="O1374" s="1">
        <v>3778</v>
      </c>
      <c r="P1374" s="1">
        <v>0</v>
      </c>
      <c r="Q1374" s="1">
        <v>0</v>
      </c>
      <c r="R1374" s="1">
        <v>0</v>
      </c>
      <c r="S1374" s="27">
        <f t="shared" si="21"/>
        <v>0</v>
      </c>
    </row>
    <row r="1375" spans="1:19" x14ac:dyDescent="0.25">
      <c r="A1375">
        <v>311215</v>
      </c>
      <c r="C1375" t="s">
        <v>17</v>
      </c>
      <c r="D1375">
        <v>1551</v>
      </c>
      <c r="E1375">
        <v>2</v>
      </c>
      <c r="F1375">
        <v>1</v>
      </c>
      <c r="G1375" t="s">
        <v>16</v>
      </c>
      <c r="I1375">
        <v>1000</v>
      </c>
      <c r="J1375" s="1">
        <v>1667</v>
      </c>
      <c r="K1375" s="1">
        <v>1667</v>
      </c>
      <c r="L1375" s="1">
        <v>1667</v>
      </c>
      <c r="M1375" s="1">
        <v>1667</v>
      </c>
      <c r="N1375" s="1">
        <v>1667</v>
      </c>
      <c r="O1375" s="1">
        <v>1667</v>
      </c>
      <c r="P1375" s="1">
        <v>0</v>
      </c>
      <c r="Q1375" s="1">
        <v>0</v>
      </c>
      <c r="R1375" s="1">
        <v>0</v>
      </c>
      <c r="S1375" s="27">
        <f t="shared" si="21"/>
        <v>0</v>
      </c>
    </row>
    <row r="1376" spans="1:19" x14ac:dyDescent="0.25">
      <c r="A1376">
        <v>311215</v>
      </c>
      <c r="C1376" t="s">
        <v>17</v>
      </c>
      <c r="D1376">
        <v>1591</v>
      </c>
      <c r="E1376">
        <v>1</v>
      </c>
      <c r="F1376">
        <v>1</v>
      </c>
      <c r="G1376" t="s">
        <v>16</v>
      </c>
      <c r="I1376">
        <v>1000</v>
      </c>
      <c r="J1376" s="1">
        <v>2309844</v>
      </c>
      <c r="K1376" s="1">
        <v>1154922</v>
      </c>
      <c r="L1376" s="1">
        <v>1154922</v>
      </c>
      <c r="M1376" s="1">
        <v>1154922</v>
      </c>
      <c r="N1376" s="1">
        <v>1154922</v>
      </c>
      <c r="O1376" s="1">
        <v>1154922</v>
      </c>
      <c r="P1376" s="1">
        <v>0</v>
      </c>
      <c r="Q1376" s="1">
        <v>0</v>
      </c>
      <c r="R1376" s="1">
        <v>0</v>
      </c>
      <c r="S1376" s="27">
        <f t="shared" si="21"/>
        <v>0</v>
      </c>
    </row>
    <row r="1377" spans="1:19" x14ac:dyDescent="0.25">
      <c r="A1377">
        <v>311215</v>
      </c>
      <c r="C1377" t="s">
        <v>17</v>
      </c>
      <c r="D1377">
        <v>1591</v>
      </c>
      <c r="E1377">
        <v>2</v>
      </c>
      <c r="F1377">
        <v>1</v>
      </c>
      <c r="G1377" t="s">
        <v>16</v>
      </c>
      <c r="I1377">
        <v>1000</v>
      </c>
      <c r="J1377" s="1">
        <v>1646112</v>
      </c>
      <c r="K1377" s="1">
        <v>823056</v>
      </c>
      <c r="L1377" s="1">
        <v>823056</v>
      </c>
      <c r="M1377" s="1">
        <v>823056</v>
      </c>
      <c r="N1377" s="1">
        <v>823056</v>
      </c>
      <c r="O1377" s="1">
        <v>823056</v>
      </c>
      <c r="P1377" s="1">
        <v>0</v>
      </c>
      <c r="Q1377" s="1">
        <v>0</v>
      </c>
      <c r="R1377" s="1">
        <v>0</v>
      </c>
      <c r="S1377" s="27">
        <f t="shared" si="21"/>
        <v>0</v>
      </c>
    </row>
    <row r="1378" spans="1:19" x14ac:dyDescent="0.25">
      <c r="A1378">
        <v>311215</v>
      </c>
      <c r="C1378" t="s">
        <v>17</v>
      </c>
      <c r="D1378">
        <v>1599</v>
      </c>
      <c r="E1378">
        <v>1</v>
      </c>
      <c r="F1378">
        <v>1</v>
      </c>
      <c r="G1378" t="s">
        <v>16</v>
      </c>
      <c r="I1378">
        <v>1000</v>
      </c>
      <c r="J1378" s="1">
        <v>205960</v>
      </c>
      <c r="K1378" s="1">
        <v>0</v>
      </c>
      <c r="L1378" s="1">
        <v>0</v>
      </c>
      <c r="N1378" s="1">
        <v>0</v>
      </c>
      <c r="P1378" s="1">
        <v>0</v>
      </c>
      <c r="Q1378" s="1">
        <v>0</v>
      </c>
      <c r="R1378" s="1">
        <v>0</v>
      </c>
      <c r="S1378" s="27">
        <f t="shared" si="21"/>
        <v>0</v>
      </c>
    </row>
    <row r="1379" spans="1:19" x14ac:dyDescent="0.25">
      <c r="A1379">
        <v>311215</v>
      </c>
      <c r="C1379" t="s">
        <v>17</v>
      </c>
      <c r="D1379">
        <v>1599</v>
      </c>
      <c r="E1379">
        <v>2</v>
      </c>
      <c r="F1379">
        <v>1</v>
      </c>
      <c r="G1379" t="s">
        <v>16</v>
      </c>
      <c r="I1379">
        <v>1000</v>
      </c>
      <c r="J1379" s="1">
        <v>12204</v>
      </c>
      <c r="K1379" s="1">
        <v>0</v>
      </c>
      <c r="L1379" s="1">
        <v>0</v>
      </c>
      <c r="N1379" s="1">
        <v>0</v>
      </c>
      <c r="P1379" s="1">
        <v>0</v>
      </c>
      <c r="Q1379" s="1">
        <v>0</v>
      </c>
      <c r="R1379" s="1">
        <v>0</v>
      </c>
      <c r="S1379" s="27">
        <f t="shared" si="21"/>
        <v>0</v>
      </c>
    </row>
    <row r="1380" spans="1:19" x14ac:dyDescent="0.25">
      <c r="A1380">
        <v>311215</v>
      </c>
      <c r="C1380" t="s">
        <v>17</v>
      </c>
      <c r="D1380">
        <v>1714</v>
      </c>
      <c r="E1380">
        <v>1</v>
      </c>
      <c r="F1380">
        <v>1</v>
      </c>
      <c r="G1380" t="s">
        <v>16</v>
      </c>
      <c r="I1380">
        <v>1000</v>
      </c>
      <c r="J1380" s="1">
        <v>794102</v>
      </c>
      <c r="K1380" s="1">
        <v>337209</v>
      </c>
      <c r="L1380" s="1">
        <v>337209</v>
      </c>
      <c r="M1380" s="1">
        <v>337209</v>
      </c>
      <c r="N1380" s="1">
        <v>337209</v>
      </c>
      <c r="O1380" s="1">
        <v>337209</v>
      </c>
      <c r="P1380" s="1">
        <v>0</v>
      </c>
      <c r="Q1380" s="1">
        <v>0</v>
      </c>
      <c r="R1380" s="1">
        <v>0</v>
      </c>
      <c r="S1380" s="27">
        <f t="shared" si="21"/>
        <v>0</v>
      </c>
    </row>
    <row r="1381" spans="1:19" x14ac:dyDescent="0.25">
      <c r="A1381">
        <v>311215</v>
      </c>
      <c r="C1381" t="s">
        <v>17</v>
      </c>
      <c r="D1381">
        <v>1714</v>
      </c>
      <c r="E1381">
        <v>2</v>
      </c>
      <c r="F1381">
        <v>1</v>
      </c>
      <c r="G1381" t="s">
        <v>16</v>
      </c>
      <c r="I1381">
        <v>1000</v>
      </c>
      <c r="J1381" s="1">
        <v>476065</v>
      </c>
      <c r="K1381" s="1">
        <v>202159</v>
      </c>
      <c r="L1381" s="1">
        <v>202159</v>
      </c>
      <c r="M1381" s="1">
        <v>202159</v>
      </c>
      <c r="N1381" s="1">
        <v>202159</v>
      </c>
      <c r="O1381" s="1">
        <v>202159</v>
      </c>
      <c r="P1381" s="1">
        <v>0</v>
      </c>
      <c r="Q1381" s="1">
        <v>0</v>
      </c>
      <c r="R1381" s="1">
        <v>0</v>
      </c>
      <c r="S1381" s="27">
        <f t="shared" si="21"/>
        <v>0</v>
      </c>
    </row>
    <row r="1382" spans="1:19" x14ac:dyDescent="0.25">
      <c r="A1382">
        <v>311215</v>
      </c>
      <c r="C1382" t="s">
        <v>17</v>
      </c>
      <c r="D1382">
        <v>3621</v>
      </c>
      <c r="E1382">
        <v>1</v>
      </c>
      <c r="F1382">
        <v>1</v>
      </c>
      <c r="G1382" t="s">
        <v>16</v>
      </c>
      <c r="I1382">
        <v>3000</v>
      </c>
      <c r="J1382" s="1">
        <v>422507</v>
      </c>
      <c r="K1382" s="1">
        <v>0</v>
      </c>
      <c r="L1382" s="1">
        <v>0</v>
      </c>
      <c r="N1382" s="1">
        <v>0</v>
      </c>
      <c r="P1382" s="1">
        <v>0</v>
      </c>
      <c r="Q1382" s="1">
        <v>0</v>
      </c>
      <c r="R1382" s="1">
        <v>0</v>
      </c>
      <c r="S1382" s="27">
        <f t="shared" si="21"/>
        <v>0</v>
      </c>
    </row>
    <row r="1383" spans="1:19" x14ac:dyDescent="0.25">
      <c r="A1383">
        <v>311215</v>
      </c>
      <c r="C1383" t="s">
        <v>17</v>
      </c>
      <c r="D1383">
        <v>3981</v>
      </c>
      <c r="E1383">
        <v>1</v>
      </c>
      <c r="F1383">
        <v>2</v>
      </c>
      <c r="G1383" t="s">
        <v>16</v>
      </c>
      <c r="I1383">
        <v>3000</v>
      </c>
      <c r="J1383" s="1">
        <v>1382138</v>
      </c>
      <c r="K1383" s="1">
        <v>1375970</v>
      </c>
      <c r="L1383" s="1">
        <v>1375970</v>
      </c>
      <c r="M1383" s="1">
        <v>1375970</v>
      </c>
      <c r="N1383" s="1">
        <v>1375970</v>
      </c>
      <c r="O1383" s="1">
        <v>1375970</v>
      </c>
      <c r="P1383" s="1">
        <v>0</v>
      </c>
      <c r="Q1383" s="1">
        <v>0</v>
      </c>
      <c r="R1383" s="1">
        <v>0</v>
      </c>
      <c r="S1383" s="27">
        <f t="shared" si="21"/>
        <v>0</v>
      </c>
    </row>
    <row r="1384" spans="1:19" x14ac:dyDescent="0.25">
      <c r="A1384">
        <v>311215</v>
      </c>
      <c r="C1384" t="s">
        <v>17</v>
      </c>
      <c r="D1384">
        <v>3981</v>
      </c>
      <c r="E1384">
        <v>1</v>
      </c>
      <c r="F1384">
        <v>2</v>
      </c>
      <c r="G1384" t="s">
        <v>18</v>
      </c>
      <c r="I1384">
        <v>3000</v>
      </c>
      <c r="J1384" s="1">
        <v>163680</v>
      </c>
      <c r="K1384" s="1">
        <v>177816</v>
      </c>
      <c r="L1384" s="1">
        <v>177816</v>
      </c>
      <c r="M1384" s="1">
        <v>177816</v>
      </c>
      <c r="N1384" s="1">
        <v>177816</v>
      </c>
      <c r="O1384" s="1">
        <v>177816</v>
      </c>
      <c r="P1384" s="1">
        <v>0</v>
      </c>
      <c r="Q1384" s="1">
        <v>0</v>
      </c>
      <c r="R1384" s="1">
        <v>0</v>
      </c>
      <c r="S1384" s="27">
        <f t="shared" si="21"/>
        <v>0</v>
      </c>
    </row>
    <row r="1385" spans="1:19" x14ac:dyDescent="0.25">
      <c r="A1385">
        <v>311215</v>
      </c>
      <c r="C1385" t="s">
        <v>17</v>
      </c>
      <c r="D1385">
        <v>3982</v>
      </c>
      <c r="E1385">
        <v>1</v>
      </c>
      <c r="F1385">
        <v>1</v>
      </c>
      <c r="G1385" t="s">
        <v>16</v>
      </c>
      <c r="I1385">
        <v>3000</v>
      </c>
      <c r="J1385" s="1">
        <v>823508</v>
      </c>
      <c r="K1385" s="1">
        <v>823508</v>
      </c>
      <c r="L1385" s="1">
        <v>823508</v>
      </c>
      <c r="M1385" s="1">
        <v>823508</v>
      </c>
      <c r="N1385" s="1">
        <v>823508</v>
      </c>
      <c r="O1385" s="1">
        <v>823508</v>
      </c>
      <c r="P1385" s="1">
        <v>0</v>
      </c>
      <c r="Q1385" s="1">
        <v>0</v>
      </c>
      <c r="R1385" s="1">
        <v>0</v>
      </c>
      <c r="S1385" s="27">
        <f t="shared" si="21"/>
        <v>0</v>
      </c>
    </row>
    <row r="1386" spans="1:19" x14ac:dyDescent="0.25">
      <c r="A1386">
        <v>311215</v>
      </c>
      <c r="C1386" t="s">
        <v>17</v>
      </c>
      <c r="D1386">
        <v>3982</v>
      </c>
      <c r="E1386">
        <v>1</v>
      </c>
      <c r="F1386">
        <v>1</v>
      </c>
      <c r="G1386" t="s">
        <v>18</v>
      </c>
      <c r="I1386">
        <v>3000</v>
      </c>
      <c r="J1386" s="1">
        <v>117290</v>
      </c>
      <c r="K1386" s="1">
        <v>117290</v>
      </c>
      <c r="L1386" s="1">
        <v>117290</v>
      </c>
      <c r="M1386" s="1">
        <v>117290</v>
      </c>
      <c r="N1386" s="1">
        <v>117290</v>
      </c>
      <c r="O1386" s="1">
        <v>117290</v>
      </c>
      <c r="P1386" s="1">
        <v>0</v>
      </c>
      <c r="Q1386" s="1">
        <v>0</v>
      </c>
      <c r="R1386" s="1">
        <v>0</v>
      </c>
      <c r="S1386" s="27">
        <f t="shared" si="21"/>
        <v>0</v>
      </c>
    </row>
    <row r="1387" spans="1:19" x14ac:dyDescent="0.25">
      <c r="A1387">
        <v>311215</v>
      </c>
      <c r="C1387" t="s">
        <v>19</v>
      </c>
      <c r="D1387">
        <v>3362</v>
      </c>
      <c r="E1387">
        <v>1</v>
      </c>
      <c r="F1387">
        <v>1</v>
      </c>
      <c r="G1387" t="s">
        <v>16</v>
      </c>
      <c r="I1387">
        <v>3000</v>
      </c>
      <c r="J1387" s="1">
        <v>0</v>
      </c>
      <c r="K1387" s="1">
        <v>950000</v>
      </c>
      <c r="L1387" s="1">
        <v>950000</v>
      </c>
      <c r="M1387" s="1">
        <v>950000</v>
      </c>
      <c r="N1387" s="1">
        <v>950000</v>
      </c>
      <c r="P1387" s="1">
        <v>0</v>
      </c>
      <c r="Q1387" s="1">
        <v>0</v>
      </c>
      <c r="R1387" s="1">
        <v>950000</v>
      </c>
      <c r="S1387" s="27">
        <f t="shared" si="21"/>
        <v>0</v>
      </c>
    </row>
    <row r="1388" spans="1:19" x14ac:dyDescent="0.25">
      <c r="A1388">
        <v>321206</v>
      </c>
      <c r="C1388">
        <v>111190</v>
      </c>
      <c r="D1388">
        <v>2521</v>
      </c>
      <c r="E1388">
        <v>1</v>
      </c>
      <c r="F1388">
        <v>1</v>
      </c>
      <c r="G1388" t="s">
        <v>16</v>
      </c>
      <c r="I1388">
        <v>2000</v>
      </c>
      <c r="J1388" s="1">
        <v>120000</v>
      </c>
      <c r="K1388" s="1">
        <v>0</v>
      </c>
      <c r="L1388" s="1">
        <v>0</v>
      </c>
      <c r="N1388" s="1">
        <v>0</v>
      </c>
      <c r="P1388" s="1">
        <v>0</v>
      </c>
      <c r="Q1388" s="1">
        <v>0</v>
      </c>
      <c r="R1388" s="1">
        <v>0</v>
      </c>
      <c r="S1388" s="27">
        <f t="shared" si="21"/>
        <v>0</v>
      </c>
    </row>
    <row r="1389" spans="1:19" x14ac:dyDescent="0.25">
      <c r="A1389">
        <v>321206</v>
      </c>
      <c r="C1389">
        <v>111190</v>
      </c>
      <c r="D1389">
        <v>2911</v>
      </c>
      <c r="E1389">
        <v>1</v>
      </c>
      <c r="F1389">
        <v>1</v>
      </c>
      <c r="G1389" t="s">
        <v>16</v>
      </c>
      <c r="I1389">
        <v>2000</v>
      </c>
      <c r="J1389" s="1">
        <v>6600</v>
      </c>
      <c r="K1389" s="1">
        <v>6600</v>
      </c>
      <c r="L1389" s="1">
        <v>6600</v>
      </c>
      <c r="N1389" s="1">
        <v>0</v>
      </c>
      <c r="P1389" s="1">
        <v>6600</v>
      </c>
      <c r="Q1389" s="1">
        <v>0</v>
      </c>
      <c r="R1389" s="1">
        <v>0</v>
      </c>
      <c r="S1389" s="27">
        <f t="shared" si="21"/>
        <v>6600</v>
      </c>
    </row>
    <row r="1390" spans="1:19" x14ac:dyDescent="0.25">
      <c r="A1390">
        <v>321206</v>
      </c>
      <c r="C1390" t="s">
        <v>17</v>
      </c>
      <c r="D1390">
        <v>1221</v>
      </c>
      <c r="E1390">
        <v>2</v>
      </c>
      <c r="F1390">
        <v>1</v>
      </c>
      <c r="G1390" t="s">
        <v>18</v>
      </c>
      <c r="I1390">
        <v>1000</v>
      </c>
      <c r="J1390" s="1">
        <v>1345646</v>
      </c>
      <c r="K1390" s="1">
        <v>0</v>
      </c>
      <c r="L1390" s="1">
        <v>0</v>
      </c>
      <c r="N1390" s="1">
        <v>0</v>
      </c>
      <c r="P1390" s="1">
        <v>0</v>
      </c>
      <c r="Q1390" s="1">
        <v>0</v>
      </c>
      <c r="R1390" s="1">
        <v>0</v>
      </c>
      <c r="S1390" s="27">
        <f t="shared" si="21"/>
        <v>0</v>
      </c>
    </row>
    <row r="1391" spans="1:19" x14ac:dyDescent="0.25">
      <c r="A1391">
        <v>321206</v>
      </c>
      <c r="C1391" t="s">
        <v>17</v>
      </c>
      <c r="D1391">
        <v>1323</v>
      </c>
      <c r="E1391">
        <v>2</v>
      </c>
      <c r="F1391">
        <v>1</v>
      </c>
      <c r="G1391" t="s">
        <v>18</v>
      </c>
      <c r="I1391">
        <v>1000</v>
      </c>
      <c r="J1391" s="1">
        <v>155095</v>
      </c>
      <c r="K1391" s="1">
        <v>155095</v>
      </c>
      <c r="L1391" s="1">
        <v>155095</v>
      </c>
      <c r="M1391" s="1">
        <v>155095</v>
      </c>
      <c r="N1391" s="1">
        <v>155095</v>
      </c>
      <c r="O1391" s="1">
        <v>155095</v>
      </c>
      <c r="P1391" s="1">
        <v>0</v>
      </c>
      <c r="Q1391" s="1">
        <v>0</v>
      </c>
      <c r="R1391" s="1">
        <v>0</v>
      </c>
      <c r="S1391" s="27">
        <f t="shared" si="21"/>
        <v>0</v>
      </c>
    </row>
    <row r="1392" spans="1:19" x14ac:dyDescent="0.25">
      <c r="A1392">
        <v>321206</v>
      </c>
      <c r="C1392" t="s">
        <v>17</v>
      </c>
      <c r="D1392">
        <v>1411</v>
      </c>
      <c r="E1392">
        <v>2</v>
      </c>
      <c r="F1392">
        <v>2</v>
      </c>
      <c r="G1392" t="s">
        <v>18</v>
      </c>
      <c r="I1392">
        <v>1000</v>
      </c>
      <c r="J1392" s="1">
        <v>145352</v>
      </c>
      <c r="K1392" s="1">
        <v>145352</v>
      </c>
      <c r="L1392" s="1">
        <v>145352</v>
      </c>
      <c r="M1392" s="1">
        <v>145352</v>
      </c>
      <c r="N1392" s="1">
        <v>145352</v>
      </c>
      <c r="O1392" s="1">
        <v>145352</v>
      </c>
      <c r="P1392" s="1">
        <v>0</v>
      </c>
      <c r="Q1392" s="1">
        <v>0</v>
      </c>
      <c r="R1392" s="1">
        <v>0</v>
      </c>
      <c r="S1392" s="27">
        <f t="shared" si="21"/>
        <v>0</v>
      </c>
    </row>
    <row r="1393" spans="1:19" x14ac:dyDescent="0.25">
      <c r="A1393">
        <v>321206</v>
      </c>
      <c r="C1393" t="s">
        <v>17</v>
      </c>
      <c r="D1393">
        <v>1541</v>
      </c>
      <c r="E1393">
        <v>2</v>
      </c>
      <c r="F1393">
        <v>2</v>
      </c>
      <c r="G1393" t="s">
        <v>18</v>
      </c>
      <c r="I1393">
        <v>1000</v>
      </c>
      <c r="J1393" s="1">
        <v>331644</v>
      </c>
      <c r="K1393" s="1">
        <v>331644</v>
      </c>
      <c r="L1393" s="1">
        <v>331644</v>
      </c>
      <c r="M1393" s="1">
        <v>331644</v>
      </c>
      <c r="N1393" s="1">
        <v>331644</v>
      </c>
      <c r="O1393" s="1">
        <v>331644</v>
      </c>
      <c r="P1393" s="1">
        <v>0</v>
      </c>
      <c r="Q1393" s="1">
        <v>0</v>
      </c>
      <c r="R1393" s="1">
        <v>0</v>
      </c>
      <c r="S1393" s="27">
        <f t="shared" si="21"/>
        <v>0</v>
      </c>
    </row>
    <row r="1394" spans="1:19" x14ac:dyDescent="0.25">
      <c r="A1394">
        <v>321206</v>
      </c>
      <c r="C1394" t="s">
        <v>17</v>
      </c>
      <c r="D1394">
        <v>1545</v>
      </c>
      <c r="E1394">
        <v>2</v>
      </c>
      <c r="F1394">
        <v>1</v>
      </c>
      <c r="G1394" t="s">
        <v>18</v>
      </c>
      <c r="I1394">
        <v>1000</v>
      </c>
      <c r="J1394" s="1">
        <v>56973</v>
      </c>
      <c r="K1394" s="1">
        <v>12568.05</v>
      </c>
      <c r="L1394" s="1">
        <v>12568.05</v>
      </c>
      <c r="M1394" s="1">
        <v>12568.05</v>
      </c>
      <c r="N1394" s="1">
        <v>12568.05</v>
      </c>
      <c r="O1394" s="1">
        <v>12568.05</v>
      </c>
      <c r="P1394" s="1">
        <v>0</v>
      </c>
      <c r="Q1394" s="1">
        <v>0</v>
      </c>
      <c r="R1394" s="1">
        <v>0</v>
      </c>
      <c r="S1394" s="27">
        <f t="shared" si="21"/>
        <v>0</v>
      </c>
    </row>
    <row r="1395" spans="1:19" x14ac:dyDescent="0.25">
      <c r="A1395">
        <v>321206</v>
      </c>
      <c r="C1395" t="s">
        <v>17</v>
      </c>
      <c r="D1395">
        <v>1547</v>
      </c>
      <c r="E1395">
        <v>1</v>
      </c>
      <c r="F1395">
        <v>1</v>
      </c>
      <c r="G1395" t="s">
        <v>18</v>
      </c>
      <c r="I1395">
        <v>1000</v>
      </c>
      <c r="J1395" s="1">
        <v>4880</v>
      </c>
      <c r="K1395" s="1">
        <v>0</v>
      </c>
      <c r="L1395" s="1">
        <v>0</v>
      </c>
      <c r="N1395" s="1">
        <v>0</v>
      </c>
      <c r="P1395" s="1">
        <v>0</v>
      </c>
      <c r="Q1395" s="1">
        <v>0</v>
      </c>
      <c r="R1395" s="1">
        <v>0</v>
      </c>
      <c r="S1395" s="27">
        <f t="shared" si="21"/>
        <v>0</v>
      </c>
    </row>
    <row r="1396" spans="1:19" x14ac:dyDescent="0.25">
      <c r="A1396">
        <v>321206</v>
      </c>
      <c r="C1396" t="s">
        <v>17</v>
      </c>
      <c r="D1396">
        <v>2461</v>
      </c>
      <c r="E1396">
        <v>1</v>
      </c>
      <c r="F1396">
        <v>1</v>
      </c>
      <c r="G1396" t="s">
        <v>16</v>
      </c>
      <c r="I1396">
        <v>2000</v>
      </c>
      <c r="J1396" s="1">
        <v>0</v>
      </c>
      <c r="K1396" s="1">
        <v>20100</v>
      </c>
      <c r="L1396" s="1">
        <v>20100</v>
      </c>
      <c r="M1396" s="1">
        <v>20100</v>
      </c>
      <c r="N1396" s="1">
        <v>0</v>
      </c>
      <c r="P1396" s="1">
        <v>0</v>
      </c>
      <c r="Q1396" s="1">
        <v>20100</v>
      </c>
      <c r="R1396" s="1">
        <v>0</v>
      </c>
      <c r="S1396" s="27">
        <f t="shared" si="21"/>
        <v>20100</v>
      </c>
    </row>
    <row r="1397" spans="1:19" x14ac:dyDescent="0.25">
      <c r="A1397">
        <v>321206</v>
      </c>
      <c r="C1397" t="s">
        <v>17</v>
      </c>
      <c r="D1397">
        <v>2471</v>
      </c>
      <c r="E1397">
        <v>1</v>
      </c>
      <c r="F1397">
        <v>1</v>
      </c>
      <c r="G1397" t="s">
        <v>16</v>
      </c>
      <c r="I1397">
        <v>2000</v>
      </c>
      <c r="J1397" s="1">
        <v>0</v>
      </c>
      <c r="K1397" s="1">
        <v>3500</v>
      </c>
      <c r="L1397" s="1">
        <v>3500</v>
      </c>
      <c r="M1397" s="1">
        <v>2999.76</v>
      </c>
      <c r="N1397" s="1">
        <v>2999.76</v>
      </c>
      <c r="O1397" s="1">
        <v>2999.76</v>
      </c>
      <c r="P1397" s="1">
        <v>500.23999999999978</v>
      </c>
      <c r="Q1397" s="1">
        <v>0</v>
      </c>
      <c r="R1397" s="1">
        <v>0</v>
      </c>
      <c r="S1397" s="27">
        <f t="shared" si="21"/>
        <v>500.23999999999978</v>
      </c>
    </row>
    <row r="1398" spans="1:19" x14ac:dyDescent="0.25">
      <c r="A1398">
        <v>321206</v>
      </c>
      <c r="C1398" t="s">
        <v>17</v>
      </c>
      <c r="D1398">
        <v>2561</v>
      </c>
      <c r="E1398">
        <v>1</v>
      </c>
      <c r="F1398">
        <v>1</v>
      </c>
      <c r="G1398" t="s">
        <v>16</v>
      </c>
      <c r="I1398">
        <v>2000</v>
      </c>
      <c r="J1398" s="1">
        <v>258865</v>
      </c>
      <c r="K1398" s="1">
        <v>10000</v>
      </c>
      <c r="L1398" s="1">
        <v>10000</v>
      </c>
      <c r="M1398" s="1">
        <v>9947</v>
      </c>
      <c r="N1398" s="1">
        <v>9947</v>
      </c>
      <c r="O1398" s="1">
        <v>5353.4</v>
      </c>
      <c r="P1398" s="1">
        <v>53</v>
      </c>
      <c r="Q1398" s="1">
        <v>0</v>
      </c>
      <c r="R1398" s="1">
        <v>4593.6000000000004</v>
      </c>
      <c r="S1398" s="27">
        <f t="shared" si="21"/>
        <v>53</v>
      </c>
    </row>
    <row r="1399" spans="1:19" x14ac:dyDescent="0.25">
      <c r="A1399">
        <v>321206</v>
      </c>
      <c r="C1399" t="s">
        <v>17</v>
      </c>
      <c r="D1399">
        <v>2911</v>
      </c>
      <c r="E1399">
        <v>1</v>
      </c>
      <c r="F1399">
        <v>1</v>
      </c>
      <c r="G1399" t="s">
        <v>16</v>
      </c>
      <c r="I1399">
        <v>2000</v>
      </c>
      <c r="J1399" s="1">
        <v>0</v>
      </c>
      <c r="K1399" s="1">
        <v>43100</v>
      </c>
      <c r="L1399" s="1">
        <v>43100</v>
      </c>
      <c r="M1399" s="1">
        <v>43073.120000000003</v>
      </c>
      <c r="N1399" s="1">
        <v>43073.120000000003</v>
      </c>
      <c r="O1399" s="1">
        <v>43073.120000000003</v>
      </c>
      <c r="P1399" s="1">
        <v>26.879999999997381</v>
      </c>
      <c r="Q1399" s="1">
        <v>0</v>
      </c>
      <c r="R1399" s="1">
        <v>0</v>
      </c>
      <c r="S1399" s="27">
        <f t="shared" si="21"/>
        <v>26.879999999997381</v>
      </c>
    </row>
    <row r="1400" spans="1:19" x14ac:dyDescent="0.25">
      <c r="A1400">
        <v>321206</v>
      </c>
      <c r="C1400" t="s">
        <v>17</v>
      </c>
      <c r="D1400">
        <v>3981</v>
      </c>
      <c r="E1400">
        <v>1</v>
      </c>
      <c r="F1400">
        <v>2</v>
      </c>
      <c r="G1400" t="s">
        <v>18</v>
      </c>
      <c r="I1400">
        <v>3000</v>
      </c>
      <c r="J1400" s="1">
        <v>46209</v>
      </c>
      <c r="K1400" s="1">
        <v>50484</v>
      </c>
      <c r="L1400" s="1">
        <v>50484</v>
      </c>
      <c r="M1400" s="1">
        <v>50484</v>
      </c>
      <c r="N1400" s="1">
        <v>50484</v>
      </c>
      <c r="O1400" s="1">
        <v>50484</v>
      </c>
      <c r="P1400" s="1">
        <v>0</v>
      </c>
      <c r="Q1400" s="1">
        <v>0</v>
      </c>
      <c r="R1400" s="1">
        <v>0</v>
      </c>
      <c r="S1400" s="27">
        <f t="shared" si="21"/>
        <v>0</v>
      </c>
    </row>
    <row r="1401" spans="1:19" x14ac:dyDescent="0.25">
      <c r="A1401">
        <v>321206</v>
      </c>
      <c r="C1401" t="s">
        <v>17</v>
      </c>
      <c r="D1401">
        <v>3982</v>
      </c>
      <c r="E1401">
        <v>1</v>
      </c>
      <c r="F1401">
        <v>1</v>
      </c>
      <c r="G1401" t="s">
        <v>18</v>
      </c>
      <c r="I1401">
        <v>3000</v>
      </c>
      <c r="J1401" s="1">
        <v>6296</v>
      </c>
      <c r="K1401" s="1">
        <v>6296</v>
      </c>
      <c r="L1401" s="1">
        <v>6296</v>
      </c>
      <c r="M1401" s="1">
        <v>6296</v>
      </c>
      <c r="N1401" s="1">
        <v>0</v>
      </c>
      <c r="P1401" s="1">
        <v>0</v>
      </c>
      <c r="Q1401" s="1">
        <v>6296</v>
      </c>
      <c r="R1401" s="1">
        <v>0</v>
      </c>
      <c r="S1401" s="27">
        <f t="shared" si="21"/>
        <v>6296</v>
      </c>
    </row>
    <row r="1402" spans="1:19" x14ac:dyDescent="0.25">
      <c r="A1402">
        <v>321206</v>
      </c>
      <c r="C1402" t="s">
        <v>19</v>
      </c>
      <c r="D1402">
        <v>2531</v>
      </c>
      <c r="E1402">
        <v>1</v>
      </c>
      <c r="F1402">
        <v>1</v>
      </c>
      <c r="G1402" t="s">
        <v>16</v>
      </c>
      <c r="I1402">
        <v>2000</v>
      </c>
      <c r="J1402" s="1">
        <v>0</v>
      </c>
      <c r="K1402" s="1">
        <v>78300</v>
      </c>
      <c r="L1402" s="1">
        <v>78300</v>
      </c>
      <c r="M1402" s="1">
        <v>78300</v>
      </c>
      <c r="N1402" s="1">
        <v>0</v>
      </c>
      <c r="P1402" s="1">
        <v>0</v>
      </c>
      <c r="Q1402" s="1">
        <v>78300</v>
      </c>
      <c r="R1402" s="1">
        <v>0</v>
      </c>
      <c r="S1402" s="27">
        <f t="shared" si="21"/>
        <v>78300</v>
      </c>
    </row>
    <row r="1403" spans="1:19" x14ac:dyDescent="0.25">
      <c r="A1403">
        <v>321206</v>
      </c>
      <c r="C1403" t="s">
        <v>19</v>
      </c>
      <c r="D1403">
        <v>2541</v>
      </c>
      <c r="E1403">
        <v>1</v>
      </c>
      <c r="F1403">
        <v>1</v>
      </c>
      <c r="G1403" t="s">
        <v>16</v>
      </c>
      <c r="I1403">
        <v>2000</v>
      </c>
      <c r="J1403" s="1">
        <v>0</v>
      </c>
      <c r="K1403" s="1">
        <v>11400</v>
      </c>
      <c r="L1403" s="1">
        <v>11400</v>
      </c>
      <c r="M1403" s="1">
        <v>11400</v>
      </c>
      <c r="N1403" s="1">
        <v>0</v>
      </c>
      <c r="P1403" s="1">
        <v>0</v>
      </c>
      <c r="Q1403" s="1">
        <v>11400</v>
      </c>
      <c r="R1403" s="1">
        <v>0</v>
      </c>
      <c r="S1403" s="27">
        <f t="shared" si="21"/>
        <v>11400</v>
      </c>
    </row>
    <row r="1404" spans="1:19" x14ac:dyDescent="0.25">
      <c r="A1404">
        <v>321206</v>
      </c>
      <c r="C1404" t="s">
        <v>19</v>
      </c>
      <c r="D1404">
        <v>2711</v>
      </c>
      <c r="E1404">
        <v>1</v>
      </c>
      <c r="F1404">
        <v>1</v>
      </c>
      <c r="G1404" t="s">
        <v>16</v>
      </c>
      <c r="I1404">
        <v>2000</v>
      </c>
      <c r="J1404" s="1">
        <v>0</v>
      </c>
      <c r="K1404" s="1">
        <v>11500</v>
      </c>
      <c r="L1404" s="1">
        <v>11500</v>
      </c>
      <c r="M1404" s="1">
        <v>11500</v>
      </c>
      <c r="N1404" s="1">
        <v>11499.08</v>
      </c>
      <c r="O1404" s="1">
        <v>11499.08</v>
      </c>
      <c r="P1404" s="1">
        <v>0</v>
      </c>
      <c r="Q1404" s="1">
        <v>0.92000000000007276</v>
      </c>
      <c r="R1404" s="1">
        <v>0</v>
      </c>
      <c r="S1404" s="27">
        <f t="shared" si="21"/>
        <v>0.92000000000007276</v>
      </c>
    </row>
    <row r="1405" spans="1:19" x14ac:dyDescent="0.25">
      <c r="A1405">
        <v>321206</v>
      </c>
      <c r="C1405" t="s">
        <v>19</v>
      </c>
      <c r="D1405">
        <v>2721</v>
      </c>
      <c r="E1405">
        <v>1</v>
      </c>
      <c r="F1405">
        <v>1</v>
      </c>
      <c r="G1405" t="s">
        <v>16</v>
      </c>
      <c r="I1405">
        <v>2000</v>
      </c>
      <c r="J1405" s="1">
        <v>0</v>
      </c>
      <c r="K1405" s="1">
        <v>35000</v>
      </c>
      <c r="L1405" s="1">
        <v>35000</v>
      </c>
      <c r="M1405" s="1">
        <v>35000</v>
      </c>
      <c r="N1405" s="1">
        <v>34999.519999999997</v>
      </c>
      <c r="O1405" s="1">
        <v>34999.519999999997</v>
      </c>
      <c r="P1405" s="1">
        <v>0</v>
      </c>
      <c r="Q1405" s="1">
        <v>0.48000000000320142</v>
      </c>
      <c r="R1405" s="1">
        <v>0</v>
      </c>
      <c r="S1405" s="27">
        <f t="shared" si="21"/>
        <v>0.48000000000320142</v>
      </c>
    </row>
    <row r="1406" spans="1:19" x14ac:dyDescent="0.25">
      <c r="A1406">
        <v>321206</v>
      </c>
      <c r="C1406" t="s">
        <v>19</v>
      </c>
      <c r="D1406">
        <v>2931</v>
      </c>
      <c r="E1406">
        <v>1</v>
      </c>
      <c r="F1406">
        <v>1</v>
      </c>
      <c r="G1406" t="s">
        <v>16</v>
      </c>
      <c r="I1406">
        <v>2000</v>
      </c>
      <c r="J1406" s="1">
        <v>0</v>
      </c>
      <c r="K1406" s="1">
        <v>5000</v>
      </c>
      <c r="L1406" s="1">
        <v>5000</v>
      </c>
      <c r="M1406" s="1">
        <v>5000</v>
      </c>
      <c r="N1406" s="1">
        <v>0</v>
      </c>
      <c r="P1406" s="1">
        <v>0</v>
      </c>
      <c r="Q1406" s="1">
        <v>5000</v>
      </c>
      <c r="R1406" s="1">
        <v>0</v>
      </c>
      <c r="S1406" s="27">
        <f t="shared" si="21"/>
        <v>5000</v>
      </c>
    </row>
    <row r="1407" spans="1:19" x14ac:dyDescent="0.25">
      <c r="A1407">
        <v>321206</v>
      </c>
      <c r="C1407" t="s">
        <v>19</v>
      </c>
      <c r="D1407">
        <v>4419</v>
      </c>
      <c r="E1407">
        <v>1</v>
      </c>
      <c r="F1407">
        <v>1</v>
      </c>
      <c r="G1407" t="s">
        <v>16</v>
      </c>
      <c r="I1407">
        <v>4000</v>
      </c>
      <c r="J1407" s="1">
        <v>14177913</v>
      </c>
      <c r="K1407" s="1">
        <v>14177913</v>
      </c>
      <c r="L1407" s="1">
        <v>14177913</v>
      </c>
      <c r="M1407" s="1">
        <v>14177913</v>
      </c>
      <c r="N1407" s="1">
        <v>14177913</v>
      </c>
      <c r="O1407" s="1">
        <v>3544478.25</v>
      </c>
      <c r="P1407" s="1">
        <v>0</v>
      </c>
      <c r="Q1407" s="1">
        <v>0</v>
      </c>
      <c r="R1407" s="1">
        <v>10633434.75</v>
      </c>
      <c r="S1407" s="27">
        <f t="shared" si="21"/>
        <v>0</v>
      </c>
    </row>
    <row r="1408" spans="1:19" x14ac:dyDescent="0.25">
      <c r="A1408">
        <v>321206</v>
      </c>
      <c r="C1408" t="s">
        <v>19</v>
      </c>
      <c r="D1408">
        <v>4419</v>
      </c>
      <c r="E1408">
        <v>1</v>
      </c>
      <c r="F1408">
        <v>1</v>
      </c>
      <c r="G1408">
        <v>65</v>
      </c>
      <c r="I1408">
        <v>4000</v>
      </c>
      <c r="J1408" s="1">
        <v>2382087</v>
      </c>
      <c r="K1408" s="1">
        <v>0</v>
      </c>
      <c r="L1408" s="1">
        <v>0</v>
      </c>
      <c r="N1408" s="1">
        <v>0</v>
      </c>
      <c r="P1408" s="1">
        <v>0</v>
      </c>
      <c r="Q1408" s="1">
        <v>0</v>
      </c>
      <c r="R1408" s="1">
        <v>0</v>
      </c>
      <c r="S1408" s="27">
        <f t="shared" si="21"/>
        <v>0</v>
      </c>
    </row>
    <row r="1409" spans="1:19" x14ac:dyDescent="0.25">
      <c r="A1409">
        <v>393201</v>
      </c>
      <c r="C1409" t="s">
        <v>19</v>
      </c>
      <c r="D1409">
        <v>4419</v>
      </c>
      <c r="E1409">
        <v>1</v>
      </c>
      <c r="F1409">
        <v>1</v>
      </c>
      <c r="G1409" t="s">
        <v>16</v>
      </c>
      <c r="I1409">
        <v>4000</v>
      </c>
      <c r="J1409" s="1">
        <v>11385000</v>
      </c>
      <c r="K1409" s="1">
        <v>11385000</v>
      </c>
      <c r="L1409" s="1">
        <v>11385000</v>
      </c>
      <c r="M1409" s="1">
        <v>11385000</v>
      </c>
      <c r="N1409" s="1">
        <v>11385000</v>
      </c>
      <c r="O1409" s="1">
        <v>2846250</v>
      </c>
      <c r="P1409" s="1">
        <v>0</v>
      </c>
      <c r="Q1409" s="1">
        <v>0</v>
      </c>
      <c r="R1409" s="1">
        <v>8538750</v>
      </c>
      <c r="S1409" s="27">
        <f t="shared" si="21"/>
        <v>0</v>
      </c>
    </row>
    <row r="1410" spans="1:19" x14ac:dyDescent="0.25">
      <c r="A1410" t="s">
        <v>141</v>
      </c>
      <c r="J1410" s="1">
        <v>2693504192</v>
      </c>
      <c r="K1410" s="1">
        <v>2672279395.7599988</v>
      </c>
      <c r="L1410" s="1">
        <v>2672279395.7599988</v>
      </c>
      <c r="M1410" s="1">
        <v>2622613129.6499977</v>
      </c>
      <c r="N1410" s="1">
        <v>2527336680.5999994</v>
      </c>
      <c r="O1410" s="1">
        <v>2044674627.0099981</v>
      </c>
      <c r="P1410" s="1">
        <v>49666266.109999999</v>
      </c>
      <c r="Q1410" s="1">
        <v>95276449.049999952</v>
      </c>
      <c r="R1410" s="1">
        <v>482662053.59000015</v>
      </c>
      <c r="S1410" s="28">
        <f t="shared" si="21"/>
        <v>144942715.15999997</v>
      </c>
    </row>
    <row r="1414" spans="1:19" x14ac:dyDescent="0.25">
      <c r="J1414" s="1" t="s">
        <v>7</v>
      </c>
      <c r="K1414" s="1" t="s">
        <v>8</v>
      </c>
      <c r="L1414" s="1" t="s">
        <v>9</v>
      </c>
      <c r="M1414" s="1" t="s">
        <v>10</v>
      </c>
      <c r="N1414" s="1" t="s">
        <v>11</v>
      </c>
      <c r="O1414" s="1" t="s">
        <v>12</v>
      </c>
      <c r="P1414" s="1" t="s">
        <v>13</v>
      </c>
      <c r="Q1414" s="1" t="s">
        <v>14</v>
      </c>
      <c r="R1414" s="1" t="s">
        <v>15</v>
      </c>
      <c r="S1414" s="27" t="s">
        <v>171</v>
      </c>
    </row>
    <row r="1415" spans="1:19" x14ac:dyDescent="0.25">
      <c r="J1415" s="1">
        <v>2693504192</v>
      </c>
      <c r="K1415" s="1">
        <v>2672279395.7599988</v>
      </c>
      <c r="L1415" s="1">
        <v>2672279395.7599988</v>
      </c>
      <c r="M1415" s="1">
        <v>2622613129.6499977</v>
      </c>
      <c r="N1415" s="1">
        <v>2527336680.5999994</v>
      </c>
      <c r="O1415" s="1">
        <v>2044674627.0099981</v>
      </c>
      <c r="P1415" s="1">
        <v>49666266.109999999</v>
      </c>
      <c r="Q1415" s="1">
        <v>95276449.049999952</v>
      </c>
      <c r="R1415" s="1">
        <v>482662053.59000015</v>
      </c>
      <c r="S1415" s="27">
        <v>144942715.15999997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8"/>
  <sheetViews>
    <sheetView zoomScale="70" zoomScaleNormal="70" workbookViewId="0">
      <selection activeCell="G21" sqref="G21"/>
    </sheetView>
  </sheetViews>
  <sheetFormatPr baseColWidth="10" defaultRowHeight="23.25" x14ac:dyDescent="0.35"/>
  <cols>
    <col min="1" max="1" width="34" style="56" customWidth="1"/>
    <col min="2" max="2" width="27.7109375" style="57" bestFit="1" customWidth="1"/>
    <col min="3" max="3" width="32.5703125" style="57" bestFit="1" customWidth="1"/>
    <col min="4" max="4" width="34.140625" style="57" customWidth="1"/>
    <col min="5" max="5" width="29" customWidth="1"/>
    <col min="6" max="6" width="19.85546875" customWidth="1"/>
    <col min="7" max="7" width="15.140625" customWidth="1"/>
    <col min="8" max="8" width="33.28515625" customWidth="1"/>
    <col min="9" max="15" width="20.7109375" customWidth="1"/>
  </cols>
  <sheetData>
    <row r="1" spans="1:12" ht="121.5" customHeight="1" thickTop="1" x14ac:dyDescent="0.25">
      <c r="A1" s="245" t="s">
        <v>289</v>
      </c>
      <c r="B1" s="246"/>
      <c r="C1" s="246"/>
      <c r="D1" s="246"/>
      <c r="E1" s="247"/>
    </row>
    <row r="2" spans="1:12" ht="46.5" x14ac:dyDescent="0.25">
      <c r="A2" s="65" t="s">
        <v>168</v>
      </c>
      <c r="B2" s="66" t="s">
        <v>7</v>
      </c>
      <c r="C2" s="66" t="s">
        <v>8</v>
      </c>
      <c r="D2" s="66" t="s">
        <v>11</v>
      </c>
      <c r="E2" s="135" t="s">
        <v>275</v>
      </c>
      <c r="H2" s="65" t="s">
        <v>168</v>
      </c>
      <c r="I2" s="66" t="s">
        <v>7</v>
      </c>
      <c r="J2" s="66" t="s">
        <v>8</v>
      </c>
      <c r="K2" s="66" t="s">
        <v>11</v>
      </c>
      <c r="L2" s="240" t="s">
        <v>347</v>
      </c>
    </row>
    <row r="3" spans="1:12" x14ac:dyDescent="0.35">
      <c r="A3" s="92">
        <v>1000</v>
      </c>
      <c r="B3" s="69">
        <v>341361899</v>
      </c>
      <c r="C3" s="70">
        <v>290436940.12</v>
      </c>
      <c r="D3" s="70">
        <v>276582415.51999998</v>
      </c>
      <c r="E3" s="152">
        <v>39.290502627633501</v>
      </c>
      <c r="G3">
        <v>1000000</v>
      </c>
      <c r="H3" s="241">
        <v>1000</v>
      </c>
      <c r="I3">
        <f t="shared" ref="I3:I8" si="0">B3/G3</f>
        <v>341.36189899999999</v>
      </c>
      <c r="J3" s="137">
        <f t="shared" ref="J3:J8" si="1">C3/G3</f>
        <v>290.43694012000003</v>
      </c>
      <c r="K3" s="137">
        <f t="shared" ref="K3:K8" si="2">D3/G3</f>
        <v>276.58241551999998</v>
      </c>
      <c r="L3" s="137">
        <f t="shared" ref="L3:L8" si="3">J3-K3</f>
        <v>13.854524600000047</v>
      </c>
    </row>
    <row r="4" spans="1:12" x14ac:dyDescent="0.35">
      <c r="A4" s="92">
        <v>2000</v>
      </c>
      <c r="B4" s="69">
        <v>49820795</v>
      </c>
      <c r="C4" s="70">
        <v>73289858.13000001</v>
      </c>
      <c r="D4" s="70">
        <v>71274684.080000013</v>
      </c>
      <c r="E4" s="152">
        <v>10.125076667885589</v>
      </c>
      <c r="G4">
        <v>1000000</v>
      </c>
      <c r="H4" s="241">
        <v>2000</v>
      </c>
      <c r="I4">
        <f t="shared" si="0"/>
        <v>49.820794999999997</v>
      </c>
      <c r="J4" s="137">
        <f t="shared" si="1"/>
        <v>73.289858130000013</v>
      </c>
      <c r="K4" s="137">
        <f t="shared" si="2"/>
        <v>71.274684080000014</v>
      </c>
      <c r="L4" s="137">
        <f t="shared" si="3"/>
        <v>2.0151740499999988</v>
      </c>
    </row>
    <row r="5" spans="1:12" x14ac:dyDescent="0.35">
      <c r="A5" s="92">
        <v>3000</v>
      </c>
      <c r="B5" s="69">
        <v>296290553</v>
      </c>
      <c r="C5" s="70">
        <v>347124383.72999996</v>
      </c>
      <c r="D5" s="70">
        <v>343696509.63999999</v>
      </c>
      <c r="E5" s="152">
        <v>48.824537849704321</v>
      </c>
      <c r="G5">
        <v>1000000</v>
      </c>
      <c r="H5" s="241">
        <v>3000</v>
      </c>
      <c r="I5">
        <f t="shared" si="0"/>
        <v>296.29055299999999</v>
      </c>
      <c r="J5" s="137">
        <f t="shared" si="1"/>
        <v>347.12438372999998</v>
      </c>
      <c r="K5" s="137">
        <f t="shared" si="2"/>
        <v>343.69650963999999</v>
      </c>
      <c r="L5" s="137">
        <f t="shared" si="3"/>
        <v>3.4278740899999889</v>
      </c>
    </row>
    <row r="6" spans="1:12" x14ac:dyDescent="0.35">
      <c r="A6" s="92">
        <v>5000</v>
      </c>
      <c r="B6" s="69">
        <v>11120325</v>
      </c>
      <c r="C6" s="70">
        <v>12620325</v>
      </c>
      <c r="D6" s="70">
        <v>12388557.5</v>
      </c>
      <c r="E6" s="152">
        <v>1.7598828547765764</v>
      </c>
      <c r="G6">
        <v>1000000</v>
      </c>
      <c r="H6" s="241">
        <v>5000</v>
      </c>
      <c r="I6">
        <f t="shared" si="0"/>
        <v>11.120324999999999</v>
      </c>
      <c r="J6" s="137">
        <f t="shared" si="1"/>
        <v>12.620324999999999</v>
      </c>
      <c r="K6" s="137">
        <f t="shared" si="2"/>
        <v>12.388557499999999</v>
      </c>
      <c r="L6" s="137">
        <f t="shared" si="3"/>
        <v>0.23176750000000013</v>
      </c>
    </row>
    <row r="7" spans="1:12" x14ac:dyDescent="0.35">
      <c r="A7" s="92">
        <v>6000</v>
      </c>
      <c r="B7" s="69">
        <v>225690926</v>
      </c>
      <c r="C7" s="70">
        <v>31123.81</v>
      </c>
      <c r="D7" s="69">
        <v>0</v>
      </c>
      <c r="E7" s="153">
        <v>0</v>
      </c>
      <c r="G7">
        <v>1000000</v>
      </c>
      <c r="H7" s="241">
        <v>6000</v>
      </c>
      <c r="I7">
        <f t="shared" si="0"/>
        <v>225.69092599999999</v>
      </c>
      <c r="J7" s="137">
        <f t="shared" si="1"/>
        <v>3.1123810000000002E-2</v>
      </c>
      <c r="K7" s="137">
        <f t="shared" si="2"/>
        <v>0</v>
      </c>
      <c r="L7" s="137">
        <f t="shared" si="3"/>
        <v>3.1123810000000002E-2</v>
      </c>
    </row>
    <row r="8" spans="1:12" s="60" customFormat="1" ht="24" thickBot="1" x14ac:dyDescent="0.4">
      <c r="A8" s="76" t="s">
        <v>160</v>
      </c>
      <c r="B8" s="77">
        <v>924284498</v>
      </c>
      <c r="C8" s="78">
        <v>723502630.78999996</v>
      </c>
      <c r="D8" s="78">
        <v>703942166.74000001</v>
      </c>
      <c r="E8" s="154"/>
      <c r="G8">
        <v>1000000</v>
      </c>
      <c r="I8">
        <f t="shared" si="0"/>
        <v>924.28449799999999</v>
      </c>
      <c r="J8" s="137">
        <f t="shared" si="1"/>
        <v>723.50263079000001</v>
      </c>
      <c r="K8" s="137">
        <f t="shared" si="2"/>
        <v>703.94216674000006</v>
      </c>
      <c r="L8" s="137">
        <f t="shared" si="3"/>
        <v>19.56046404999995</v>
      </c>
    </row>
    <row r="9" spans="1:12" ht="24" thickTop="1" x14ac:dyDescent="0.35"/>
    <row r="22" spans="1:4" ht="66" customHeight="1" x14ac:dyDescent="0.35"/>
    <row r="28" spans="1:4" ht="37.5" x14ac:dyDescent="0.35">
      <c r="A28" s="123" t="s">
        <v>168</v>
      </c>
      <c r="B28" s="75" t="s">
        <v>259</v>
      </c>
      <c r="C28" s="106" t="s">
        <v>275</v>
      </c>
      <c r="D28" s="19"/>
    </row>
    <row r="29" spans="1:4" ht="46.5" x14ac:dyDescent="0.35">
      <c r="A29" s="123">
        <v>1000</v>
      </c>
      <c r="B29" s="124" t="s">
        <v>176</v>
      </c>
      <c r="C29" s="107">
        <v>39.29</v>
      </c>
      <c r="D29" s="19"/>
    </row>
    <row r="30" spans="1:4" ht="46.5" x14ac:dyDescent="0.35">
      <c r="A30" s="123">
        <v>2000</v>
      </c>
      <c r="B30" s="124" t="s">
        <v>177</v>
      </c>
      <c r="C30" s="107">
        <v>10.119999999999999</v>
      </c>
      <c r="D30" s="19"/>
    </row>
    <row r="31" spans="1:4" ht="46.5" x14ac:dyDescent="0.35">
      <c r="A31" s="123">
        <v>3000</v>
      </c>
      <c r="B31" s="124" t="s">
        <v>178</v>
      </c>
      <c r="C31" s="107">
        <v>48.82</v>
      </c>
      <c r="D31" s="19"/>
    </row>
    <row r="32" spans="1:4" ht="69.75" x14ac:dyDescent="0.35">
      <c r="A32" s="123">
        <v>5000</v>
      </c>
      <c r="B32" s="124" t="s">
        <v>180</v>
      </c>
      <c r="C32" s="109">
        <v>1.76</v>
      </c>
      <c r="D32" s="19"/>
    </row>
    <row r="33" spans="1:4" ht="24" thickBot="1" x14ac:dyDescent="0.4">
      <c r="A33" s="123">
        <v>6000</v>
      </c>
      <c r="B33" s="124" t="s">
        <v>181</v>
      </c>
      <c r="C33" s="108">
        <v>0</v>
      </c>
      <c r="D33" s="125"/>
    </row>
    <row r="34" spans="1:4" ht="15.75" thickTop="1" x14ac:dyDescent="0.25">
      <c r="A34" s="19"/>
      <c r="B34" s="19"/>
      <c r="C34" s="19"/>
      <c r="D34" s="19"/>
    </row>
    <row r="35" spans="1:4" ht="15" x14ac:dyDescent="0.25">
      <c r="A35" s="19"/>
      <c r="B35" s="19"/>
      <c r="C35" s="19"/>
      <c r="D35" s="19"/>
    </row>
    <row r="36" spans="1:4" ht="15" x14ac:dyDescent="0.25">
      <c r="A36" s="19"/>
      <c r="B36" s="19"/>
      <c r="C36" s="19"/>
      <c r="D36" s="19"/>
    </row>
    <row r="37" spans="1:4" ht="15" x14ac:dyDescent="0.25">
      <c r="A37" s="19"/>
      <c r="B37" s="19"/>
      <c r="C37" s="19"/>
      <c r="D37" s="19"/>
    </row>
    <row r="38" spans="1:4" ht="15" x14ac:dyDescent="0.25">
      <c r="A38" s="19"/>
      <c r="B38" s="19"/>
      <c r="C38" s="19"/>
      <c r="D38" s="19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8"/>
  <sheetViews>
    <sheetView view="pageBreakPreview" zoomScale="60" zoomScaleNormal="100" workbookViewId="0">
      <selection activeCell="J20" sqref="J20"/>
    </sheetView>
  </sheetViews>
  <sheetFormatPr baseColWidth="10" defaultRowHeight="23.25" x14ac:dyDescent="0.35"/>
  <cols>
    <col min="1" max="1" width="43.28515625" style="56" customWidth="1"/>
    <col min="2" max="2" width="27.7109375" style="57" bestFit="1" customWidth="1"/>
    <col min="3" max="3" width="32.5703125" style="57" bestFit="1" customWidth="1"/>
    <col min="4" max="4" width="47.28515625" style="57" bestFit="1" customWidth="1"/>
    <col min="5" max="5" width="17.7109375" customWidth="1"/>
  </cols>
  <sheetData>
    <row r="1" spans="1:5" ht="102" customHeight="1" thickTop="1" x14ac:dyDescent="0.25">
      <c r="A1" s="248" t="s">
        <v>287</v>
      </c>
      <c r="B1" s="249"/>
      <c r="C1" s="249"/>
      <c r="D1" s="249"/>
      <c r="E1" s="250"/>
    </row>
    <row r="2" spans="1:5" ht="93" x14ac:dyDescent="0.25">
      <c r="A2" s="65" t="s">
        <v>168</v>
      </c>
      <c r="B2" s="66" t="s">
        <v>7</v>
      </c>
      <c r="C2" s="66" t="s">
        <v>8</v>
      </c>
      <c r="D2" s="66" t="s">
        <v>11</v>
      </c>
      <c r="E2" s="135" t="s">
        <v>275</v>
      </c>
    </row>
    <row r="3" spans="1:5" x14ac:dyDescent="0.35">
      <c r="A3" s="92">
        <v>1000</v>
      </c>
      <c r="B3" s="69">
        <v>91617463</v>
      </c>
      <c r="C3" s="70">
        <v>102105570.37000002</v>
      </c>
      <c r="D3" s="70">
        <v>87601000.810000017</v>
      </c>
      <c r="E3" s="71">
        <f>D3*100/D8</f>
        <v>67.758263549487609</v>
      </c>
    </row>
    <row r="4" spans="1:5" x14ac:dyDescent="0.35">
      <c r="A4" s="92">
        <v>2000</v>
      </c>
      <c r="B4" s="69">
        <v>11985696</v>
      </c>
      <c r="C4" s="70">
        <v>9287061.1700000018</v>
      </c>
      <c r="D4" s="70">
        <v>6924449.1000000006</v>
      </c>
      <c r="E4" s="71">
        <f>D4*100/D8</f>
        <v>5.3559735929324273</v>
      </c>
    </row>
    <row r="5" spans="1:5" x14ac:dyDescent="0.35">
      <c r="A5" s="92">
        <v>3000</v>
      </c>
      <c r="B5" s="69">
        <v>4576621</v>
      </c>
      <c r="C5" s="70">
        <v>14524666.439999999</v>
      </c>
      <c r="D5" s="70">
        <v>12327560.869999999</v>
      </c>
      <c r="E5" s="71">
        <f>D5*100/D8</f>
        <v>9.5352120481306013</v>
      </c>
    </row>
    <row r="6" spans="1:5" x14ac:dyDescent="0.35">
      <c r="A6" s="92">
        <v>4000</v>
      </c>
      <c r="B6" s="69">
        <v>28517363</v>
      </c>
      <c r="C6" s="70">
        <v>20905040.82</v>
      </c>
      <c r="D6" s="70">
        <v>20773427.119999997</v>
      </c>
      <c r="E6" s="71">
        <f>D6*100/D8</f>
        <v>16.067982518555347</v>
      </c>
    </row>
    <row r="7" spans="1:5" x14ac:dyDescent="0.35">
      <c r="A7" s="92">
        <v>5000</v>
      </c>
      <c r="B7" s="69">
        <v>3413840</v>
      </c>
      <c r="C7" s="70">
        <v>4334508.99</v>
      </c>
      <c r="D7" s="70">
        <v>1658163.2999999998</v>
      </c>
      <c r="E7" s="71">
        <f>D7*100/D8</f>
        <v>1.2825682908940277</v>
      </c>
    </row>
    <row r="8" spans="1:5" s="60" customFormat="1" ht="45" customHeight="1" thickBot="1" x14ac:dyDescent="0.4">
      <c r="A8" s="76" t="s">
        <v>160</v>
      </c>
      <c r="B8" s="77">
        <v>140110983</v>
      </c>
      <c r="C8" s="78">
        <v>151156847.79000002</v>
      </c>
      <c r="D8" s="78">
        <v>129284601.2</v>
      </c>
      <c r="E8" s="154"/>
    </row>
    <row r="9" spans="1:5" ht="24" thickTop="1" x14ac:dyDescent="0.35"/>
    <row r="20" spans="1:7" x14ac:dyDescent="0.35">
      <c r="A20" s="126"/>
      <c r="B20" s="127"/>
      <c r="C20" s="127"/>
      <c r="D20" s="127"/>
    </row>
    <row r="21" spans="1:7" ht="20.100000000000001" customHeight="1" x14ac:dyDescent="0.25">
      <c r="A21" s="112"/>
      <c r="B21" s="119"/>
      <c r="C21" s="119"/>
      <c r="D21" s="119"/>
      <c r="F21" s="50"/>
      <c r="G21" s="50"/>
    </row>
    <row r="22" spans="1:7" ht="20.100000000000001" customHeight="1" x14ac:dyDescent="0.25">
      <c r="A22" s="112"/>
      <c r="B22" s="112"/>
      <c r="C22" s="112"/>
      <c r="D22" s="112"/>
      <c r="E22" s="110"/>
      <c r="F22" s="110"/>
      <c r="G22" s="50"/>
    </row>
    <row r="23" spans="1:7" ht="20.100000000000001" customHeight="1" x14ac:dyDescent="0.25">
      <c r="A23" s="112"/>
      <c r="B23" s="112"/>
      <c r="C23" s="112"/>
      <c r="D23" s="112"/>
      <c r="E23" s="110"/>
      <c r="F23" s="110"/>
      <c r="G23" s="50"/>
    </row>
    <row r="24" spans="1:7" ht="20.100000000000001" customHeight="1" x14ac:dyDescent="0.25">
      <c r="A24" s="112"/>
      <c r="B24" s="112"/>
      <c r="C24" s="112"/>
      <c r="D24" s="112"/>
      <c r="E24" s="110"/>
      <c r="F24" s="110"/>
      <c r="G24" s="50"/>
    </row>
    <row r="25" spans="1:7" ht="20.100000000000001" customHeight="1" x14ac:dyDescent="0.25">
      <c r="A25" s="112"/>
      <c r="B25" s="112"/>
      <c r="C25" s="112"/>
      <c r="D25" s="112"/>
      <c r="E25" s="110"/>
      <c r="F25" s="110"/>
      <c r="G25" s="50"/>
    </row>
    <row r="26" spans="1:7" ht="20.100000000000001" customHeight="1" x14ac:dyDescent="0.25">
      <c r="A26" s="112"/>
      <c r="B26" s="112"/>
      <c r="C26" s="112"/>
      <c r="D26" s="112"/>
      <c r="E26" s="110"/>
      <c r="F26" s="110"/>
      <c r="G26" s="50"/>
    </row>
    <row r="27" spans="1:7" ht="20.100000000000001" customHeight="1" x14ac:dyDescent="0.25">
      <c r="A27" s="112"/>
      <c r="B27" s="112"/>
      <c r="C27" s="112"/>
      <c r="D27" s="112"/>
      <c r="E27" s="110"/>
      <c r="F27" s="110"/>
      <c r="G27" s="50"/>
    </row>
    <row r="28" spans="1:7" ht="20.100000000000001" customHeight="1" x14ac:dyDescent="0.25">
      <c r="A28" s="112"/>
      <c r="B28" s="112"/>
      <c r="C28" s="112"/>
      <c r="D28" s="112"/>
      <c r="E28" s="110"/>
      <c r="F28" s="110"/>
      <c r="G28" s="50"/>
    </row>
    <row r="29" spans="1:7" ht="20.100000000000001" customHeight="1" x14ac:dyDescent="0.25">
      <c r="A29" s="113" t="s">
        <v>168</v>
      </c>
      <c r="B29" s="113" t="s">
        <v>259</v>
      </c>
      <c r="C29" s="114" t="s">
        <v>275</v>
      </c>
      <c r="D29" s="115"/>
      <c r="E29" s="111"/>
      <c r="F29" s="110"/>
    </row>
    <row r="30" spans="1:7" ht="20.100000000000001" customHeight="1" x14ac:dyDescent="0.25">
      <c r="A30" s="116">
        <v>1000</v>
      </c>
      <c r="B30" s="116" t="s">
        <v>176</v>
      </c>
      <c r="C30" s="117">
        <v>67.758263549487609</v>
      </c>
      <c r="D30" s="112"/>
      <c r="E30" s="110"/>
      <c r="F30" s="110"/>
    </row>
    <row r="31" spans="1:7" ht="20.100000000000001" customHeight="1" x14ac:dyDescent="0.25">
      <c r="A31" s="116">
        <v>2000</v>
      </c>
      <c r="B31" s="116" t="s">
        <v>177</v>
      </c>
      <c r="C31" s="117">
        <v>5.3559735929324273</v>
      </c>
      <c r="D31" s="112"/>
      <c r="E31" s="110"/>
      <c r="F31" s="110"/>
    </row>
    <row r="32" spans="1:7" ht="20.100000000000001" customHeight="1" x14ac:dyDescent="0.25">
      <c r="A32" s="116">
        <v>3000</v>
      </c>
      <c r="B32" s="116" t="s">
        <v>178</v>
      </c>
      <c r="C32" s="117">
        <v>9.5352120481306013</v>
      </c>
      <c r="D32" s="112"/>
      <c r="E32" s="110"/>
      <c r="F32" s="110"/>
    </row>
    <row r="33" spans="1:6" ht="20.100000000000001" customHeight="1" x14ac:dyDescent="0.25">
      <c r="A33" s="116">
        <v>4000</v>
      </c>
      <c r="B33" s="118" t="s">
        <v>179</v>
      </c>
      <c r="C33" s="117">
        <v>16.067982518555347</v>
      </c>
      <c r="D33" s="112"/>
      <c r="E33" s="110"/>
      <c r="F33" s="110"/>
    </row>
    <row r="34" spans="1:6" ht="20.100000000000001" customHeight="1" x14ac:dyDescent="0.25">
      <c r="A34" s="116">
        <v>5000</v>
      </c>
      <c r="B34" s="116" t="s">
        <v>180</v>
      </c>
      <c r="C34" s="117">
        <v>1.2825682908940277</v>
      </c>
      <c r="D34" s="112"/>
      <c r="E34" s="110"/>
      <c r="F34" s="110"/>
    </row>
    <row r="35" spans="1:6" ht="20.100000000000001" customHeight="1" x14ac:dyDescent="0.25">
      <c r="A35" s="116">
        <v>6000</v>
      </c>
      <c r="B35" s="116" t="s">
        <v>181</v>
      </c>
      <c r="C35" s="117"/>
      <c r="D35" s="112"/>
      <c r="E35" s="110"/>
      <c r="F35" s="110"/>
    </row>
    <row r="36" spans="1:6" ht="20.100000000000001" customHeight="1" x14ac:dyDescent="0.25">
      <c r="A36" s="116"/>
      <c r="B36" s="116"/>
      <c r="C36" s="117"/>
      <c r="D36" s="112"/>
      <c r="E36" s="110"/>
      <c r="F36" s="110"/>
    </row>
    <row r="37" spans="1:6" ht="20.100000000000001" customHeight="1" x14ac:dyDescent="0.25">
      <c r="A37" s="112"/>
      <c r="B37" s="112"/>
      <c r="C37" s="112"/>
      <c r="D37" s="112"/>
    </row>
    <row r="38" spans="1:6" x14ac:dyDescent="0.35">
      <c r="A38" s="126"/>
      <c r="B38" s="127"/>
      <c r="C38" s="127"/>
      <c r="D38" s="127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rowBreaks count="2" manualBreakCount="2">
    <brk id="31" max="3" man="1"/>
    <brk id="36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6"/>
  <sheetViews>
    <sheetView view="pageBreakPreview" zoomScale="60" zoomScaleNormal="100" workbookViewId="0">
      <selection activeCell="I19" sqref="I19"/>
    </sheetView>
  </sheetViews>
  <sheetFormatPr baseColWidth="10" defaultRowHeight="23.25" x14ac:dyDescent="0.35"/>
  <cols>
    <col min="1" max="1" width="31.28515625" style="56" bestFit="1" customWidth="1"/>
    <col min="2" max="2" width="27.7109375" style="57" bestFit="1" customWidth="1"/>
    <col min="3" max="3" width="32.5703125" style="57" bestFit="1" customWidth="1"/>
    <col min="4" max="4" width="47.28515625" style="57" bestFit="1" customWidth="1"/>
    <col min="5" max="5" width="25.7109375" customWidth="1"/>
  </cols>
  <sheetData>
    <row r="1" spans="1:5" ht="102" customHeight="1" thickTop="1" x14ac:dyDescent="0.25">
      <c r="A1" s="245" t="s">
        <v>286</v>
      </c>
      <c r="B1" s="246"/>
      <c r="C1" s="246"/>
      <c r="D1" s="246"/>
      <c r="E1" s="247"/>
    </row>
    <row r="2" spans="1:5" ht="37.5" x14ac:dyDescent="0.25">
      <c r="A2" s="65" t="s">
        <v>168</v>
      </c>
      <c r="B2" s="66" t="s">
        <v>7</v>
      </c>
      <c r="C2" s="66" t="s">
        <v>8</v>
      </c>
      <c r="D2" s="66" t="s">
        <v>11</v>
      </c>
      <c r="E2" s="106" t="s">
        <v>275</v>
      </c>
    </row>
    <row r="3" spans="1:5" x14ac:dyDescent="0.35">
      <c r="A3" s="92">
        <v>1000</v>
      </c>
      <c r="B3" s="69">
        <v>3889194</v>
      </c>
      <c r="C3" s="70">
        <v>3272149.7100000004</v>
      </c>
      <c r="D3" s="70">
        <v>1032424.74</v>
      </c>
      <c r="E3" s="71">
        <v>1.053995161834252</v>
      </c>
    </row>
    <row r="4" spans="1:5" x14ac:dyDescent="0.35">
      <c r="A4" s="92">
        <v>2000</v>
      </c>
      <c r="B4" s="69">
        <v>9273891</v>
      </c>
      <c r="C4" s="70">
        <v>8270496.0899999999</v>
      </c>
      <c r="D4" s="70">
        <v>4292740.41</v>
      </c>
      <c r="E4" s="71">
        <v>4.3824285178892399</v>
      </c>
    </row>
    <row r="5" spans="1:5" x14ac:dyDescent="0.35">
      <c r="A5" s="92">
        <v>3000</v>
      </c>
      <c r="B5" s="69">
        <v>6917021</v>
      </c>
      <c r="C5" s="70">
        <v>15008057.039999999</v>
      </c>
      <c r="D5" s="70">
        <v>14788784.52</v>
      </c>
      <c r="E5" s="71">
        <v>15.097766190191532</v>
      </c>
    </row>
    <row r="6" spans="1:5" x14ac:dyDescent="0.35">
      <c r="A6" s="92">
        <v>4000</v>
      </c>
      <c r="B6" s="69">
        <v>71358894</v>
      </c>
      <c r="C6" s="70">
        <v>70546459.439999998</v>
      </c>
      <c r="D6" s="70">
        <v>69791741.469999999</v>
      </c>
      <c r="E6" s="71">
        <v>71.249898414258197</v>
      </c>
    </row>
    <row r="7" spans="1:5" x14ac:dyDescent="0.35">
      <c r="A7" s="92">
        <v>5000</v>
      </c>
      <c r="B7" s="69">
        <v>4517981</v>
      </c>
      <c r="C7" s="70">
        <v>12436923.659999998</v>
      </c>
      <c r="D7" s="70">
        <v>8047769.8799999999</v>
      </c>
      <c r="E7" s="71">
        <v>8.2159117158267829</v>
      </c>
    </row>
    <row r="8" spans="1:5" s="60" customFormat="1" ht="46.5" customHeight="1" thickBot="1" x14ac:dyDescent="0.35">
      <c r="A8" s="76" t="s">
        <v>160</v>
      </c>
      <c r="B8" s="77">
        <v>95956981</v>
      </c>
      <c r="C8" s="78">
        <v>109534085.94</v>
      </c>
      <c r="D8" s="78">
        <v>97953461.019999996</v>
      </c>
      <c r="E8" s="108"/>
    </row>
    <row r="9" spans="1:5" ht="24" thickTop="1" x14ac:dyDescent="0.35"/>
    <row r="26" spans="1:3" x14ac:dyDescent="0.35">
      <c r="A26" s="112"/>
      <c r="B26" s="112"/>
      <c r="C26" s="112"/>
    </row>
    <row r="27" spans="1:3" x14ac:dyDescent="0.35">
      <c r="A27" s="112"/>
      <c r="B27" s="112"/>
      <c r="C27" s="112"/>
    </row>
    <row r="28" spans="1:3" ht="30" x14ac:dyDescent="0.35">
      <c r="A28" s="113" t="s">
        <v>168</v>
      </c>
      <c r="B28" s="113" t="s">
        <v>259</v>
      </c>
      <c r="C28" s="114" t="s">
        <v>275</v>
      </c>
    </row>
    <row r="29" spans="1:3" x14ac:dyDescent="0.35">
      <c r="A29" s="116">
        <v>1000</v>
      </c>
      <c r="B29" s="116" t="s">
        <v>176</v>
      </c>
      <c r="C29" s="117">
        <v>1.053995161834252</v>
      </c>
    </row>
    <row r="30" spans="1:3" x14ac:dyDescent="0.35">
      <c r="A30" s="116">
        <v>2000</v>
      </c>
      <c r="B30" s="116" t="s">
        <v>177</v>
      </c>
      <c r="C30" s="117">
        <v>4.3824285178892399</v>
      </c>
    </row>
    <row r="31" spans="1:3" x14ac:dyDescent="0.35">
      <c r="A31" s="116">
        <v>3000</v>
      </c>
      <c r="B31" s="116" t="s">
        <v>178</v>
      </c>
      <c r="C31" s="117">
        <v>15.097766190191532</v>
      </c>
    </row>
    <row r="32" spans="1:3" ht="46.5" x14ac:dyDescent="0.35">
      <c r="A32" s="116">
        <v>4000</v>
      </c>
      <c r="B32" s="118" t="s">
        <v>179</v>
      </c>
      <c r="C32" s="117">
        <v>71.249898414258197</v>
      </c>
    </row>
    <row r="33" spans="1:3" x14ac:dyDescent="0.35">
      <c r="A33" s="116">
        <v>5000</v>
      </c>
      <c r="B33" s="116" t="s">
        <v>180</v>
      </c>
      <c r="C33" s="117">
        <v>8.2159117158267829</v>
      </c>
    </row>
    <row r="34" spans="1:3" x14ac:dyDescent="0.35">
      <c r="A34" s="116">
        <v>6000</v>
      </c>
      <c r="B34" s="116" t="s">
        <v>181</v>
      </c>
      <c r="C34" s="117"/>
    </row>
    <row r="35" spans="1:3" x14ac:dyDescent="0.35">
      <c r="A35" s="116"/>
      <c r="B35" s="116"/>
      <c r="C35" s="117"/>
    </row>
    <row r="36" spans="1:3" x14ac:dyDescent="0.35">
      <c r="A36" s="112"/>
      <c r="B36" s="112"/>
      <c r="C36" s="112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rowBreaks count="2" manualBreakCount="2">
    <brk id="23" max="5" man="1"/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3"/>
  <sheetViews>
    <sheetView view="pageBreakPreview" zoomScale="60" zoomScaleNormal="100" workbookViewId="0">
      <selection activeCell="I19" sqref="I19"/>
    </sheetView>
  </sheetViews>
  <sheetFormatPr baseColWidth="10" defaultRowHeight="23.25" x14ac:dyDescent="0.35"/>
  <cols>
    <col min="1" max="1" width="43.28515625" style="56" customWidth="1"/>
    <col min="2" max="2" width="27.7109375" style="57" bestFit="1" customWidth="1"/>
    <col min="3" max="3" width="32.5703125" style="57" bestFit="1" customWidth="1"/>
    <col min="4" max="4" width="47.28515625" style="57" bestFit="1" customWidth="1"/>
    <col min="5" max="5" width="15.140625" style="128" bestFit="1" customWidth="1"/>
  </cols>
  <sheetData>
    <row r="1" spans="1:5" ht="102" customHeight="1" thickTop="1" x14ac:dyDescent="0.25">
      <c r="A1" s="245" t="s">
        <v>285</v>
      </c>
      <c r="B1" s="246"/>
      <c r="C1" s="246"/>
      <c r="D1" s="246"/>
      <c r="E1" s="247"/>
    </row>
    <row r="2" spans="1:5" ht="56.25" x14ac:dyDescent="0.25">
      <c r="A2" s="65" t="s">
        <v>168</v>
      </c>
      <c r="B2" s="66" t="s">
        <v>7</v>
      </c>
      <c r="C2" s="66" t="s">
        <v>8</v>
      </c>
      <c r="D2" s="66" t="s">
        <v>11</v>
      </c>
      <c r="E2" s="106" t="s">
        <v>275</v>
      </c>
    </row>
    <row r="3" spans="1:5" x14ac:dyDescent="0.35">
      <c r="A3" s="92">
        <v>1000</v>
      </c>
      <c r="B3" s="69">
        <v>84611185</v>
      </c>
      <c r="C3" s="70">
        <v>58153638.900000006</v>
      </c>
      <c r="D3" s="70">
        <v>52461199.470000006</v>
      </c>
      <c r="E3" s="71">
        <v>33.945886068081556</v>
      </c>
    </row>
    <row r="4" spans="1:5" x14ac:dyDescent="0.35">
      <c r="A4" s="92">
        <v>2000</v>
      </c>
      <c r="B4" s="69">
        <v>0</v>
      </c>
      <c r="C4" s="70">
        <v>514000</v>
      </c>
      <c r="D4" s="70">
        <v>491932.88</v>
      </c>
      <c r="E4" s="71">
        <v>0.31831329947331133</v>
      </c>
    </row>
    <row r="5" spans="1:5" x14ac:dyDescent="0.35">
      <c r="A5" s="92">
        <v>3000</v>
      </c>
      <c r="B5" s="69">
        <v>50113296</v>
      </c>
      <c r="C5" s="70">
        <v>102001065.2</v>
      </c>
      <c r="D5" s="70">
        <v>101590482.64</v>
      </c>
      <c r="E5" s="71">
        <v>65.735800632445134</v>
      </c>
    </row>
    <row r="6" spans="1:5" s="60" customFormat="1" ht="45" customHeight="1" thickBot="1" x14ac:dyDescent="0.4">
      <c r="A6" s="76" t="s">
        <v>160</v>
      </c>
      <c r="B6" s="77">
        <v>134724481</v>
      </c>
      <c r="C6" s="78">
        <v>160668704.10000002</v>
      </c>
      <c r="D6" s="78">
        <v>154543614.99000001</v>
      </c>
      <c r="E6" s="129"/>
    </row>
    <row r="7" spans="1:5" ht="24" thickTop="1" x14ac:dyDescent="0.35">
      <c r="E7" s="57"/>
    </row>
    <row r="8" spans="1:5" x14ac:dyDescent="0.35">
      <c r="E8" s="57"/>
    </row>
    <row r="27" spans="1:3" x14ac:dyDescent="0.35">
      <c r="A27" s="113" t="s">
        <v>168</v>
      </c>
      <c r="B27" s="113" t="s">
        <v>259</v>
      </c>
      <c r="C27" s="57" t="s">
        <v>275</v>
      </c>
    </row>
    <row r="28" spans="1:3" x14ac:dyDescent="0.35">
      <c r="A28" s="116">
        <v>1000</v>
      </c>
      <c r="B28" s="116" t="s">
        <v>176</v>
      </c>
      <c r="C28" s="57">
        <v>33.945886068081556</v>
      </c>
    </row>
    <row r="29" spans="1:3" x14ac:dyDescent="0.35">
      <c r="A29" s="116">
        <v>2000</v>
      </c>
      <c r="B29" s="116" t="s">
        <v>177</v>
      </c>
      <c r="C29" s="57">
        <v>0.31831329947331133</v>
      </c>
    </row>
    <row r="30" spans="1:3" x14ac:dyDescent="0.35">
      <c r="A30" s="116">
        <v>3000</v>
      </c>
      <c r="B30" s="116" t="s">
        <v>178</v>
      </c>
      <c r="C30" s="57">
        <v>65.735800632445134</v>
      </c>
    </row>
    <row r="31" spans="1:3" ht="46.5" x14ac:dyDescent="0.35">
      <c r="A31" s="116">
        <v>4000</v>
      </c>
      <c r="B31" s="118" t="s">
        <v>179</v>
      </c>
    </row>
    <row r="32" spans="1:3" x14ac:dyDescent="0.35">
      <c r="A32" s="116">
        <v>5000</v>
      </c>
      <c r="B32" s="116" t="s">
        <v>180</v>
      </c>
    </row>
    <row r="33" spans="1:2" x14ac:dyDescent="0.35">
      <c r="A33" s="116">
        <v>6000</v>
      </c>
      <c r="B33" s="116" t="s">
        <v>181</v>
      </c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0"/>
  <sheetViews>
    <sheetView view="pageBreakPreview" zoomScale="60" zoomScaleNormal="100" workbookViewId="0">
      <selection activeCell="I19" sqref="I19"/>
    </sheetView>
  </sheetViews>
  <sheetFormatPr baseColWidth="10" defaultRowHeight="23.25" x14ac:dyDescent="0.35"/>
  <cols>
    <col min="1" max="1" width="40.42578125" style="56" customWidth="1"/>
    <col min="2" max="2" width="27.7109375" style="57" bestFit="1" customWidth="1"/>
    <col min="3" max="3" width="32.5703125" style="57" bestFit="1" customWidth="1"/>
    <col min="4" max="4" width="47.28515625" style="57" bestFit="1" customWidth="1"/>
    <col min="5" max="5" width="20.140625" bestFit="1" customWidth="1"/>
  </cols>
  <sheetData>
    <row r="1" spans="1:5" ht="102" customHeight="1" thickTop="1" x14ac:dyDescent="0.25">
      <c r="A1" s="248" t="s">
        <v>284</v>
      </c>
      <c r="B1" s="249"/>
      <c r="C1" s="249"/>
      <c r="D1" s="249"/>
      <c r="E1" s="250"/>
    </row>
    <row r="2" spans="1:5" ht="46.5" x14ac:dyDescent="0.25">
      <c r="A2" s="65" t="s">
        <v>168</v>
      </c>
      <c r="B2" s="66" t="s">
        <v>7</v>
      </c>
      <c r="C2" s="66" t="s">
        <v>8</v>
      </c>
      <c r="D2" s="66" t="s">
        <v>11</v>
      </c>
      <c r="E2" s="130" t="s">
        <v>275</v>
      </c>
    </row>
    <row r="3" spans="1:5" x14ac:dyDescent="0.35">
      <c r="A3" s="92">
        <v>1000</v>
      </c>
      <c r="B3" s="69">
        <v>5950684</v>
      </c>
      <c r="C3" s="70">
        <v>3075666.4699999997</v>
      </c>
      <c r="D3" s="70">
        <v>3068338.79</v>
      </c>
      <c r="E3" s="70">
        <f>D3*100/D7</f>
        <v>6.6043568566806394</v>
      </c>
    </row>
    <row r="4" spans="1:5" x14ac:dyDescent="0.35">
      <c r="A4" s="92">
        <v>2000</v>
      </c>
      <c r="B4" s="69">
        <v>5081149</v>
      </c>
      <c r="C4" s="70">
        <v>1255268.1600000001</v>
      </c>
      <c r="D4" s="70">
        <v>1054191.3199999998</v>
      </c>
      <c r="E4" s="70">
        <f>D4*100/D7</f>
        <v>2.2690635386111366</v>
      </c>
    </row>
    <row r="5" spans="1:5" x14ac:dyDescent="0.35">
      <c r="A5" s="92">
        <v>3000</v>
      </c>
      <c r="B5" s="69">
        <v>664752</v>
      </c>
      <c r="C5" s="70">
        <v>780165.38</v>
      </c>
      <c r="D5" s="70">
        <v>773869.38</v>
      </c>
      <c r="E5" s="70">
        <f>D5*100/D7</f>
        <v>1.6656927072835381</v>
      </c>
    </row>
    <row r="6" spans="1:5" x14ac:dyDescent="0.35">
      <c r="A6" s="92">
        <v>4000</v>
      </c>
      <c r="B6" s="69">
        <v>27945000</v>
      </c>
      <c r="C6" s="70">
        <v>41562913</v>
      </c>
      <c r="D6" s="70">
        <v>41562913</v>
      </c>
      <c r="E6" s="70">
        <f>D6*100/D7</f>
        <v>89.460886897424686</v>
      </c>
    </row>
    <row r="7" spans="1:5" s="60" customFormat="1" ht="45" customHeight="1" thickBot="1" x14ac:dyDescent="0.3">
      <c r="A7" s="76" t="s">
        <v>160</v>
      </c>
      <c r="B7" s="77">
        <v>39641585</v>
      </c>
      <c r="C7" s="78">
        <v>46674013.009999998</v>
      </c>
      <c r="D7" s="78">
        <v>46459312.490000002</v>
      </c>
      <c r="E7" s="78"/>
    </row>
    <row r="8" spans="1:5" ht="24" thickTop="1" x14ac:dyDescent="0.35">
      <c r="E8" s="57"/>
    </row>
    <row r="34" spans="1:3" x14ac:dyDescent="0.35">
      <c r="A34" s="56" t="s">
        <v>168</v>
      </c>
      <c r="B34" s="57" t="s">
        <v>259</v>
      </c>
      <c r="C34" s="57" t="s">
        <v>275</v>
      </c>
    </row>
    <row r="35" spans="1:3" x14ac:dyDescent="0.35">
      <c r="A35" s="56">
        <v>1000</v>
      </c>
      <c r="B35" s="57" t="s">
        <v>176</v>
      </c>
      <c r="C35" s="57">
        <v>6.6043568566806394</v>
      </c>
    </row>
    <row r="36" spans="1:3" x14ac:dyDescent="0.35">
      <c r="A36" s="56">
        <v>2000</v>
      </c>
      <c r="B36" s="57" t="s">
        <v>177</v>
      </c>
      <c r="C36" s="57">
        <v>2.2690635386111366</v>
      </c>
    </row>
    <row r="37" spans="1:3" x14ac:dyDescent="0.35">
      <c r="A37" s="56">
        <v>3000</v>
      </c>
      <c r="B37" s="57" t="s">
        <v>178</v>
      </c>
      <c r="C37" s="57">
        <v>1.6656927072835381</v>
      </c>
    </row>
    <row r="38" spans="1:3" x14ac:dyDescent="0.35">
      <c r="A38" s="56">
        <v>4000</v>
      </c>
      <c r="B38" s="57" t="s">
        <v>179</v>
      </c>
      <c r="C38" s="57">
        <v>89.460886897424686</v>
      </c>
    </row>
    <row r="39" spans="1:3" x14ac:dyDescent="0.35">
      <c r="A39" s="56">
        <v>5000</v>
      </c>
      <c r="B39" s="57" t="s">
        <v>180</v>
      </c>
    </row>
    <row r="40" spans="1:3" x14ac:dyDescent="0.35">
      <c r="A40" s="56">
        <v>6000</v>
      </c>
      <c r="B40" s="57" t="s">
        <v>181</v>
      </c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9"/>
  <sheetViews>
    <sheetView view="pageBreakPreview" zoomScale="60" zoomScaleNormal="100" workbookViewId="0">
      <selection activeCell="I19" sqref="I19"/>
    </sheetView>
  </sheetViews>
  <sheetFormatPr baseColWidth="10" defaultRowHeight="23.25" x14ac:dyDescent="0.35"/>
  <cols>
    <col min="1" max="1" width="43.28515625" style="56" customWidth="1"/>
    <col min="2" max="2" width="27.7109375" style="57" bestFit="1" customWidth="1"/>
    <col min="3" max="3" width="32.5703125" style="57" bestFit="1" customWidth="1"/>
    <col min="4" max="4" width="37.28515625" style="57" bestFit="1" customWidth="1"/>
    <col min="5" max="5" width="19.7109375" bestFit="1" customWidth="1"/>
  </cols>
  <sheetData>
    <row r="1" spans="1:5" ht="102" customHeight="1" thickTop="1" x14ac:dyDescent="0.25">
      <c r="A1" s="245" t="s">
        <v>283</v>
      </c>
      <c r="B1" s="246"/>
      <c r="C1" s="246"/>
      <c r="D1" s="246"/>
      <c r="E1" s="247"/>
    </row>
    <row r="2" spans="1:5" ht="69.75" x14ac:dyDescent="0.25">
      <c r="A2" s="65" t="s">
        <v>168</v>
      </c>
      <c r="B2" s="66" t="s">
        <v>7</v>
      </c>
      <c r="C2" s="66" t="s">
        <v>8</v>
      </c>
      <c r="D2" s="66" t="s">
        <v>11</v>
      </c>
      <c r="E2" s="135" t="s">
        <v>275</v>
      </c>
    </row>
    <row r="3" spans="1:5" x14ac:dyDescent="0.35">
      <c r="A3" s="92">
        <v>1000</v>
      </c>
      <c r="B3" s="69">
        <v>264899046</v>
      </c>
      <c r="C3" s="70">
        <v>303829565.91000009</v>
      </c>
      <c r="D3" s="70">
        <v>290653352.34000003</v>
      </c>
      <c r="E3" s="71">
        <f>D3*100/D12</f>
        <v>32.584358026739451</v>
      </c>
    </row>
    <row r="4" spans="1:5" x14ac:dyDescent="0.35">
      <c r="A4" s="92">
        <v>2000</v>
      </c>
      <c r="B4" s="69">
        <v>32118682</v>
      </c>
      <c r="C4" s="70">
        <v>61407033.199999996</v>
      </c>
      <c r="D4" s="70">
        <v>41290347.210000008</v>
      </c>
      <c r="E4" s="71">
        <f>D4*100/D12</f>
        <v>4.6289486968145477</v>
      </c>
    </row>
    <row r="5" spans="1:5" x14ac:dyDescent="0.35">
      <c r="A5" s="92">
        <v>3000</v>
      </c>
      <c r="B5" s="69">
        <v>159907208</v>
      </c>
      <c r="C5" s="70">
        <v>171770013.41999999</v>
      </c>
      <c r="D5" s="70">
        <v>170349258.82999998</v>
      </c>
      <c r="E5" s="71">
        <f>D5*100/D12</f>
        <v>19.097392803552843</v>
      </c>
    </row>
    <row r="6" spans="1:5" x14ac:dyDescent="0.35">
      <c r="A6" s="92">
        <v>4000</v>
      </c>
      <c r="B6" s="69">
        <v>9056002</v>
      </c>
      <c r="C6" s="70">
        <v>2854222</v>
      </c>
      <c r="D6" s="70">
        <v>2801400</v>
      </c>
      <c r="E6" s="71">
        <f>D6*100/D12</f>
        <v>0.31405734646173417</v>
      </c>
    </row>
    <row r="7" spans="1:5" x14ac:dyDescent="0.35">
      <c r="A7" s="92">
        <v>5000</v>
      </c>
      <c r="B7" s="69">
        <v>2130030</v>
      </c>
      <c r="C7" s="70">
        <v>58184560.789999999</v>
      </c>
      <c r="D7" s="70">
        <v>57356802.450000003</v>
      </c>
      <c r="E7" s="71">
        <f>D7*100/D12</f>
        <v>6.4301153633814856</v>
      </c>
    </row>
    <row r="8" spans="1:5" x14ac:dyDescent="0.35">
      <c r="A8" s="92">
        <v>6000</v>
      </c>
      <c r="B8" s="69">
        <v>332788511</v>
      </c>
      <c r="C8" s="70">
        <v>336127609.86000001</v>
      </c>
      <c r="D8" s="70">
        <v>308652710.18000007</v>
      </c>
      <c r="E8" s="71">
        <f>D21*100/D12</f>
        <v>36.945127763049946</v>
      </c>
    </row>
    <row r="9" spans="1:5" ht="54.75" x14ac:dyDescent="0.25">
      <c r="A9" s="132" t="s">
        <v>260</v>
      </c>
      <c r="B9" s="89">
        <v>87931241</v>
      </c>
      <c r="C9" s="90">
        <v>21171190.57</v>
      </c>
      <c r="D9" s="90">
        <v>20898825.809999995</v>
      </c>
      <c r="E9" s="91"/>
    </row>
    <row r="10" spans="1:5" s="60" customFormat="1" hidden="1" x14ac:dyDescent="0.25">
      <c r="A10" s="94" t="s">
        <v>276</v>
      </c>
      <c r="B10" s="133">
        <v>800899479</v>
      </c>
      <c r="C10" s="134">
        <v>934173005.18000007</v>
      </c>
      <c r="D10" s="134">
        <v>871103871.01000011</v>
      </c>
      <c r="E10" s="74"/>
    </row>
    <row r="11" spans="1:5" s="60" customFormat="1" hidden="1" x14ac:dyDescent="0.25">
      <c r="A11" s="95" t="s">
        <v>277</v>
      </c>
      <c r="B11" s="133">
        <f>B9</f>
        <v>87931241</v>
      </c>
      <c r="C11" s="133">
        <f>C9</f>
        <v>21171190.57</v>
      </c>
      <c r="D11" s="133">
        <f>D9</f>
        <v>20898825.809999995</v>
      </c>
      <c r="E11" s="96"/>
    </row>
    <row r="12" spans="1:5" s="60" customFormat="1" ht="45" customHeight="1" thickBot="1" x14ac:dyDescent="0.3">
      <c r="A12" s="76" t="s">
        <v>160</v>
      </c>
      <c r="B12" s="77">
        <f>SUM(B10:B11)</f>
        <v>888830720</v>
      </c>
      <c r="C12" s="77">
        <f>SUM(C10:C11)</f>
        <v>955344195.75000012</v>
      </c>
      <c r="D12" s="77">
        <f>SUM(D10:D11)</f>
        <v>892002696.82000005</v>
      </c>
      <c r="E12" s="97"/>
    </row>
    <row r="13" spans="1:5" s="60" customFormat="1" ht="45" customHeight="1" thickTop="1" x14ac:dyDescent="0.25">
      <c r="A13" s="64"/>
      <c r="B13" s="63"/>
      <c r="C13" s="63"/>
      <c r="D13" s="63"/>
      <c r="E13" s="63"/>
    </row>
    <row r="14" spans="1:5" s="60" customFormat="1" ht="45" customHeight="1" x14ac:dyDescent="0.25">
      <c r="A14" s="64"/>
      <c r="B14" s="63"/>
      <c r="C14" s="63"/>
      <c r="D14" s="63"/>
      <c r="E14" s="63"/>
    </row>
    <row r="15" spans="1:5" s="60" customFormat="1" ht="45" customHeight="1" x14ac:dyDescent="0.25">
      <c r="A15" s="64"/>
      <c r="B15" s="63"/>
      <c r="C15" s="63"/>
      <c r="D15" s="63"/>
      <c r="E15" s="63"/>
    </row>
    <row r="16" spans="1:5" s="60" customFormat="1" ht="45" customHeight="1" x14ac:dyDescent="0.25">
      <c r="A16" s="64"/>
      <c r="B16" s="63"/>
      <c r="C16" s="63"/>
      <c r="D16" s="63"/>
      <c r="E16" s="63"/>
    </row>
    <row r="17" spans="1:5" s="60" customFormat="1" ht="45" customHeight="1" x14ac:dyDescent="0.25">
      <c r="A17" s="64"/>
      <c r="B17" s="63"/>
      <c r="C17" s="63"/>
      <c r="D17" s="63"/>
      <c r="E17" s="63"/>
    </row>
    <row r="18" spans="1:5" s="60" customFormat="1" ht="45" customHeight="1" x14ac:dyDescent="0.25">
      <c r="A18" s="64"/>
      <c r="B18" s="63"/>
      <c r="C18" s="63"/>
      <c r="D18" s="63"/>
      <c r="E18" s="63"/>
    </row>
    <row r="19" spans="1:5" s="60" customFormat="1" ht="45" customHeight="1" x14ac:dyDescent="0.25">
      <c r="A19" s="64"/>
      <c r="B19" s="63"/>
      <c r="C19" s="63"/>
      <c r="D19" s="63"/>
      <c r="E19" s="63"/>
    </row>
    <row r="21" spans="1:5" x14ac:dyDescent="0.35">
      <c r="C21" s="131" t="s">
        <v>278</v>
      </c>
      <c r="D21" s="57">
        <v>329551535.99000007</v>
      </c>
    </row>
    <row r="23" spans="1:5" x14ac:dyDescent="0.35">
      <c r="A23" s="56" t="s">
        <v>168</v>
      </c>
      <c r="B23" s="57" t="s">
        <v>259</v>
      </c>
      <c r="C23" s="57" t="s">
        <v>275</v>
      </c>
    </row>
    <row r="24" spans="1:5" x14ac:dyDescent="0.35">
      <c r="A24" s="56">
        <v>1000</v>
      </c>
      <c r="B24" s="57" t="s">
        <v>176</v>
      </c>
      <c r="C24" s="57">
        <v>32.584358026739451</v>
      </c>
    </row>
    <row r="25" spans="1:5" x14ac:dyDescent="0.35">
      <c r="A25" s="56">
        <v>2000</v>
      </c>
      <c r="B25" s="57" t="s">
        <v>177</v>
      </c>
      <c r="C25" s="57">
        <v>4.6289486968145477</v>
      </c>
    </row>
    <row r="26" spans="1:5" x14ac:dyDescent="0.35">
      <c r="A26" s="56">
        <v>3000</v>
      </c>
      <c r="B26" s="57" t="s">
        <v>178</v>
      </c>
      <c r="C26" s="57">
        <v>19.097392803552843</v>
      </c>
    </row>
    <row r="27" spans="1:5" x14ac:dyDescent="0.35">
      <c r="A27" s="56">
        <v>4000</v>
      </c>
      <c r="B27" s="57" t="s">
        <v>179</v>
      </c>
      <c r="C27" s="57">
        <v>0.31405734646173417</v>
      </c>
    </row>
    <row r="28" spans="1:5" x14ac:dyDescent="0.35">
      <c r="A28" s="56">
        <v>5000</v>
      </c>
      <c r="B28" s="57" t="s">
        <v>180</v>
      </c>
      <c r="C28" s="57">
        <v>6.4301153633814856</v>
      </c>
    </row>
    <row r="29" spans="1:5" x14ac:dyDescent="0.35">
      <c r="A29" s="56">
        <v>6000</v>
      </c>
      <c r="B29" s="57" t="s">
        <v>181</v>
      </c>
      <c r="C29" s="57">
        <v>36.945127763049946</v>
      </c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rowBreaks count="6" manualBreakCount="6">
    <brk id="19" max="3" man="1"/>
    <brk id="24" max="3" man="1"/>
    <brk id="25" max="3" man="1"/>
    <brk id="30" max="3" man="1"/>
    <brk id="34" max="3" man="1"/>
    <brk id="39" max="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0"/>
  <sheetViews>
    <sheetView view="pageBreakPreview" zoomScale="60" zoomScaleNormal="100" workbookViewId="0">
      <selection activeCell="L37" sqref="L37"/>
    </sheetView>
  </sheetViews>
  <sheetFormatPr baseColWidth="10" defaultRowHeight="23.25" x14ac:dyDescent="0.35"/>
  <cols>
    <col min="1" max="1" width="43.28515625" style="56" customWidth="1"/>
    <col min="2" max="2" width="27.7109375" style="57" bestFit="1" customWidth="1"/>
    <col min="3" max="3" width="32.5703125" style="57" bestFit="1" customWidth="1"/>
    <col min="4" max="4" width="47.28515625" style="57" bestFit="1" customWidth="1"/>
    <col min="5" max="5" width="20.28515625" customWidth="1"/>
  </cols>
  <sheetData>
    <row r="1" spans="1:5" ht="102" customHeight="1" thickTop="1" x14ac:dyDescent="0.25">
      <c r="A1" s="245" t="s">
        <v>282</v>
      </c>
      <c r="B1" s="246"/>
      <c r="C1" s="246"/>
      <c r="D1" s="246"/>
      <c r="E1" s="247"/>
    </row>
    <row r="2" spans="1:5" ht="37.5" x14ac:dyDescent="0.25">
      <c r="A2" s="65" t="s">
        <v>168</v>
      </c>
      <c r="B2" s="66" t="s">
        <v>7</v>
      </c>
      <c r="C2" s="66" t="s">
        <v>8</v>
      </c>
      <c r="D2" s="66" t="s">
        <v>11</v>
      </c>
      <c r="E2" s="106" t="s">
        <v>275</v>
      </c>
    </row>
    <row r="3" spans="1:5" x14ac:dyDescent="0.35">
      <c r="A3" s="92">
        <v>1000</v>
      </c>
      <c r="B3" s="69">
        <v>102874227</v>
      </c>
      <c r="C3" s="70">
        <v>121665233.94</v>
      </c>
      <c r="D3" s="70">
        <v>121586747.11</v>
      </c>
      <c r="E3" s="71">
        <f>D3*100/D8</f>
        <v>52.455817119861855</v>
      </c>
    </row>
    <row r="4" spans="1:5" x14ac:dyDescent="0.35">
      <c r="A4" s="92">
        <v>2000</v>
      </c>
      <c r="B4" s="69">
        <v>89376</v>
      </c>
      <c r="C4" s="70">
        <v>625670.30000000005</v>
      </c>
      <c r="D4" s="70">
        <v>46665</v>
      </c>
      <c r="E4" s="71">
        <f>D4*100/D8</f>
        <v>2.0132545397269108E-2</v>
      </c>
    </row>
    <row r="5" spans="1:5" x14ac:dyDescent="0.35">
      <c r="A5" s="92">
        <v>3000</v>
      </c>
      <c r="B5" s="69">
        <v>6908458</v>
      </c>
      <c r="C5" s="70">
        <v>4010255.83</v>
      </c>
      <c r="D5" s="70">
        <v>4010255.83</v>
      </c>
      <c r="E5" s="71">
        <f>D5*100/D8</f>
        <v>1.7301330237252353</v>
      </c>
    </row>
    <row r="6" spans="1:5" x14ac:dyDescent="0.35">
      <c r="A6" s="92">
        <v>4000</v>
      </c>
      <c r="B6" s="69">
        <v>193209810</v>
      </c>
      <c r="C6" s="70">
        <v>105588514.76000001</v>
      </c>
      <c r="D6" s="70">
        <v>90900326.969999999</v>
      </c>
      <c r="E6" s="71">
        <f>D6*100/D8</f>
        <v>39.216864016931972</v>
      </c>
    </row>
    <row r="7" spans="1:5" x14ac:dyDescent="0.35">
      <c r="A7" s="92">
        <v>5000</v>
      </c>
      <c r="B7" s="69">
        <v>0</v>
      </c>
      <c r="C7" s="70">
        <v>15564350.5</v>
      </c>
      <c r="D7" s="70">
        <v>15244877.68</v>
      </c>
      <c r="E7" s="71">
        <f>D7*100/D8</f>
        <v>6.5770532940836715</v>
      </c>
    </row>
    <row r="8" spans="1:5" s="60" customFormat="1" ht="45" customHeight="1" thickBot="1" x14ac:dyDescent="0.35">
      <c r="A8" s="76" t="s">
        <v>160</v>
      </c>
      <c r="B8" s="77">
        <v>303081871</v>
      </c>
      <c r="C8" s="78">
        <v>247454025.32999998</v>
      </c>
      <c r="D8" s="78">
        <v>231788872.59</v>
      </c>
      <c r="E8" s="108"/>
    </row>
    <row r="9" spans="1:5" ht="24" thickTop="1" x14ac:dyDescent="0.35"/>
    <row r="24" spans="1:3" x14ac:dyDescent="0.35">
      <c r="A24" s="56" t="s">
        <v>168</v>
      </c>
      <c r="B24" s="57" t="s">
        <v>259</v>
      </c>
      <c r="C24" s="57" t="s">
        <v>275</v>
      </c>
    </row>
    <row r="25" spans="1:3" x14ac:dyDescent="0.35">
      <c r="A25" s="56">
        <v>1000</v>
      </c>
      <c r="B25" s="57" t="s">
        <v>176</v>
      </c>
      <c r="C25" s="57">
        <v>52.455817119861855</v>
      </c>
    </row>
    <row r="26" spans="1:3" x14ac:dyDescent="0.35">
      <c r="A26" s="56">
        <v>2000</v>
      </c>
      <c r="B26" s="57" t="s">
        <v>177</v>
      </c>
      <c r="C26" s="57">
        <v>2.0132545397269108E-2</v>
      </c>
    </row>
    <row r="27" spans="1:3" x14ac:dyDescent="0.35">
      <c r="A27" s="56">
        <v>3000</v>
      </c>
      <c r="B27" s="57" t="s">
        <v>178</v>
      </c>
      <c r="C27" s="57">
        <v>1.7301330237252353</v>
      </c>
    </row>
    <row r="28" spans="1:3" x14ac:dyDescent="0.35">
      <c r="A28" s="56">
        <v>4000</v>
      </c>
      <c r="B28" s="57" t="s">
        <v>179</v>
      </c>
      <c r="C28" s="57">
        <v>39.216864016931972</v>
      </c>
    </row>
    <row r="29" spans="1:3" x14ac:dyDescent="0.35">
      <c r="A29" s="56">
        <v>5000</v>
      </c>
      <c r="B29" s="57" t="s">
        <v>180</v>
      </c>
      <c r="C29" s="57">
        <v>6.5770532940836715</v>
      </c>
    </row>
    <row r="30" spans="1:3" x14ac:dyDescent="0.35">
      <c r="A30" s="56">
        <v>6000</v>
      </c>
      <c r="B30" s="57" t="s">
        <v>181</v>
      </c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rowBreaks count="2" manualBreakCount="2">
    <brk id="21" max="3" man="1"/>
    <brk id="26" max="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0"/>
  <sheetViews>
    <sheetView view="pageBreakPreview" zoomScaleNormal="100" zoomScaleSheetLayoutView="100" workbookViewId="0">
      <selection activeCell="L18" sqref="L18"/>
    </sheetView>
  </sheetViews>
  <sheetFormatPr baseColWidth="10" defaultRowHeight="23.25" x14ac:dyDescent="0.35"/>
  <cols>
    <col min="1" max="1" width="39.42578125" style="56" bestFit="1" customWidth="1"/>
    <col min="2" max="2" width="27.7109375" style="57" bestFit="1" customWidth="1"/>
    <col min="3" max="3" width="32.5703125" style="57" bestFit="1" customWidth="1"/>
    <col min="4" max="4" width="40.85546875" style="57" customWidth="1"/>
    <col min="5" max="5" width="25.42578125" customWidth="1"/>
    <col min="6" max="6" width="25.7109375" customWidth="1"/>
  </cols>
  <sheetData>
    <row r="1" spans="1:6" ht="89.25" customHeight="1" thickTop="1" x14ac:dyDescent="0.25">
      <c r="A1" s="245" t="s">
        <v>281</v>
      </c>
      <c r="B1" s="246"/>
      <c r="C1" s="246"/>
      <c r="D1" s="246"/>
      <c r="E1" s="247"/>
    </row>
    <row r="2" spans="1:6" ht="46.5" x14ac:dyDescent="0.25">
      <c r="A2" s="65" t="s">
        <v>168</v>
      </c>
      <c r="B2" s="66" t="s">
        <v>7</v>
      </c>
      <c r="C2" s="66" t="s">
        <v>8</v>
      </c>
      <c r="D2" s="66" t="s">
        <v>11</v>
      </c>
      <c r="E2" s="135" t="s">
        <v>275</v>
      </c>
    </row>
    <row r="3" spans="1:6" x14ac:dyDescent="0.35">
      <c r="A3" s="92">
        <v>1000</v>
      </c>
      <c r="B3" s="69">
        <v>98223899</v>
      </c>
      <c r="C3" s="70">
        <v>105211575.27000001</v>
      </c>
      <c r="D3" s="70">
        <v>105142359.08</v>
      </c>
      <c r="E3" s="71">
        <v>38.746168075353609</v>
      </c>
    </row>
    <row r="4" spans="1:6" x14ac:dyDescent="0.35">
      <c r="A4" s="92">
        <v>2000</v>
      </c>
      <c r="B4" s="69">
        <v>49826677</v>
      </c>
      <c r="C4" s="70">
        <v>112417429.76999998</v>
      </c>
      <c r="D4" s="70">
        <v>108744139.88</v>
      </c>
      <c r="E4" s="71">
        <v>43.053583759607697</v>
      </c>
      <c r="F4" s="137">
        <f>SUM(D4:D5)</f>
        <v>116831046.47999999</v>
      </c>
    </row>
    <row r="5" spans="1:6" ht="39" x14ac:dyDescent="0.35">
      <c r="A5" s="136" t="s">
        <v>279</v>
      </c>
      <c r="B5" s="89">
        <v>6025392</v>
      </c>
      <c r="C5" s="90">
        <v>10015912.15</v>
      </c>
      <c r="D5" s="151">
        <v>8086906.6000000006</v>
      </c>
      <c r="E5" s="71"/>
    </row>
    <row r="6" spans="1:6" x14ac:dyDescent="0.35">
      <c r="A6" s="92">
        <v>3000</v>
      </c>
      <c r="B6" s="69">
        <v>4870464</v>
      </c>
      <c r="C6" s="70">
        <v>3413636.62</v>
      </c>
      <c r="D6" s="70">
        <v>3388436.86</v>
      </c>
      <c r="E6" s="71">
        <v>1.2486779375987673</v>
      </c>
    </row>
    <row r="7" spans="1:6" ht="39" x14ac:dyDescent="0.35">
      <c r="A7" s="136" t="s">
        <v>280</v>
      </c>
      <c r="B7" s="89">
        <v>3105000</v>
      </c>
      <c r="C7" s="90">
        <v>3105000</v>
      </c>
      <c r="D7" s="151">
        <v>3100652.1</v>
      </c>
      <c r="E7" s="71">
        <v>1.1426259450616667</v>
      </c>
    </row>
    <row r="8" spans="1:6" x14ac:dyDescent="0.35">
      <c r="A8" s="92">
        <v>5000</v>
      </c>
      <c r="B8" s="69">
        <v>348257</v>
      </c>
      <c r="C8" s="70">
        <v>38787764.060000002</v>
      </c>
      <c r="D8" s="70">
        <v>37992441.299999997</v>
      </c>
      <c r="E8" s="71">
        <v>14.000651393818865</v>
      </c>
    </row>
    <row r="9" spans="1:6" ht="36.75" customHeight="1" thickBot="1" x14ac:dyDescent="0.4">
      <c r="A9" s="141">
        <v>6000</v>
      </c>
      <c r="B9" s="142">
        <v>4473384</v>
      </c>
      <c r="C9" s="143">
        <v>4993575.18</v>
      </c>
      <c r="D9" s="143">
        <v>4907018.93</v>
      </c>
      <c r="E9" s="129">
        <v>1.8082928885593901</v>
      </c>
    </row>
    <row r="10" spans="1:6" s="99" customFormat="1" ht="25.5" hidden="1" customHeight="1" thickTop="1" x14ac:dyDescent="0.25">
      <c r="A10" s="138" t="s">
        <v>288</v>
      </c>
      <c r="B10" s="139">
        <v>157742681</v>
      </c>
      <c r="C10" s="140">
        <v>264823980.90000001</v>
      </c>
      <c r="D10" s="140">
        <v>260174396.05000001</v>
      </c>
      <c r="E10" s="144"/>
    </row>
    <row r="11" spans="1:6" s="99" customFormat="1" ht="21.75" hidden="1" customHeight="1" thickBot="1" x14ac:dyDescent="0.3">
      <c r="A11" s="148" t="s">
        <v>277</v>
      </c>
      <c r="B11" s="149">
        <f>B5+B7</f>
        <v>9130392</v>
      </c>
      <c r="C11" s="149">
        <f>C5+C7</f>
        <v>13120912.15</v>
      </c>
      <c r="D11" s="149">
        <f>D5+D7</f>
        <v>11187558.700000001</v>
      </c>
      <c r="E11" s="150"/>
    </row>
    <row r="12" spans="1:6" s="60" customFormat="1" ht="24.75" thickTop="1" thickBot="1" x14ac:dyDescent="0.3">
      <c r="A12" s="145" t="s">
        <v>160</v>
      </c>
      <c r="B12" s="146">
        <f>SUM(B10:B11)</f>
        <v>166873073</v>
      </c>
      <c r="C12" s="146">
        <f>SUM(C10:C11)</f>
        <v>277944893.05000001</v>
      </c>
      <c r="D12" s="146">
        <f>SUM(D10:D11)</f>
        <v>271361954.75</v>
      </c>
      <c r="E12" s="147"/>
    </row>
    <row r="13" spans="1:6" ht="24" thickTop="1" x14ac:dyDescent="0.35"/>
    <row r="32" spans="1:4" s="24" customFormat="1" ht="24" thickBot="1" x14ac:dyDescent="0.3">
      <c r="A32" s="80" t="s">
        <v>266</v>
      </c>
      <c r="B32" s="81">
        <v>2693504192</v>
      </c>
      <c r="C32" s="82">
        <v>2672279395.7599988</v>
      </c>
      <c r="D32" s="83">
        <v>2527336680.5999994</v>
      </c>
    </row>
    <row r="33" spans="1:3" ht="24" thickTop="1" x14ac:dyDescent="0.35"/>
    <row r="34" spans="1:3" x14ac:dyDescent="0.35">
      <c r="A34" s="56" t="s">
        <v>168</v>
      </c>
      <c r="B34" s="57" t="s">
        <v>259</v>
      </c>
      <c r="C34" s="57" t="s">
        <v>275</v>
      </c>
    </row>
    <row r="35" spans="1:3" x14ac:dyDescent="0.35">
      <c r="A35" s="56">
        <v>1000</v>
      </c>
      <c r="B35" s="57" t="s">
        <v>176</v>
      </c>
      <c r="C35" s="57">
        <v>38.746168075353609</v>
      </c>
    </row>
    <row r="36" spans="1:3" x14ac:dyDescent="0.35">
      <c r="A36" s="56">
        <v>2000</v>
      </c>
      <c r="B36" s="57" t="s">
        <v>177</v>
      </c>
      <c r="C36" s="57">
        <v>43.053583759607697</v>
      </c>
    </row>
    <row r="37" spans="1:3" x14ac:dyDescent="0.35">
      <c r="A37" s="56">
        <v>3000</v>
      </c>
      <c r="B37" s="57" t="s">
        <v>178</v>
      </c>
      <c r="C37" s="57">
        <v>1.2486779375987673</v>
      </c>
    </row>
    <row r="38" spans="1:3" x14ac:dyDescent="0.35">
      <c r="A38" s="56">
        <v>4000</v>
      </c>
      <c r="B38" s="57" t="s">
        <v>179</v>
      </c>
      <c r="C38" s="57">
        <v>1.1426259450616667</v>
      </c>
    </row>
    <row r="39" spans="1:3" x14ac:dyDescent="0.35">
      <c r="A39" s="56">
        <v>5000</v>
      </c>
      <c r="B39" s="57" t="s">
        <v>180</v>
      </c>
      <c r="C39" s="57">
        <v>14.000651393818865</v>
      </c>
    </row>
    <row r="40" spans="1:3" x14ac:dyDescent="0.35">
      <c r="A40" s="56">
        <v>6000</v>
      </c>
      <c r="B40" s="57" t="s">
        <v>181</v>
      </c>
      <c r="C40" s="57">
        <v>1.8082928885593901</v>
      </c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  <rowBreaks count="7" manualBreakCount="7">
    <brk id="32" max="3" man="1"/>
    <brk id="34" max="3" man="1"/>
    <brk id="39" max="3" man="1"/>
    <brk id="40" max="3" man="1"/>
    <brk id="45" max="3" man="1"/>
    <brk id="49" max="3" man="1"/>
    <brk id="5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GENERAL</vt:lpstr>
      <vt:lpstr>DG . CAP ADM</vt:lpstr>
      <vt:lpstr>DG . CAP DS</vt:lpstr>
      <vt:lpstr>DG . CAP DERC</vt:lpstr>
      <vt:lpstr>DG . CAP JUR</vt:lpstr>
      <vt:lpstr>DG . CAP MED</vt:lpstr>
      <vt:lpstr>DG . CAP OBRAS</vt:lpstr>
      <vt:lpstr>DG . CAP PART</vt:lpstr>
      <vt:lpstr>DG . CAP SU</vt:lpstr>
      <vt:lpstr>Hoja12</vt:lpstr>
      <vt:lpstr>DG . CAP </vt:lpstr>
      <vt:lpstr>CAP</vt:lpstr>
      <vt:lpstr>DG . CAP</vt:lpstr>
      <vt:lpstr>Hoja1</vt:lpstr>
      <vt:lpstr>NO EJERCIDO 1</vt:lpstr>
      <vt:lpstr>EVOL 2019 11.03.2019</vt:lpstr>
      <vt:lpstr>CAP!Área_de_impresión</vt:lpstr>
      <vt:lpstr>'DG . CAP'!Área_de_impresión</vt:lpstr>
      <vt:lpstr>'DG . CAP '!Área_de_impresión</vt:lpstr>
      <vt:lpstr>'DG . CAP ADM'!Área_de_impresión</vt:lpstr>
      <vt:lpstr>'DG . CAP DERC'!Área_de_impresión</vt:lpstr>
      <vt:lpstr>'DG . CAP DS'!Área_de_impresión</vt:lpstr>
      <vt:lpstr>'DG . CAP JUR'!Área_de_impresión</vt:lpstr>
      <vt:lpstr>'DG . CAP MED'!Área_de_impresión</vt:lpstr>
      <vt:lpstr>'DG . CAP OBRAS'!Área_de_impresión</vt:lpstr>
      <vt:lpstr>'DG . CAP PART'!Área_de_impresión</vt:lpstr>
      <vt:lpstr>'DG . CAP SU'!Área_de_impresión</vt:lpstr>
      <vt:lpstr>GENERAL!Área_de_impresión</vt:lpstr>
      <vt:lpstr>Hoja12!Área_de_impresión</vt:lpstr>
      <vt:lpstr>'NO EJERCIDO 1'!Área_de_impresión</vt:lpstr>
      <vt:lpstr>Hoja12!Títulos_a_imprimir</vt:lpstr>
      <vt:lpstr>'NO EJERCIDO 1'!Títulos_a_imprimir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2020-03-17T20:56:57Z</cp:lastPrinted>
  <dcterms:created xsi:type="dcterms:W3CDTF">2020-03-12T21:12:23Z</dcterms:created>
  <dcterms:modified xsi:type="dcterms:W3CDTF">2020-03-21T01:17:39Z</dcterms:modified>
</cp:coreProperties>
</file>