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CAFO\EJERCICIO 2026\SIPOT 2026\3ER-TRIMESTRE-TRANSP- 2026\REPOSITORIO\"/>
    </mc:Choice>
  </mc:AlternateContent>
  <bookViews>
    <workbookView xWindow="0" yWindow="0" windowWidth="28800" windowHeight="11310"/>
  </bookViews>
  <sheets>
    <sheet name="Avance Financiero" sheetId="1" r:id="rId1"/>
  </sheets>
  <externalReferences>
    <externalReference r:id="rId2"/>
    <externalReference r:id="rId3"/>
  </externalReferences>
  <definedNames>
    <definedName name="_xlnm._FilterDatabase" localSheetId="0" hidden="1">'Avance Financiero'!$A$8:$T$9</definedName>
    <definedName name="_xlnm.Print_Area" localSheetId="0">'Avance Financiero'!$B$1:$T$125</definedName>
    <definedName name="Capitalizable" localSheetId="0">#REF!</definedName>
    <definedName name="Capitalizable">#REF!</definedName>
    <definedName name="Dominio_Público" localSheetId="0">#REF!</definedName>
    <definedName name="Dominio_Público">#REF!</definedName>
    <definedName name="Obra" localSheetId="0">#REF!</definedName>
    <definedName name="Obra">#REF!</definedName>
    <definedName name="Obra." localSheetId="0">#REF!</definedName>
    <definedName name="Obra.">#REF!</definedName>
    <definedName name="Obra1">'[2]Formato III.A'!$XEY$325:$XEY$326</definedName>
    <definedName name="Obra2">'[2]Formato III.A'!$XEY$325:$XEY$326</definedName>
    <definedName name="_xlnm.Print_Titles" localSheetId="0">'Avance Financiero'!$1:$10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37" i="1" l="1"/>
  <c r="O137" i="1"/>
  <c r="N137" i="1"/>
  <c r="K137" i="1"/>
  <c r="J137" i="1"/>
  <c r="R95" i="1"/>
  <c r="N138" i="1"/>
  <c r="P138" i="1"/>
  <c r="S95" i="1"/>
  <c r="O95" i="1"/>
  <c r="S138" i="1" l="1"/>
  <c r="K138" i="1"/>
  <c r="K139" i="1" s="1"/>
  <c r="S142" i="1"/>
  <c r="P139" i="1"/>
  <c r="N139" i="1"/>
  <c r="J95" i="1"/>
  <c r="P95" i="1"/>
  <c r="R137" i="1"/>
  <c r="R138" i="1" s="1"/>
  <c r="O138" i="1"/>
  <c r="O139" i="1" s="1"/>
  <c r="S137" i="1"/>
  <c r="J138" i="1"/>
  <c r="J139" i="1" s="1"/>
  <c r="N95" i="1"/>
  <c r="K95" i="1" l="1"/>
</calcChain>
</file>

<file path=xl/sharedStrings.xml><?xml version="1.0" encoding="utf-8"?>
<sst xmlns="http://schemas.openxmlformats.org/spreadsheetml/2006/main" count="647" uniqueCount="366">
  <si>
    <t>NUMERO</t>
  </si>
  <si>
    <t>F.F.</t>
  </si>
  <si>
    <t>MODALIDAD</t>
  </si>
  <si>
    <t>EMPRESA</t>
  </si>
  <si>
    <t>DESCRIPCIÓN DEL CONTRATO</t>
  </si>
  <si>
    <t>PERÍODO DE EJECUCIÓN</t>
  </si>
  <si>
    <t>MONTO CONTRATADO</t>
  </si>
  <si>
    <t>MONTO CONTRATADO + CONVENIO</t>
  </si>
  <si>
    <t>CONVENIO (PÉRÍODO - MONTO)</t>
  </si>
  <si>
    <t>ESTIMACIÓN</t>
  </si>
  <si>
    <t>ADEFAS</t>
  </si>
  <si>
    <t>AVANCE %</t>
  </si>
  <si>
    <t>OBSERVACIONES</t>
  </si>
  <si>
    <t>CASO</t>
  </si>
  <si>
    <t>CONTRATO</t>
  </si>
  <si>
    <t>INICIO</t>
  </si>
  <si>
    <t>TÉRMINO</t>
  </si>
  <si>
    <t>MONTO</t>
  </si>
  <si>
    <t>PAGADA</t>
  </si>
  <si>
    <t>MONTOS CANCELADOS</t>
  </si>
  <si>
    <t>FÍSICO</t>
  </si>
  <si>
    <t>FINANCIERO</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</si>
  <si>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</si>
  <si>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</si>
  <si>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</si>
  <si>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</si>
  <si>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</si>
  <si>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</si>
  <si>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</si>
  <si>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</si>
  <si>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</si>
  <si>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</si>
  <si>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</si>
  <si>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</si>
  <si>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</si>
  <si>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</si>
  <si>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</si>
  <si>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</si>
  <si>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</si>
  <si>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</si>
  <si>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</si>
  <si>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</si>
  <si>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</si>
  <si>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</si>
  <si>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</si>
  <si>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</si>
  <si>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</si>
  <si>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</si>
  <si>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</si>
  <si>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29</t>
  </si>
  <si>
    <t>30</t>
  </si>
  <si>
    <t>31</t>
  </si>
  <si>
    <t>32</t>
  </si>
  <si>
    <t>33</t>
  </si>
  <si>
    <t>34</t>
  </si>
  <si>
    <t>35</t>
  </si>
  <si>
    <t>36</t>
  </si>
  <si>
    <t>37</t>
  </si>
  <si>
    <t>38</t>
  </si>
  <si>
    <t>39</t>
  </si>
  <si>
    <t>40</t>
  </si>
  <si>
    <t>42</t>
  </si>
  <si>
    <t>43</t>
  </si>
  <si>
    <t>44</t>
  </si>
  <si>
    <t>46</t>
  </si>
  <si>
    <t>47</t>
  </si>
  <si>
    <t>48</t>
  </si>
  <si>
    <t>49</t>
  </si>
  <si>
    <t>50</t>
  </si>
  <si>
    <t>51</t>
  </si>
  <si>
    <t>52</t>
  </si>
  <si>
    <t>53</t>
  </si>
  <si>
    <t>54</t>
  </si>
  <si>
    <t>55</t>
  </si>
  <si>
    <t>56</t>
  </si>
  <si>
    <t>57</t>
  </si>
  <si>
    <t>58</t>
  </si>
  <si>
    <t>59</t>
  </si>
  <si>
    <t>60</t>
  </si>
  <si>
    <t>62</t>
  </si>
  <si>
    <t>63</t>
  </si>
  <si>
    <t>64</t>
  </si>
  <si>
    <t>65</t>
  </si>
  <si>
    <t>66</t>
  </si>
  <si>
    <t>67</t>
  </si>
  <si>
    <t>68</t>
  </si>
  <si>
    <t>69</t>
  </si>
  <si>
    <t>70</t>
  </si>
  <si>
    <t>71</t>
  </si>
  <si>
    <t>72</t>
  </si>
  <si>
    <t>73</t>
  </si>
  <si>
    <t>74</t>
  </si>
  <si>
    <t>75</t>
  </si>
  <si>
    <t>76</t>
  </si>
  <si>
    <t>77</t>
  </si>
  <si>
    <t>78</t>
  </si>
  <si>
    <t>79</t>
  </si>
  <si>
    <t>81</t>
  </si>
  <si>
    <t>82</t>
  </si>
  <si>
    <t>TOTAL                            CONTRATADO</t>
  </si>
  <si>
    <t>TOTALCONTRATADO + CONVENIOS</t>
  </si>
  <si>
    <t>CONVENIOS</t>
  </si>
  <si>
    <t>TOTAL DE ESTIMACIONES</t>
  </si>
  <si>
    <t>AVANCE GENERAL               AL PERÍODO</t>
  </si>
  <si>
    <t>PAGADAS</t>
  </si>
  <si>
    <t xml:space="preserve">FÍSICO </t>
  </si>
  <si>
    <t>RESPONSABLE DE AVANCE FÍSICO</t>
  </si>
  <si>
    <t>RESPONSABLE DE AVANCE FINANCIERO</t>
  </si>
  <si>
    <t>ARQ. EDUARDO JOSÉ LIZAMA RAMOS</t>
  </si>
  <si>
    <t>ARQ. J. GUADALUPE ESTEBAN MARTÍNEZ</t>
  </si>
  <si>
    <t>ING. JOSÉ DE JESÚS GUERRA TORRES</t>
  </si>
  <si>
    <t>L.C. DULCE ROCÍO HÉRNANDEZ MÉNDEZ</t>
  </si>
  <si>
    <t>HUGO CUELLAR MONROY</t>
  </si>
  <si>
    <t>DIRECTOR DE OBRAS Y OPERACIÓN HIDRÁULICA</t>
  </si>
  <si>
    <t>SUBDIRECTOR DE OBRAS</t>
  </si>
  <si>
    <t>SUBDIRECTOR DE OPERACIÓN HIDRÁULICA</t>
  </si>
  <si>
    <t>DIRECTORA DE PLANEACIÓN Y CONTROL DE OBRAS</t>
  </si>
  <si>
    <t>SUBDIRECTOR DE ADIMINISTRACIÓN DE OBRAS</t>
  </si>
  <si>
    <t>ARQ. SERGIO ERNESTO ORTÍZ OLGUÍN</t>
  </si>
  <si>
    <t>CARLOS MANUEL LÓPEZ MIJANGOS</t>
  </si>
  <si>
    <t>ARQ. ANDREA GUADALUPE GÓMEZ MARTÍNEZ</t>
  </si>
  <si>
    <t>L.C. FERNANDO CRUZ HERNÁNDEZ</t>
  </si>
  <si>
    <t>PEDRO ALBERTO CANSECO GARCÍA</t>
  </si>
  <si>
    <t>J.U.D. DE OBRAS OBRAS VIALES</t>
  </si>
  <si>
    <t>J.U.D. DE CONSTRUCCIÓN DE EDIFICIOS PÚBLICOS</t>
  </si>
  <si>
    <t>J.U.D. DE MANTENIMIENTO A EDIFICIOS PÚBLICOS</t>
  </si>
  <si>
    <t>J.U.D DE CONTROL Y AVANCE FINANCIERO DE OBRAS</t>
  </si>
  <si>
    <t>J.U.D. DE CONTRATOS DE OBRAS</t>
  </si>
  <si>
    <t>ARQ. GEORGINA VICTORIA POBLANO BUCIÓ</t>
  </si>
  <si>
    <t>C. OTHONIEL LARA COLORADO</t>
  </si>
  <si>
    <t>ING. ITZEL VELÁZQUEZ MORENO</t>
  </si>
  <si>
    <t>J.U.D. DE  DE PLANTELES EDUCATIVOS</t>
  </si>
  <si>
    <t>J.U.D. DE OBRAS HIDRÁULICA</t>
  </si>
  <si>
    <t>J.U.D. DE CONSTRUCCIÓN DE OBRAS PARA SANEAMIENTO Y DRENAJE</t>
  </si>
  <si>
    <t>S/N</t>
  </si>
  <si>
    <t>AT-DGODU-ADS-001-S-001-26</t>
  </si>
  <si>
    <t>ADS</t>
  </si>
  <si>
    <t xml:space="preserve">FRIMAR TECNOLOGÍA EN CONSTRUCCIÓN, S.A. DE C.V. </t>
  </si>
  <si>
    <t>SUPERVISION PARA LOS TRABAJOS DE REHABILITACIÓN, MANTENIMIENTO DE LA RED SECUNDARIA DE DRENAJE Y VIALIDADES SECUNDARIAS EN LA COLONIA EL DIVISADERO, EN EL PUEBLO DE SAN MIGUEL TOPILEJO, EN EL PUEBLO DE SAN ANDRES TOTOLTEPEC Y LA COLONIA LA PALMA EN LA ALCALDÍA TLALPAN,</t>
  </si>
  <si>
    <t>AT-DGODU-ADS-002-S-002-26</t>
  </si>
  <si>
    <t xml:space="preserve">ADALBERTO FLORES MURGA
</t>
  </si>
  <si>
    <t>SUPERVISION DE LOS TRABAJOS DE REHABILITACIÓN, MANTENMIENTO DE LA RED SECUNDARIA DE DRENAJE DEL PROGRAMA DE LIMIPIEZA Y DESAZOLVE EN DIFERENTES PUNTOS DE LA ALCALDÍA TLALPAN</t>
  </si>
  <si>
    <t>AT-DGODU-ADS-003-S-003-26</t>
  </si>
  <si>
    <t>SUPERVISION DE LOS TRABAJOS DE REHABILITACIÓN, MANTENMIENTO DE LA RED SECUNDARIA DE DRENAJE DE LAS COLONIAS ISIDRO FABELA, MIGUEL HIDALGO 2A SECC, EN LA ZONA DE COAPA Y VILLA COAPA EN LA ALCALDIA TLALPAN.</t>
  </si>
  <si>
    <t>N/A</t>
  </si>
  <si>
    <t>AT-DGODU-ADS-004-S-004-26</t>
  </si>
  <si>
    <t>GEBSA CONSTRUCCIÓN Y SUPERVISIÓN DE OBRAS, S.A. DE C.V.</t>
  </si>
  <si>
    <t>SUPERVISIÓN DE LOS TRABAJOS DE REHABILITACIÓN, MANTENIMIENTO DE LA RED SECUNDARIA DE DRENAJE EN LAS COLONIAS LOMAS DE PADIERNA, LOMAS ALTAS DE PADIERNA, POPULAR SANTA TERESA, HEROES DE PADIERNA Y PEDREGAL DE SAN NICOLAS 2A SECCIÓN EN LA ALCALDIA TLALPAN</t>
  </si>
  <si>
    <t>AT-DGODU-IRS-001-S-005-26</t>
  </si>
  <si>
    <t>IRS</t>
  </si>
  <si>
    <t xml:space="preserve">GRUPO EFEM, S.A. DE C.V. </t>
  </si>
  <si>
    <t>SUPREVISIÓN PARA LOS TRABAJOS DE REHABILITACIÓN, MANTENIMIENTO DE VIDALIDADES SECUNDARIAS EN LA (ZONA I) EN EL AJUSCO MEDIO Y EN LA ZONA ALTA (ZONA IV) DE LA ALCALDÍA TLALPAN</t>
  </si>
  <si>
    <t>AT-DGODU-LPN-001-OB-006-26</t>
  </si>
  <si>
    <t>LPN</t>
  </si>
  <si>
    <t>INNOVACIÓN DE PROYECTOS TERRA, S.A. DE C.V.</t>
  </si>
  <si>
    <t>TRABAJOS DE REHABILITACIÓN, MANTENIMIENTO DE LA RED SECUNDARIA DE DRENAJE Y VIALIDADES SECUNDARIAS EN LA COLONIA EL DIVISADERO, EN EL PUEBLO DE SAN MIGUEL TOPILEJO, EN EL PUEBLO DE SAN ANDRES TOTOLTEPEC Y LA COLONIA LA PALMA, EN LA ALCALDÍA TLALPAN</t>
  </si>
  <si>
    <t>AT-DGODU-LPN-002-OB-007-26</t>
  </si>
  <si>
    <t>CARBONUSA, S.A. DE C.V.</t>
  </si>
  <si>
    <t>TRABAJOS DE REHABILITACIÓN, MANTENIMIENTO DE VIALIDADES SECUNDARIAS EN LA (ZONA I), EN EL AJUSCO MEDIO Y EN LA ZONA ALTA (ZONA 4) DE LA ALCALDÍA TLALPAN</t>
  </si>
  <si>
    <t>AT-DGODU-LPN-004-OB-008-26</t>
  </si>
  <si>
    <t xml:space="preserve">ALIANZA COMERCIALIZACIÓN Y CONSTRUCCIONES, S.A. DE C.V. </t>
  </si>
  <si>
    <t>TRABAJOS DE REHABILITACIÓN, MANTENIMIENTO DE INMUEBLES PÚBLICOS DENOMINADO EDIFICIO POSTAL DE LA ALCALDÍA TLALPAN, (SEGUNDA ETAPA)</t>
  </si>
  <si>
    <t>AT-DGODU-LPN-005-OB-009-26-C.M.I.</t>
  </si>
  <si>
    <t xml:space="preserve">INSPIRELL, S.A. DE C.V. </t>
  </si>
  <si>
    <t>TRABAJOS DE REHABILITACIÓN, MANTENIMIENTO DE LA RED SECUNDARIA DE DRENAJE EN LAS COLONIAS ISIDRO FABELA, MIGUEL HIDALGO 2A SECC, EN LA ZONA DE COAPA Y VILLA COAPA EN LA ALCALDÍA TLALPAN</t>
  </si>
  <si>
    <t>AT-DGODU-LPN-006-OB-010-26</t>
  </si>
  <si>
    <t xml:space="preserve">CONSTRUCTURA EINA, S.A DE C.V. </t>
  </si>
  <si>
    <t>TRABAJOS DE REHABIACION, MANTENMIENTO DE LA RED SECUNDRAIA DE DRENAJE EN LAS COLONIAS LOMAS DE PADIERNA, LOMAS ALTAS DE PADIERNA, POPULAR SANTA TERESA, HEROES DE PADIERNA Y PEDREGAL DE SAN NICOLAS 2A SECCION EN LA ALCALDIA TLALPAN</t>
  </si>
  <si>
    <t>001/2026</t>
  </si>
  <si>
    <t>AT-DGODU-ADEX-001-OB-011-26</t>
  </si>
  <si>
    <t>ADEX</t>
  </si>
  <si>
    <t xml:space="preserve">INGENIERIA EN NEGOCIOS DE SANEAMIENTO Y CONSTRUCCION, S. DE R.L. DE C.V. </t>
  </si>
  <si>
    <t>TRABAJOS DE REHABITACION, MANTENIMIENTO DE LA RED SECUNDARIA DE DRENAJE DEL PROGRAMA DE LIMPIEZA Y DESAZOLVE EN DIFERENTES PUNTOS DE LA ALCALDIA TLALPAN</t>
  </si>
  <si>
    <t>002/2026</t>
  </si>
  <si>
    <t>AT-DGODU-ADEX-002-OB-012-26</t>
  </si>
  <si>
    <t xml:space="preserve">RYE CONSULTORES Y CONSTRUCTORES, S.A. DE C.V. </t>
  </si>
  <si>
    <t>PROYECTO EJECUTIVO PARA EL MEJORAMIENTO DE LA HIDRÓLOGIA, HIDRÁULICA Y SUPERFICIES DE RODAMIENTO EN AJUSCO ALTO EN LA ALCALDÍA TLALPAN.</t>
  </si>
  <si>
    <t>AT-DGODU-ADO-001-OB-013-26</t>
  </si>
  <si>
    <t>ADO</t>
  </si>
  <si>
    <t>LUXCON, S.A. DE C.V.</t>
  </si>
  <si>
    <t>REHABILITACIÓN Y MANENIMIENTO A CONSULTORIO PERÍFERICO AMPLIACIÓN MIGUEL HIDALGO DENTRO DEL PERIMETRO DE LA ALCALDÍA TLALPAN</t>
  </si>
  <si>
    <t>mayo 07, 2026</t>
  </si>
  <si>
    <t>julio 05, 2026</t>
  </si>
  <si>
    <t>AT-DGODU-ADS-005-S-014-26</t>
  </si>
  <si>
    <t>SUPERVISIÓN Y CONSTRUCCIÓN REY DAVSA, S.A. DE C.V.</t>
  </si>
  <si>
    <t>SUPERVISIÓN PARA LA REESTRUCTURACIÓN DE ARCOTECHO DE AMPLIACIÓN TEPEXIMILPA, UBICADO EN LA ALCALDÍA
TLALPAN</t>
  </si>
  <si>
    <t>mayo 20, 2026</t>
  </si>
  <si>
    <t>julio 23, 2026</t>
  </si>
  <si>
    <t>003/2026</t>
  </si>
  <si>
    <t>AT-DGODU-ADEX-003-OB-015-26</t>
  </si>
  <si>
    <t>SONIA ARROYO ESTEBAN</t>
  </si>
  <si>
    <t xml:space="preserve">MANTENIMIENTO Y REHABILITACIÓN 20 CANCHAS DEPORTIVAS EN DIVERSAS UBICACIONES DE LA ALCALDÍA TLALPAN
</t>
  </si>
  <si>
    <t>mayo 25, 2026</t>
  </si>
  <si>
    <t>junio 23, 2026</t>
  </si>
  <si>
    <t>004/2026</t>
  </si>
  <si>
    <t>AT-DGODU-ADEX-004-OB-016-26</t>
  </si>
  <si>
    <t>CONSTRUCTORA GROPIUSCDMX, S.A. DE C.V.</t>
  </si>
  <si>
    <t>REESTRUCTURACIÓN DE ARCOTECHO DE AMPLIACIÓN TEPEXIMILPA, EN LA ALCALDÍA TLALPAN. PRIMERA ETAРА</t>
  </si>
  <si>
    <t>005/2026</t>
  </si>
  <si>
    <t>AT-DGODU-ADEX-005-OB-017-26</t>
  </si>
  <si>
    <t xml:space="preserve">ATELIER INGENIERÍA Y ARQUITECTURA TEA, S.A. DE C.V.
</t>
  </si>
  <si>
    <t>CENTRO INTEGRADOR DE DESARROLLO ORIENTADO A EJECUTAR ACCIONES SOCIALES BÁSICAS DE ATENCIÓN INMEDIATA Y
DE EMERGENCIAS "TERRITORIAL TOPILEJO", EN LA ALCALDÍA TLALPAN, 2a. ETAPА</t>
  </si>
  <si>
    <t>agosto 22, 2026</t>
  </si>
  <si>
    <t>AT-DGODU-ADEX-003-S-S-018-26</t>
  </si>
  <si>
    <t xml:space="preserve">INGENIERÍA, CONSTRUCCIONES Y MATERIALES PARA
CONSTRUCCIÓN, S.A. DE C.V.
</t>
  </si>
  <si>
    <t>SUPERVISIÓN DEL MANTENIMIENTO Y REHABILITACIÓN 20 CANCHAS DEPORTIVAS EN DIVERSAS UBICACIONES DE LA
ALCALDÍA TLALPAN</t>
  </si>
  <si>
    <t xml:space="preserve">AT-DGODU-ADO-002-OB-019-26
</t>
  </si>
  <si>
    <t>URBACHAVEZ, S.A. DE C.V.</t>
  </si>
  <si>
    <t>MEJORAMIENTO DE ANDADOR CICLOPISTA EN LA COLONIA PEDREGAL DE SAN NICOLÁS 4A. SECCIÓN Y EN DIFERENTES
UBICACIONES EN LA ALCALDÍA TLALPAN</t>
  </si>
  <si>
    <t>AT-DGODU-ADS-015-S-020-26</t>
  </si>
  <si>
    <t>DOLORES SAGRERO MUNGUIA</t>
  </si>
  <si>
    <t xml:space="preserve">SUPERVISIÓN PARA EL MEJORAMIENTO DE LA INFRAESTRUCTURA EN E.P. PROFESOR SOSTENES NICOLÁS CHAPA NIETO,
DENTRO DEL PERÍMETRO DE LA ALCALDÍA TLALPAN
</t>
  </si>
  <si>
    <t>006/2026</t>
  </si>
  <si>
    <t>AT-DGODU-ADEX-006-OB-021-26</t>
  </si>
  <si>
    <t xml:space="preserve">TREE ARROW, S.A. DE C.V.
</t>
  </si>
  <si>
    <t>MEJORAMIENTO DE LA INFRAESTRUCTURA EN E.P. PROFESOR SÓSTENES NICOLÁS CHAPA NIETO, DENTRO DEL PERÍMETRO
DE LA ALCALDÍA TLALPAN</t>
  </si>
  <si>
    <t>AT-DGODU-ADS-006-S-022-26</t>
  </si>
  <si>
    <t>SUPERVISIÓN PARA LOS TRABAJOS DE REHABILITACIÓN Y MEJORAMIENTO DEL MERCADO DE SAN NICOLÁS TOTOLAPAN,
DENTRO DEL PERÍMETRO DE LA ALCALDÍA DE TLALPAN Y SUPERVISIÓN PARA LOS TRABAJOS DE REHABILITACIÓN DE 2
BIBLIOTECAS PÚBLICAS, BOSQUES Y VALENTÍN GÓMEZ FARÍAS, DENTRO DEL PERÍMETRO DE LA ALCALDÍA TLALPAN</t>
  </si>
  <si>
    <t>AT-DGODU-ADS-007-S-023-26</t>
  </si>
  <si>
    <t xml:space="preserve">SUPERVISIÓN PARA LA CONSTRUCCIÓN DE BARDA PERIMETRAL EN EL PANTEÓN DEL PUEBLO DE SAN MIGUEL TOPILEJO,
DENTRO DEL PERÍMETRO DE LA ALCALDÍA DE TLALPAN
</t>
  </si>
  <si>
    <t xml:space="preserve">AT-DGODU-ADS-008-S-024-26
</t>
  </si>
  <si>
    <t xml:space="preserve">SUPERVISIÓN PARA LA SEGUNDA ETAPA DE MEJORAMIENTO DE LA INFRAESTRUCTURA EDUCATIVA, EN LA ESCUELA PRIMARIA PROFESOR CECILIO MIJARES POBLANO, DENTRO DEL PERÍMETRO DE LA ALCALDÍA TLALPAN
</t>
  </si>
  <si>
    <t>AT-DGODU-ADS-009-S-025-26</t>
  </si>
  <si>
    <t>SUPERVISIÓN PARA LOS TRABAJOS DE CONSTRUCCIÓN DE REJILLAS DE CAPTACIÓN DE AGUA Y PAVIMENTACIÓN EN CALLE
TEJOCOTES EN EL PUEBLO DE SAN MIGUEL TOPILEJO, DENTRO DEL PERÍMETRO DE LA ALCALDÍA TLALPAN</t>
  </si>
  <si>
    <t>AT-DGODU-ADS-010-S-026-26</t>
  </si>
  <si>
    <t>SUPERVISIÓN PARA EL MEJORAMIENTO DE LA INFRAESTRUCTURA DISTRIBUCIÓN DE AGUA POTABLE EN LA COLONIA NARCISO
MENDOZA SÚPER MANZANA 3, DENTRO DEL PERÍMETRO DE LA ALCALDÍA TLALPAN Y SUPERVISIÓN PARA EL MEJORAMIENTO
DE LA INFRAESTRUCTURA HIDRÁULICA Y DISTRIBUCIÓN DE AGUA POTABLE EN LAS COLONIAS TECORRAL, LA JOYITA Y
PUEBLO DE SAN MIGUEL TOPILEJO. DENTRO DEL PERÍMETRO DE LA ALCALDÍA TLALPAN</t>
  </si>
  <si>
    <t>AT-DGODU-ADS-011-S-027-26</t>
  </si>
  <si>
    <t>ADALBERTO FLORES MURGA</t>
  </si>
  <si>
    <t>SUPERVISIÓN PARA LA REHABILITACIÓN DE CARPETA ASFÁLTICA EN CALLES SECUNDARIAS MEDIANTE TRABAJOS DE
BACHEO EN LA ZONA BAJA DE LOS PUEBLOS DE LA ALCALDÍA TLALPAN Y SUPERVISIÓN PARA LA REHABILITACIÓN DE
CARPETA ASFÁLTICA EN CALLES SECUNDARIAS MEDIANTE TRABAJOS DE BACHEO EN DIVERSAS UBICACIONES DE LOS
PUEBLOS DE LA ALCALDÍA TLALPAN</t>
  </si>
  <si>
    <t>AT-DGODU-ADS-013-S-029-26</t>
  </si>
  <si>
    <t>FYA PROYECTOS Y COORDINACIÓN INTEGRAL, S.A. DE C.V.</t>
  </si>
  <si>
    <t>SUPERVISIÓN PARA REALIZAR TRABAJOS DE MEJORAMIENTO A LA INFRAESTRUCTURA DE DRENAJE EN LA COLONIA MESA
LOS HORNOS DENTRO DEL PERÍMETRO DE LA ALCALDÍA DE TLALPAN</t>
  </si>
  <si>
    <t>007/2026</t>
  </si>
  <si>
    <t>AT-DGODU-ADEX-007-OB-030-26</t>
  </si>
  <si>
    <t>FG ARQUITECTOS CONSTRUCTORES, S.A. DE C.V.</t>
  </si>
  <si>
    <t>SEGUNDA ETAPA DE LA REHABILITACIÓN DE ESPACIO PARA LA INSTALACIÓN DEL CENTRO INTEGRADOR DE DESARROLLO
ORIENTADO A EJECUTAR ACCIONES SOCIALES BÁSICAS DE ATENCIÓN INMEDIATA "TERRITORIAL VITO ALESSIO", DENTRO DEL
PERÍMETRO DE LA ALCALDÍA TLALPAN</t>
  </si>
  <si>
    <t>008/2026</t>
  </si>
  <si>
    <t>AT-DGODU-ADEX-008-OB-031-26</t>
  </si>
  <si>
    <t xml:space="preserve">ARCH EFFECT, S.A. DE C.V.
</t>
  </si>
  <si>
    <t xml:space="preserve">SEGUNDA ETAPA DE REHABILITACIÓN DEL DEPORTIVO 20 DE NOVIEMBRE EN EL PUEBLO DE SAN MIGUEL AJUSCO, DENTRO
DEL PERÍMETRO DE LA ALCALDÍA TLALPAN
</t>
  </si>
  <si>
    <t>AT-DGODU-ADS-014-S-032-26</t>
  </si>
  <si>
    <t>SUPERVISIÓN PARA LOS TRABAJOS DE REHABILITACIÓN DE 4 CENTROS COMUNITARIOS, DENTRO DEL PERÍMETRO DE LA
ALCALDÍA TLALPAN</t>
  </si>
  <si>
    <t xml:space="preserve">AT-DGODU-ADS-016-S-033-26
</t>
  </si>
  <si>
    <t xml:space="preserve">SUPERVISIÓN PARA EL REENCARPETADO EN LAS CALLES SECUNDARIAS DEL AJUSCO MEDIO DE LA ALCALDÍA TLALPAN ZONA
ALTA (PRIMER ETAPА)
</t>
  </si>
  <si>
    <t>AT-DGODU-ADS-017-S-034-26</t>
  </si>
  <si>
    <t xml:space="preserve">CONSTRUCTORA GROPIUSCDMX, S.A. DE C.V.
</t>
  </si>
  <si>
    <t>DISEÑO CONCEPTUAL DE FACHADAS DE CENTROS COMUNITARIOS DE LA ALCALDÍA TLALPAN</t>
  </si>
  <si>
    <t>AT-DGODU-LPN-009-OB-035-26</t>
  </si>
  <si>
    <t xml:space="preserve">AUREA SELENE ESPINOSA AVENDAÑO
</t>
  </si>
  <si>
    <t xml:space="preserve">TRABAJOS DE REHABILITACIÓN Y MEJORAMIENTO DEL MERCADO DE SAN NICOLÁS TOTOLAPAN, DENTRO DEL PERÍMETRO DE
LA ALCALDÍA TLALPAN
</t>
  </si>
  <si>
    <t>AT-DGODU-LPN-010-OB-036-26</t>
  </si>
  <si>
    <t>CONSTRUCCIÓN DE BARDA PERIMETRAL EN EL PANTEÓN DEL PUEBLO SAN MIGUEL TOPILEJO, DENTRO DEL PERÍMETRO DE
LA ALCALDÍA TLALPAN</t>
  </si>
  <si>
    <t>AT-DGODU-LPN-011-OB-037-26</t>
  </si>
  <si>
    <t>SEGUNDA ETAPA DEL MEJORAMIENTO DE LA INFRAESTRUCTURA EDUCATIVA, EN LA ESCUELA PRIMARIA PROFESOR CECILIO
MIJARES POBLANO, DENTRO DEL PERÍMETRO DE LA ALCALDÍA TLALPAN</t>
  </si>
  <si>
    <t>AT-DGODU-LPN-012-OB-038-26</t>
  </si>
  <si>
    <t xml:space="preserve">HILARIO RAMÍREZ MORENO
</t>
  </si>
  <si>
    <t xml:space="preserve">TRABAJOS DE CONSTRUCCIÓN DE REJILLAS DE CAPTACIÓN DE AGUA Y PAVIMENTACIÓN EN CALLE TEJOCOTES EN EL PUEBLO
DE SAN MIGUEL TOPILEJO, DENTRO DEL PERÍMETRO DE LA ALCALDÍA TLALPAN
</t>
  </si>
  <si>
    <t xml:space="preserve">AT-DGODU-LPN-013-OB-039-26
</t>
  </si>
  <si>
    <t xml:space="preserve">MEJORAMIENTO DE LA INFRAESTRUCTURA DISTRIBUCIÓN DE AGUA POTABLE EN LA COLONIA NARCISO MENDOZA, SUPER
MANZANA 3, DENTRO DEL PERÍMETRO DE LA ALCALDÍA TLALPAN
</t>
  </si>
  <si>
    <t>AT-DGODU-LPN-015-OB-040-26</t>
  </si>
  <si>
    <t>MAG INGENIEROS CIVILES, S.A. DE C.V.</t>
  </si>
  <si>
    <t>TRABAJOS DE REHABILITACIÓN DE 2 BIBLIOTECAS PÚBLICAS, BOSQUES Y VALENTÍN GÓMEZ FARÍAS, DENTRO DEL PERÍMETRO
DE LA ALCALDÍA TLALPAN</t>
  </si>
  <si>
    <t>AT-DGODU-LPN-017-OB-042-26</t>
  </si>
  <si>
    <t>GRUPO ARDIVETT, S.A. DE C.V.</t>
  </si>
  <si>
    <t>REALIZAR TRABAJOS DE MEJORAMIENTO A LA INFRAESTRUCTURA DE DRENAJE EN LA COLONIA MESA LOS HORNOS, DENTRO
DEL PERÍMETRO DE LA ALCALDÍA TLALPAN</t>
  </si>
  <si>
    <t>AT-DGODU-LPN-018-OB-043-26</t>
  </si>
  <si>
    <t>TERALAND, S.A. DE C.V.</t>
  </si>
  <si>
    <t>TRABAJOS DE REHABILITACIÓN DE 4 CENTROS COMUNITARIOS, DENTRO DEL PERÍMETRO DE LA ALCALDÍA TLALPAN</t>
  </si>
  <si>
    <t>AT-DGODU-LPN-019-OB-044-26</t>
  </si>
  <si>
    <t>GCM BIENES Y RAÍCES, S.A. DE C.V.</t>
  </si>
  <si>
    <t>MEJORAMIENTO DE LA INFRAESTRUCTURA HIDRÁULICA Y DISTRIBUCIÓN DE AGUA POTABLE EN LAS COLONIAS TECORRAL,
LA JOYITA Y PUEBLO DE SAN MIGUEL TOPILEJO DENTRO DEL PERÍMETRO DE LA ALCALDÍA TLALPAN</t>
  </si>
  <si>
    <t>AT-DGODU-LPN-008-OB-046-26</t>
  </si>
  <si>
    <t xml:space="preserve">REHABILITACIÓN DE CARPETA ASFALTICA EN CALLES SECUNDARIAS MEDIANTE TRABAJOS DE BACHEO EN DIVERSAS
UBICACIONES DE LOS PUEBLOS EN LA ALCALDÍA TLALPAN
</t>
  </si>
  <si>
    <t>AT-DGODU-LPN-021-OB-047-26</t>
  </si>
  <si>
    <t>ALIANZA COMERCIALIZACIÓN Y CONSTRUCCIONES, S.A. DE C.V.</t>
  </si>
  <si>
    <t xml:space="preserve">REENCARPETADO EN CALLES SECUNDARIAS DEL AJUSCO MEDIO DE LA ALCALDÍA TLALPAN ZONA ALTA. (PRIMER ETAPA)
</t>
  </si>
  <si>
    <t>009/2026</t>
  </si>
  <si>
    <t>AT-DGODU-ADEX-009-OB-048-26</t>
  </si>
  <si>
    <t>COLOACACIÓN DE TECHUMBRE EN ESCUELA SECUNDARIA DIURNA NO. 29, "DON MIGUEL HIDALGO Y COSTILLA" (FIMAS) DENTRO DEL PERÍMETRO DE LA ALCALDÍA TLALPAN</t>
  </si>
  <si>
    <t>AT-DGODU-ADS-019-S-049-26</t>
  </si>
  <si>
    <t>SUPERVISIÓN DE LA REHABILITACIÓN DE PLANTELES ESCOLARES DE EDUCACIÓN BÁSICA (FIMAS) DENTRO DEL PERIMETRO DE LA ALCALDÍA TLALPAN. REHABILITACIÓN DE LOS SIGUIENTES PLANTELES: JARDIN DE NIÑOS TZINTI Y ESCUELA PRIMARIA NIÑO ARTILLERO, CENDI MIRADOR, CENDI LOMAS HIDALGO, CENDI MIGUEL HIDALGO, CENDI VILLA COAPA, ESCUELA PRIMARIA ABEL ORTEGA FLORES, JARDIN DE NÑOS MIGUEL ÁNGEL BOUNAROTI, ESCUELA PRIMARIA ARABIA SAUDITA, CENDI CABAÑA ENCANTADA, ESCUELA PRIMARIA ESTADO DE QUERETARO, ESCUELA PRIMARIA JOSE AZUETA</t>
  </si>
  <si>
    <t>AT-DGODU-ADS-020-S-050-26</t>
  </si>
  <si>
    <t>DIDYMOI, S.A. DE C.V.</t>
  </si>
  <si>
    <t>SUPERVISIÓN PARA LA REHABILITACIÓN Y MANTENIMIENTO DEL MERCADO PÚBLICO VILLA COAPA (FIMAS), EN LA ALCALDÍA TLALPAN</t>
  </si>
  <si>
    <t>AT-DGODU-ADS-021-S-051-26</t>
  </si>
  <si>
    <t>BALC INGENIERÍA, S.A. DE C.V.</t>
  </si>
  <si>
    <t>SUPERVISIÓN PARA LA REHABILITACIÓN DEL SISTEMA DE DRENAJE Y ALCANTARILLADO (DRENAJE, REJILLAS PLUVIALES, RESUMIDEROS) (FIMAS), DENTRO  DE LA ALCALDÍA DE TLALPAN MEJORAMIENTO DE LA INFRAESTRUCTURA DE DRENAJE, EN LA COLONIA: JUVENTUD UNIDA, RESUMIDERO EN PEDREGAL DE SANTA ÚRSULA XITLA, REJILLAS DE CAPTACIÓN DE AGUA EN PARAJE 38.</t>
  </si>
  <si>
    <t>AT-DGODU-ADS-022-S-052-26</t>
  </si>
  <si>
    <t xml:space="preserve">JULIO CESAR HERNÁNDEZ GARCÍA
</t>
  </si>
  <si>
    <t>SUPERVISIÓN PARA EL MEJORAMIENTO DE LA INFRAESTRUCTURA DE DISTRIBUCIÓN DE AGUA POTABLE (FIMAS) EN LA
COLONIA: CANTERA PUENTE DE PIEDRA, DENTRO DEL PERÍMETRO DE LA ALCALDÍA TLALPAN</t>
  </si>
  <si>
    <t>AT-DGODU-ADS-031-S-053-26</t>
  </si>
  <si>
    <t>SUPERVISIÓN PARA LA COLOCACIÓN DE TECHUMBRE EN ESCUELA SECUNDIARIA DIURNA NO. 29 "DON MIGUEL HIDALGO Y COSTILLA" (FIMAS), DENTRO DEL PERIMETRO DE LA ALCALDÍA TLALPAN</t>
  </si>
  <si>
    <t>AT-DGODU-ADS-024-S-054-26</t>
  </si>
  <si>
    <t>SUPERVISIÓN PARA LA REHABILITACIÓN Y MANTENIMIENTO A DIVERSOS INMUEBLES PÚBLICOS, SALÓN DE LACTANCIA,
CENTRO JUSTA HERNÁNDEZ FARFÁN Y OFICINAS DE MEDIO AMBIENTE (FIMAS), EN LA ALCALDÍA TLALPAN</t>
  </si>
  <si>
    <t>AT-DGODU-ADS-025-S-055-26</t>
  </si>
  <si>
    <t>SUPERVISIÓN PARA EL MEJORAMIENTO DE LA INFRAESTRUCTURA DE AGUA POTABLE (FIMAS) EN LAS COLONIA:MIGUEL HIDALGO 2DA Y 4TA SECCIÓN, PUEBLO DE SANTO TOMÁS AJUSCO, PUEBLO DE SAN MIGUEL AJUSCO DENTRO DEL PERIMETRO DE LA ALCALDÍA TLALPAN</t>
  </si>
  <si>
    <t>AT-DGODU-ADS-026-S-056-26</t>
  </si>
  <si>
    <t>SUPERVISIÓN PARA EL MEJORAMIENTO DE LA RED DE AGUA POTABLE (FIMES) EN LA COLONIA: SAN JUAN TEPEXIMILPA DENTRO DEL PERIMETRO DE LA ALCALDÍA TLALPAN</t>
  </si>
  <si>
    <t>AT-DGODU-ADS-028-S-057-26</t>
  </si>
  <si>
    <t>SUPERVISIÓN PARA LA REHABILITACIÓN Y MANTENIMIENTO DE INMUEBLES PÚBLICOS: CAMPAMENTO DE PARQUES Y JARDINES, ASÍ COMO DE SERVICIOS BÁSICOS DE RECOLECCIÓN Y ATENCIÓN AL DESARROLLO INFANTIL XILOTL DEL ALCALDÍA TLALPAN (FIMAS), DENTRO DEL PERIMETRO DE LA ALCALDÍA TLALPAN.</t>
  </si>
  <si>
    <t>AT-DGODU-ADS-033-S-058-26</t>
  </si>
  <si>
    <t>SUPERVISIÓN PARA LA REHABILITACIÓN DEL SISTEMA DE DRENAJE Y ALCANTARILLADO (DRENAJE, REJILLAS PLUVIALES,
RESUMIDEROS) (FIMAS), DENTRO DEL PERÍMETRO DE LA ALCALDÍA TLALPAN. MEJORAMIENTO DE LA INFRAESTRUCTURA DE
DRENAJE, EN LAS COLONIAS: MIGUEL HIDALGO 3RA SECCIÓN, XOCHIL</t>
  </si>
  <si>
    <t>AT-DGODU-ADS-018-S-059-26</t>
  </si>
  <si>
    <t xml:space="preserve">GRUPO EFEM, S.A. DE C.V.
</t>
  </si>
  <si>
    <t>SUPERVISIÓN PARA LA  CONSTRUCCIÓN Y ADECUACIÓN DEL PARQUE DE LAS INFANCIAS EN LA COLONIA PEDREGAL DE SAN NICOLÁS 4TA SECCIÓN, DENTRO DEL PERÍMETRO DE LA ALCALDÍA TLALPAN</t>
  </si>
  <si>
    <t>AT-DGODU-ADS-027-S-060-26</t>
  </si>
  <si>
    <t>SUPERVISIÓN PARA LA REHABILITACIÓN DE LA INFRAESTRUCTURA URBANA "CIRCUITO AJUSCO", PUNTOS DE VIGILANCIA
(FIMAS) EN LA ALCALDÍA TLALPAN</t>
  </si>
  <si>
    <t>AT-DGODU-LPN-023-OB-062-26</t>
  </si>
  <si>
    <t>BUFETE DE CONSTRUCCIONES DELTA, S.A. DE C.V.</t>
  </si>
  <si>
    <t>REHABILITACIÓN DE PLANTELES ESCOLARES DE EDUCACIÓN BÁSICA (FIMAS), DENTRO DEL PERÍMETRO DE LA ALCALDÍA
TLALPAN. (REHABILITACIÓN EN LOS SIGUIENTES PLANTELES: JARDÍN DE NIÑOS TZINTI Y ESCUELA PRIMARIA NIÑO ARTILLERO)</t>
  </si>
  <si>
    <t>AT-DGODU-LPN-022-OB-063-26</t>
  </si>
  <si>
    <t>ESTUDIOS Y PROYECTOS GOCHI, S.A. DE C. V.</t>
  </si>
  <si>
    <t>CONSTRUCCIÓN Y ADECUACIÓN DEL PARQUE DE LAS INFANCIAS EN LA COLONIA PEDREGAL DE SAN NICOLÁS 4TA SECCIÓN,
DENTRO DEL PERÍMETRO DE LA ALCALDÍA TLALPAN</t>
  </si>
  <si>
    <t>AT-DGODU-LPN-024-OB-064-26</t>
  </si>
  <si>
    <t>TREE ARROW, S.A. DE C.V.</t>
  </si>
  <si>
    <t>REHABILITACIÓN Y MANTENIMIENTO DEL MERCADO PÚBLICO VILLA COAPA (FIMAS), EN LA ALCALDÍA TLALPAN</t>
  </si>
  <si>
    <t xml:space="preserve">AT-DGODU-LPN-025-OB-065-26
</t>
  </si>
  <si>
    <t>CARLOS FERNANDO VELASCO MARRÓN</t>
  </si>
  <si>
    <t>REHABILITACIÓN DEL SISTEMA DE DRENAJE Y ALCANTARILLADO (DRENAJE, REJILLAS PLUVIALES, RESUMIDEROS) (FIMAS),
DENTRO DE LA ALCALDÍA DE TLALPAN MEJORAMIENTO DE LA INFRAESTRUCTURA DE DRENAJE, EN LA COLONIA: JUVENTUD
UNIDA</t>
  </si>
  <si>
    <t>AT-DGODU-LPN-026-OB-066-26</t>
  </si>
  <si>
    <t>PROYECTOS ELÉCTRICOS Y EQUIPOS DEL SURESTE, S.A. DE C.V.</t>
  </si>
  <si>
    <t xml:space="preserve">MEJORAMIENTO DE LA INFRAESTRUCTURA DE DISTRIBUCIÓN DE AGUA POTABLE (FIMAS) EN LA COLONIA: CANTERA PUENTE
DE PIEDRA, DENTRO DEL PERÍMETRO DE LA ALCALDÍA TLALPAN
</t>
  </si>
  <si>
    <t>AT-DGODU-LPN-027-OB-067-26</t>
  </si>
  <si>
    <t>GRUPO CONSULTOR SUPERVISIÓN Y CONSTRUCTOR KALLI,</t>
  </si>
  <si>
    <t>REHABILITACIÓN DE PLANTELES ESCOLARES DE EDUCACIÓN BÁSICA. (FIMAS), DENTRO DEL PERÍMETRO DE LA ALCALDÍA
TLALPAN. REHABILITACIÓN EN LOS SIGUIENTES PLANTESLES: CENDI MIRADOR, CENDI LOMAS HIDALGO, CENDI MIGUEL
HIDALGO, CENDI VILLA COAPА</t>
  </si>
  <si>
    <t>AT-DGODU-LPN-029-OB-068-26</t>
  </si>
  <si>
    <t>ARQUITECTURA AL CUADRADO, S.A. DE C.V.</t>
  </si>
  <si>
    <t>REHABILITACIÓN DEL SISTEMA DE DRENAJE Y ALCANTARILLADO (DRENAJE, REJILLAS PLUVIALES, RESUMIDEROS) (FIMAS),
DENTRO DEL PERÍMETRO DE LA ALCALDÍA TLALPAN. RESUMIDERO EN PEDREGAL DE SANTA ÚRSULA XITLA</t>
  </si>
  <si>
    <t>AT-DGODU-LPN-030-OB-069-26</t>
  </si>
  <si>
    <t xml:space="preserve">INMOBILIARIA CRM, S.A. DE C.V.
</t>
  </si>
  <si>
    <t xml:space="preserve">MEJORAMIENTO DE LA INFRAESTRUCTURA DE DISTRIBUCIÓN DE AGUA POTABLE (FIMAS) EN LA COLONIA: SAN JUAN
ТЕРЕХІМILPA DENTRO DEL PERÍMETRTO DE LA ALCALDÍA TLALPAN
</t>
  </si>
  <si>
    <t>AT-DGODU-LPN-031-OB-070-26</t>
  </si>
  <si>
    <t xml:space="preserve">GRUPO CONSULTOR SUPERVISIÓN Y CONSTRUCTOR KALLI,
S.A. DE C.V.
</t>
  </si>
  <si>
    <t xml:space="preserve">REHABILITACIÓN DE PLANTELES ESCOLARES DE EDUCACIÓN BÁSICA (FIMAS), DENTRO DEL PERÍMETRO DE LA ALCALDÍA
TLALPAN. REHABILITACIÓN DEL SIGUIENTE PLANTEL: ESCUELA PRIMARIA ABEL ORTEGA FLORES
</t>
  </si>
  <si>
    <t>AT-DGODU-LPN-032-OB-071-26</t>
  </si>
  <si>
    <t xml:space="preserve">JOSÉ AGUSTÍN GÓMEZ MARTÍNEZ
</t>
  </si>
  <si>
    <t>REHABILITACIÓN Y MANTENIMIENTO DE INMUEBLES PÚBLICOS: CAMPAMENTOS DE PARQUES Y JARDINES, ASÍ COMO DE
SERVICIOS BÁSICOS DE RECOLECCIÓN Y ATENCIÓN AL DESARROLLO INFANTIL XILOTL DE LA ALCALDÍA TLALPAN. (FIMAS),
DENTRO DEL PERÍMETRO DE LA ALCALDÍA TLALPAN</t>
  </si>
  <si>
    <t>AT-DGODU-LPN-033-OB-072-26</t>
  </si>
  <si>
    <t>REHABILITACIÓN DEL SISTEMA DE DRENAJE Y ALCANTARILLADO (DRENAJE, REJILLAS PLUVIALES, RESUMIDEROS) (FIMAS),
DENTRO DEL PERÍMETRO DE LA ALCALDÍA DE TLALPAN. REJILLAS DE CAPTACIÓN DE AGUA EN PARAJE 38</t>
  </si>
  <si>
    <t>AT-DGODU-LPN-034-OB-073-26</t>
  </si>
  <si>
    <t xml:space="preserve">CAROEM CONSTRUCCIONES, S.A. DE C.V.
</t>
  </si>
  <si>
    <t xml:space="preserve">MEJORAMIENTO DE LA INFRAESTRUCTURA DE DISTRIBUCIÓN DE AGUA POTABLE (FIMAS) EN LAS COLONIAS: MIGUEL HIDALGO
2DA Y 4TA SECCIÓN DENTRO DEL PERÍMETRO DE LA ALCALDÍA TLALPAN
</t>
  </si>
  <si>
    <t>AT-DGODU-LPN-035-OB-074-26</t>
  </si>
  <si>
    <t>GRUPO CONSULTOR SUPERVISIÓN Y CONSTRUCTOR KALLI, S.A. DE C.V.</t>
  </si>
  <si>
    <t>REHABILITACIÓN DE PLANTELES ESCOLARES DE EDUCACIÓN BÁSICA (FIMAS), DENTRO DEL PERÍMETRO DE LA ALCALDÍA TLALPAN. REHABILITACIÓN EN LOS SIGUIENTES PLANTELES: JARDÍN DE NIÑOS MIGUEL ÁNGEL BUONARROTI, ESCUELA PRIMARIA ARABIA SAUDITA</t>
  </si>
  <si>
    <t>AT-DGODU-LPN-036-OB-075-26</t>
  </si>
  <si>
    <t xml:space="preserve">REHABILITACIÓN Y MANTENIMIENTO A DIVERSOS INMUEBLES PÚBLICOS, SALÓN DE LACTANCIA, CENTRO JUSTA HERNÁNDEZ
FARFÁN Y OFICINAS DE MEDIO AMBIENTE (FIMAS), EN LA ALCALDÍA TLALPAN
</t>
  </si>
  <si>
    <t>AT-DGODU-LPN-037-OB-076-26</t>
  </si>
  <si>
    <t>CONSTRUCTORA EINA, S.A. DE C.V.</t>
  </si>
  <si>
    <t>REHABILITACIÓN DEL SISTEMA DE DRENAJE Y ALCANTARILLADO (DRENAJE, REJILLAS PLUVIALES, RESUMIDEROS) (FIMAS),
DENTRO DEL PERÍMETRO DE LA ALCALDÍA TLALPAN. MEJORAMIENTO DE LA INFRAESTRUCTURA DE DRENAJE, EN LAS
COLONIAS: MIGUEL HIDALGO 3RA SECCIÓN, XOCHIL</t>
  </si>
  <si>
    <t>AT-DGODU-LPN-038-OB-077-26</t>
  </si>
  <si>
    <t>CERFER ARCHITECTURAL DESING, S.A. DE C.V.</t>
  </si>
  <si>
    <t>MEJORAMIENTO DE LA INFRAESTRUCTURA DE DISTRIBUCIÓN DE AGUA POTABLE (FIMAS) EN LAS COLONIAS: PUEBLO DE
SANTO TOMÁS AJUSCO. PUEBLO DE SAN MIGUEL AJUSCO DENTRO DEL PERÍMETRO DE LA ÁLCALDÍA TLALPAN</t>
  </si>
  <si>
    <t>AL MES DE AGOSTO EL AREA REPORTA SUSPENSIÓN TEMPORAL POR PROBLEMAS DE OPOSICION VECINAL DESDE JULIO NO REPORTAN AVANCE FISICO</t>
  </si>
  <si>
    <t>AT-DGODU-LPN-039-OB-078-26</t>
  </si>
  <si>
    <t>ARCH EFFECT, S.A. DE C.V.</t>
  </si>
  <si>
    <t xml:space="preserve">REHABILITACIÓN DE PLANTELES ESCOLARES DE EDUCACIÓN BÁSICA (FIMAS), DENTRO DEL PERÍMETRO DE LA ALCALDÍA
TLALPAN. REHABILITACIÓN EN LOS SIGUIENTES PLANTELES: CENDI CABAÑA ENCANTADA, ESCUELA PRIMARIA ESTADO DE
QUERÉTARO, ESCUELA PRIMARIA JOSÉ AZUETА
</t>
  </si>
  <si>
    <t>AT-DGODU-LPN-040-OB-079-26</t>
  </si>
  <si>
    <t>CONSTRUCTORA VALLENTO, S.A. DE C.V.</t>
  </si>
  <si>
    <t>REHABILITACIÓN DE LA INFRAESTRUCTURA URBANA "CIRCUITO AJUSCO", PUNTOS DE VIGILANCIA (FIMAS) EN LA ALCALDÍA
TLALPAN</t>
  </si>
  <si>
    <t>010/2026</t>
  </si>
  <si>
    <t>AT-DGODU-ADS-030-S-081-26</t>
  </si>
  <si>
    <t>SUPERVISIÓN PARA LA REHABILITACIÓN Y MANTENIMIENTO A DIVERSOS INMUEBLES PÚBLICOS, CASA DE SALUD VALLE
VERDE (FIMAS), EN LA ALCALDÍA TLALPAN</t>
  </si>
  <si>
    <t>AT-DGODU-ADEX-010-OB-082-26</t>
  </si>
  <si>
    <t xml:space="preserve">GRUPO DEVOLCA, S.A. DE C.V.
</t>
  </si>
  <si>
    <t>REHABILITACIÓN Y MANTENIMIENTO A DIVERSOS INMUEBLES PÚBLICOS, CASA DE SALUD VALLE VERDE (FIMAS), EN LA
ALCALDÍA TLALPAN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</si>
</sst>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0.0%"/>
    <numFmt numFmtId="165" formatCode="[$-80A]d&quot; de &quot;mmmm&quot; de &quot;yyyy;@"/>
  </numFmts>
  <fonts count="15" x14ac:knownFonts="1">
    <font>
      <sz val="11"/>
      <color theme="1"/>
      <name val="Calibri"/>
      <family val="2"/>
      <scheme val="minor"/>
    </font>
    <font>
      <sz val="11"/>
      <color theme="1"/>
      <name val="Calibri"/>
      <family val="2"/>
      <scheme val="minor"/>
    </font>
    <font>
      <sz val="12"/>
      <color theme="1"/>
      <name val="Calibri"/>
      <family val="2"/>
      <scheme val="minor"/>
    </font>
    <font>
      <b/>
      <sz val="14"/>
      <name val="Arial"/>
      <family val="2"/>
    </font>
    <font>
      <b/>
      <sz val="14"/>
      <color theme="0"/>
      <name val="Arial"/>
      <family val="2"/>
    </font>
    <font>
      <sz val="14"/>
      <color theme="0"/>
      <name val="Arial"/>
      <family val="2"/>
    </font>
    <font>
      <sz val="14"/>
      <color theme="1"/>
      <name val="Arial"/>
      <family val="2"/>
    </font>
    <font>
      <sz val="12"/>
      <name val="Arial"/>
      <family val="2"/>
    </font>
    <font>
      <sz val="12"/>
      <color theme="1"/>
      <name val="Arial"/>
      <family val="2"/>
    </font>
    <font>
      <sz val="12"/>
      <color theme="0"/>
      <name val="Arial"/>
      <family val="2"/>
    </font>
    <font>
      <b/>
      <sz val="12"/>
      <name val="Arial"/>
      <family val="2"/>
    </font>
    <font>
      <b/>
      <sz val="12"/>
      <color theme="1"/>
      <name val="Arial"/>
      <family val="2"/>
    </font>
    <font>
      <b/>
      <sz val="12"/>
      <color theme="0"/>
      <name val="Arial"/>
      <family val="2"/>
    </font>
    <font>
      <b/>
      <sz val="12"/>
      <color theme="1"/>
      <name val="Calibri"/>
      <family val="2"/>
      <scheme val="minor"/>
    </font>
    <font>
      <b/>
      <sz val="12"/>
      <name val="Calibri"/>
      <family val="2"/>
      <scheme val="minor"/>
    </font>
  </fonts>
  <fills count="4">
    <fill>
      <patternFill patternType="none"/>
    </fill>
    <fill>
      <patternFill patternType="gray125"/>
    </fill>
    <fill>
      <patternFill patternType="solid">
        <fgColor theme="5" tint="-0.249977111117893"/>
        <bgColor indexed="64"/>
      </patternFill>
    </fill>
    <fill>
      <patternFill patternType="solid">
        <fgColor theme="6" tint="0.79998168889431442"/>
        <bgColor indexed="64"/>
      </patternFill>
    </fill>
  </fills>
  <borders count="28">
    <border>
      <left/>
      <right/>
      <top/>
      <bottom/>
      <diagonal/>
    </border>
    <border>
      <left style="medium">
        <color indexed="64"/>
      </left>
      <right/>
      <top style="medium">
        <color indexed="64"/>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indexed="64"/>
      </left>
      <right style="medium">
        <color auto="1"/>
      </right>
      <top style="medium">
        <color indexed="64"/>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indexed="64"/>
      </left>
      <right style="thin">
        <color indexed="64"/>
      </right>
      <top/>
      <bottom style="medium">
        <color indexed="64"/>
      </bottom>
      <diagonal/>
    </border>
    <border>
      <left style="thin">
        <color indexed="64"/>
      </left>
      <right style="medium">
        <color auto="1"/>
      </right>
      <top/>
      <bottom style="medium">
        <color auto="1"/>
      </bottom>
      <diagonal/>
    </border>
    <border>
      <left style="medium">
        <color indexed="64"/>
      </left>
      <right/>
      <top/>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auto="1"/>
      </left>
      <right style="medium">
        <color auto="1"/>
      </right>
      <top/>
      <bottom style="medium">
        <color auto="1"/>
      </bottom>
      <diagonal/>
    </border>
    <border>
      <left style="medium">
        <color auto="1"/>
      </left>
      <right style="thin">
        <color auto="1"/>
      </right>
      <top style="medium">
        <color auto="1"/>
      </top>
      <bottom/>
      <diagonal/>
    </border>
    <border>
      <left/>
      <right style="medium">
        <color indexed="64"/>
      </right>
      <top style="medium">
        <color auto="1"/>
      </top>
      <bottom style="thin">
        <color indexed="64"/>
      </bottom>
      <diagonal/>
    </border>
    <border>
      <left style="medium">
        <color indexed="64"/>
      </left>
      <right style="medium">
        <color indexed="64"/>
      </right>
      <top/>
      <bottom style="thin">
        <color indexed="64"/>
      </bottom>
      <diagonal/>
    </border>
    <border>
      <left style="medium">
        <color auto="1"/>
      </left>
      <right style="thin">
        <color auto="1"/>
      </right>
      <top/>
      <bottom style="thin">
        <color auto="1"/>
      </bottom>
      <diagonal/>
    </border>
    <border>
      <left/>
      <right style="thin">
        <color indexed="64"/>
      </right>
      <top/>
      <bottom style="thin">
        <color indexed="64"/>
      </bottom>
      <diagonal/>
    </border>
    <border>
      <left/>
      <right/>
      <top/>
      <bottom style="thin">
        <color indexed="64"/>
      </bottom>
      <diagonal/>
    </border>
    <border>
      <left style="thin">
        <color auto="1"/>
      </left>
      <right style="medium">
        <color auto="1"/>
      </right>
      <top/>
      <bottom style="thin">
        <color auto="1"/>
      </bottom>
      <diagonal/>
    </border>
    <border>
      <left style="medium">
        <color auto="1"/>
      </left>
      <right style="medium">
        <color auto="1"/>
      </right>
      <top style="thin">
        <color auto="1"/>
      </top>
      <bottom/>
      <diagonal/>
    </border>
    <border>
      <left style="medium">
        <color auto="1"/>
      </left>
      <right style="thin">
        <color auto="1"/>
      </right>
      <top style="thin">
        <color auto="1"/>
      </top>
      <bottom/>
      <diagonal/>
    </border>
    <border>
      <left style="medium">
        <color auto="1"/>
      </left>
      <right style="medium">
        <color auto="1"/>
      </right>
      <top/>
      <bottom/>
      <diagonal/>
    </border>
    <border>
      <left style="medium">
        <color auto="1"/>
      </left>
      <right style="thin">
        <color auto="1"/>
      </right>
      <top/>
      <bottom/>
      <diagonal/>
    </border>
    <border>
      <left style="medium">
        <color auto="1"/>
      </left>
      <right style="thin">
        <color auto="1"/>
      </right>
      <top/>
      <bottom style="medium">
        <color auto="1"/>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42">
    <xf numFmtId="0" fontId="0" fillId="0" borderId="0" xfId="0"/>
    <xf numFmtId="0" fontId="2" fillId="0" borderId="0" xfId="0" applyFont="1"/>
    <xf numFmtId="0" fontId="2" fillId="0" borderId="0" xfId="0" applyFont="1" applyAlignment="1">
      <alignment horizontal="justify" vertical="center"/>
    </xf>
    <xf numFmtId="0" fontId="3" fillId="2" borderId="0" xfId="0" applyFont="1" applyFill="1" applyAlignment="1">
      <alignment horizont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8"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3" fillId="2" borderId="0" xfId="0" applyFont="1" applyFill="1"/>
    <xf numFmtId="0" fontId="3" fillId="2" borderId="11"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Border="1" applyAlignment="1">
      <alignment horizontal="center" vertical="center" wrapText="1"/>
    </xf>
    <xf numFmtId="0" fontId="6" fillId="2" borderId="0" xfId="0" applyFont="1" applyFill="1" applyBorder="1" applyAlignment="1">
      <alignment horizontal="justify" vertical="center"/>
    </xf>
    <xf numFmtId="0" fontId="3" fillId="2" borderId="12" xfId="0" applyFont="1" applyFill="1" applyBorder="1" applyAlignment="1">
      <alignment horizontal="center" vertical="center" wrapText="1"/>
    </xf>
    <xf numFmtId="49" fontId="7" fillId="0" borderId="13" xfId="0" applyNumberFormat="1" applyFont="1" applyFill="1" applyBorder="1" applyAlignment="1">
      <alignment horizontal="center" vertical="center" wrapText="1"/>
    </xf>
    <xf numFmtId="0" fontId="8" fillId="0" borderId="13" xfId="0"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0" fontId="8" fillId="0" borderId="14" xfId="0" applyFont="1" applyFill="1" applyBorder="1" applyAlignment="1">
      <alignment horizontal="center" vertical="center" wrapText="1"/>
    </xf>
    <xf numFmtId="14" fontId="8" fillId="0" borderId="14" xfId="0" applyNumberFormat="1" applyFont="1" applyFill="1" applyBorder="1" applyAlignment="1">
      <alignment horizontal="center" vertical="center" wrapText="1"/>
    </xf>
    <xf numFmtId="4" fontId="8" fillId="0" borderId="13" xfId="0" applyNumberFormat="1" applyFont="1" applyFill="1" applyBorder="1" applyAlignment="1">
      <alignment vertical="center" wrapText="1"/>
    </xf>
    <xf numFmtId="4" fontId="8" fillId="0" borderId="13" xfId="0" applyNumberFormat="1" applyFont="1" applyFill="1" applyBorder="1" applyAlignment="1">
      <alignment horizontal="center" vertical="center" wrapText="1"/>
    </xf>
    <xf numFmtId="164" fontId="8" fillId="0" borderId="13" xfId="2" applyNumberFormat="1" applyFont="1" applyFill="1" applyBorder="1" applyAlignment="1">
      <alignment horizontal="center" vertical="center" wrapText="1"/>
    </xf>
    <xf numFmtId="2" fontId="8" fillId="0" borderId="13" xfId="0" applyNumberFormat="1" applyFont="1" applyFill="1" applyBorder="1" applyAlignment="1">
      <alignment horizontal="center" vertical="center" wrapText="1"/>
    </xf>
    <xf numFmtId="3" fontId="9" fillId="0" borderId="13" xfId="0" applyNumberFormat="1" applyFont="1" applyFill="1" applyBorder="1" applyAlignment="1">
      <alignment horizontal="center" vertical="center" wrapText="1"/>
    </xf>
    <xf numFmtId="0" fontId="8" fillId="0" borderId="0" xfId="0" applyFont="1" applyFill="1"/>
    <xf numFmtId="165" fontId="8" fillId="0" borderId="14" xfId="0" applyNumberFormat="1" applyFont="1" applyFill="1" applyBorder="1" applyAlignment="1">
      <alignment horizontal="center" vertical="center" wrapText="1"/>
    </xf>
    <xf numFmtId="49" fontId="7" fillId="0" borderId="14" xfId="0" applyNumberFormat="1" applyFont="1" applyFill="1" applyBorder="1" applyAlignment="1">
      <alignment horizontal="center" vertical="center" wrapText="1"/>
    </xf>
    <xf numFmtId="49" fontId="7" fillId="0" borderId="15" xfId="0" applyNumberFormat="1" applyFont="1" applyFill="1" applyBorder="1" applyAlignment="1">
      <alignment horizontal="center" vertical="center" wrapText="1"/>
    </xf>
    <xf numFmtId="49" fontId="10" fillId="0" borderId="13"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49" fontId="11" fillId="0" borderId="13" xfId="0" applyNumberFormat="1" applyFont="1" applyFill="1" applyBorder="1" applyAlignment="1">
      <alignment horizontal="center" vertical="center" wrapText="1"/>
    </xf>
    <xf numFmtId="0" fontId="11" fillId="0" borderId="14" xfId="0" applyFont="1" applyFill="1" applyBorder="1" applyAlignment="1">
      <alignment horizontal="center" vertical="center" wrapText="1"/>
    </xf>
    <xf numFmtId="14" fontId="11" fillId="0" borderId="14" xfId="0" applyNumberFormat="1" applyFont="1" applyFill="1" applyBorder="1" applyAlignment="1">
      <alignment horizontal="center" vertical="center" wrapText="1"/>
    </xf>
    <xf numFmtId="4" fontId="11" fillId="0" borderId="13" xfId="0" applyNumberFormat="1" applyFont="1" applyFill="1" applyBorder="1" applyAlignment="1">
      <alignment vertical="center" wrapText="1"/>
    </xf>
    <xf numFmtId="4" fontId="11" fillId="0" borderId="13" xfId="0" applyNumberFormat="1" applyFont="1" applyFill="1" applyBorder="1" applyAlignment="1">
      <alignment horizontal="center" vertical="center" wrapText="1"/>
    </xf>
    <xf numFmtId="164" fontId="11" fillId="0" borderId="13" xfId="2" applyNumberFormat="1" applyFont="1" applyFill="1" applyBorder="1" applyAlignment="1">
      <alignment horizontal="center" vertical="center" wrapText="1"/>
    </xf>
    <xf numFmtId="2" fontId="11" fillId="0" borderId="13" xfId="0" applyNumberFormat="1" applyFont="1" applyFill="1" applyBorder="1" applyAlignment="1">
      <alignment horizontal="center" vertical="center" wrapText="1"/>
    </xf>
    <xf numFmtId="3" fontId="12" fillId="0" borderId="13" xfId="0" applyNumberFormat="1" applyFont="1" applyFill="1" applyBorder="1" applyAlignment="1">
      <alignment horizontal="center" vertical="center" wrapText="1"/>
    </xf>
    <xf numFmtId="0" fontId="11" fillId="0" borderId="13" xfId="0" applyFont="1" applyFill="1" applyBorder="1" applyAlignment="1">
      <alignment horizontal="justify" vertical="top" wrapText="1"/>
    </xf>
    <xf numFmtId="0" fontId="11" fillId="0" borderId="0" xfId="0" applyFont="1"/>
    <xf numFmtId="0" fontId="11" fillId="0" borderId="0" xfId="0" applyFont="1" applyBorder="1"/>
    <xf numFmtId="0" fontId="11" fillId="0" borderId="0" xfId="0" applyFont="1" applyBorder="1" applyAlignment="1">
      <alignment horizontal="justify" vertical="center"/>
    </xf>
    <xf numFmtId="4" fontId="12" fillId="2" borderId="14" xfId="0" applyNumberFormat="1" applyFont="1" applyFill="1" applyBorder="1" applyAlignment="1">
      <alignment horizontal="center" vertical="center" wrapText="1"/>
    </xf>
    <xf numFmtId="4" fontId="12" fillId="2" borderId="16"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4" xfId="0" applyFont="1" applyFill="1" applyBorder="1" applyAlignment="1">
      <alignment vertical="center" wrapText="1"/>
    </xf>
    <xf numFmtId="0" fontId="12" fillId="2" borderId="5" xfId="0" applyFont="1" applyFill="1" applyBorder="1" applyAlignment="1">
      <alignment horizontal="center" vertical="center" wrapText="1"/>
    </xf>
    <xf numFmtId="0" fontId="12" fillId="2" borderId="17" xfId="0" applyFont="1" applyFill="1" applyBorder="1" applyAlignment="1">
      <alignment horizontal="center" vertical="center" wrapText="1"/>
    </xf>
    <xf numFmtId="4" fontId="12" fillId="2" borderId="18" xfId="0" applyNumberFormat="1" applyFont="1" applyFill="1" applyBorder="1" applyAlignment="1">
      <alignment horizontal="center" vertical="center" wrapText="1"/>
    </xf>
    <xf numFmtId="4" fontId="12" fillId="2" borderId="19" xfId="0" applyNumberFormat="1"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21" xfId="0" applyFont="1" applyFill="1" applyBorder="1" applyAlignment="1">
      <alignment horizontal="center" vertical="center" wrapText="1"/>
    </xf>
    <xf numFmtId="0" fontId="12" fillId="2" borderId="22" xfId="0" applyFont="1" applyFill="1" applyBorder="1" applyAlignment="1">
      <alignment horizontal="center" vertical="center" wrapText="1"/>
    </xf>
    <xf numFmtId="44" fontId="11" fillId="0" borderId="23" xfId="1" applyFont="1" applyBorder="1" applyAlignment="1">
      <alignment horizontal="center" vertical="center" wrapText="1"/>
    </xf>
    <xf numFmtId="44" fontId="11" fillId="0" borderId="24" xfId="1" applyFont="1" applyBorder="1" applyAlignment="1">
      <alignment horizontal="center" vertical="center" wrapText="1"/>
    </xf>
    <xf numFmtId="4" fontId="11" fillId="0" borderId="24" xfId="0" applyNumberFormat="1" applyFont="1" applyBorder="1" applyAlignment="1">
      <alignment horizontal="center" vertical="center" wrapText="1"/>
    </xf>
    <xf numFmtId="4" fontId="11" fillId="0" borderId="23" xfId="0" applyNumberFormat="1" applyFont="1" applyBorder="1" applyAlignment="1">
      <alignment horizontal="center" vertical="center" wrapText="1"/>
    </xf>
    <xf numFmtId="10" fontId="11" fillId="0" borderId="23" xfId="0" applyNumberFormat="1" applyFont="1" applyBorder="1" applyAlignment="1">
      <alignment horizontal="center" vertical="center" wrapText="1"/>
    </xf>
    <xf numFmtId="10" fontId="11" fillId="3" borderId="23" xfId="0" applyNumberFormat="1" applyFont="1" applyFill="1" applyBorder="1" applyAlignment="1">
      <alignment horizontal="center" vertical="center" wrapText="1"/>
    </xf>
    <xf numFmtId="4" fontId="11" fillId="0" borderId="0" xfId="0" applyNumberFormat="1" applyFont="1" applyBorder="1"/>
    <xf numFmtId="44" fontId="11" fillId="0" borderId="25" xfId="1" applyFont="1" applyBorder="1" applyAlignment="1">
      <alignment horizontal="center" vertical="center" wrapText="1"/>
    </xf>
    <xf numFmtId="44" fontId="11" fillId="0" borderId="26" xfId="1" applyFont="1" applyBorder="1" applyAlignment="1">
      <alignment horizontal="center" vertical="center" wrapText="1"/>
    </xf>
    <xf numFmtId="4" fontId="11" fillId="0" borderId="26" xfId="0" applyNumberFormat="1" applyFont="1" applyBorder="1" applyAlignment="1">
      <alignment horizontal="center" vertical="center" wrapText="1"/>
    </xf>
    <xf numFmtId="4" fontId="11" fillId="0" borderId="25" xfId="0" applyNumberFormat="1" applyFont="1" applyBorder="1" applyAlignment="1">
      <alignment horizontal="center" vertical="center" wrapText="1"/>
    </xf>
    <xf numFmtId="10" fontId="11" fillId="0" borderId="25" xfId="0" applyNumberFormat="1" applyFont="1" applyBorder="1" applyAlignment="1">
      <alignment horizontal="center" vertical="center" wrapText="1"/>
    </xf>
    <xf numFmtId="10" fontId="11" fillId="3" borderId="25" xfId="0" applyNumberFormat="1" applyFont="1" applyFill="1" applyBorder="1" applyAlignment="1">
      <alignment horizontal="center" vertical="center" wrapText="1"/>
    </xf>
    <xf numFmtId="44" fontId="11" fillId="0" borderId="15" xfId="1" applyFont="1" applyBorder="1" applyAlignment="1">
      <alignment horizontal="center" vertical="center" wrapText="1"/>
    </xf>
    <xf numFmtId="44" fontId="11" fillId="0" borderId="27" xfId="1" applyFont="1" applyBorder="1" applyAlignment="1">
      <alignment horizontal="center" vertical="center" wrapText="1"/>
    </xf>
    <xf numFmtId="4" fontId="11" fillId="0" borderId="27" xfId="0" applyNumberFormat="1" applyFont="1" applyBorder="1" applyAlignment="1">
      <alignment horizontal="center" vertical="center" wrapText="1"/>
    </xf>
    <xf numFmtId="4" fontId="11" fillId="0" borderId="15" xfId="0" applyNumberFormat="1" applyFont="1" applyBorder="1" applyAlignment="1">
      <alignment horizontal="center" vertical="center" wrapText="1"/>
    </xf>
    <xf numFmtId="10" fontId="11" fillId="0" borderId="15" xfId="0" applyNumberFormat="1" applyFont="1" applyBorder="1" applyAlignment="1">
      <alignment horizontal="center" vertical="center" wrapText="1"/>
    </xf>
    <xf numFmtId="10" fontId="11" fillId="3" borderId="15" xfId="0" applyNumberFormat="1" applyFont="1" applyFill="1" applyBorder="1" applyAlignment="1">
      <alignment horizontal="center" vertical="center" wrapText="1"/>
    </xf>
    <xf numFmtId="4" fontId="11" fillId="0" borderId="0" xfId="0" applyNumberFormat="1" applyFont="1" applyBorder="1" applyAlignment="1">
      <alignment horizontal="center" vertical="center" wrapText="1"/>
    </xf>
    <xf numFmtId="10" fontId="11" fillId="0" borderId="0" xfId="0" applyNumberFormat="1" applyFont="1" applyBorder="1" applyAlignment="1">
      <alignment horizontal="center" vertical="center" wrapText="1"/>
    </xf>
    <xf numFmtId="0" fontId="8" fillId="0" borderId="0" xfId="0" applyFont="1"/>
    <xf numFmtId="0" fontId="8" fillId="0" borderId="0" xfId="0" applyFont="1" applyBorder="1"/>
    <xf numFmtId="0" fontId="8" fillId="0" borderId="0" xfId="0" applyFont="1" applyBorder="1" applyAlignment="1">
      <alignment horizontal="justify" vertical="center"/>
    </xf>
    <xf numFmtId="0" fontId="12" fillId="0" borderId="0" xfId="0" applyFont="1" applyFill="1" applyBorder="1" applyAlignment="1">
      <alignment vertical="center" wrapText="1"/>
    </xf>
    <xf numFmtId="0" fontId="11" fillId="0" borderId="0" xfId="0" applyFont="1" applyFill="1" applyAlignment="1">
      <alignment horizontal="center" vertical="center" wrapText="1"/>
    </xf>
    <xf numFmtId="0" fontId="2" fillId="0" borderId="0" xfId="0" applyFont="1" applyFill="1" applyAlignment="1">
      <alignment horizontal="center" vertical="center" wrapText="1"/>
    </xf>
    <xf numFmtId="0" fontId="11" fillId="0" borderId="0" xfId="0" applyFont="1" applyFill="1" applyAlignment="1">
      <alignment horizontal="center" wrapText="1"/>
    </xf>
    <xf numFmtId="0" fontId="13" fillId="0" borderId="0" xfId="0" applyFont="1" applyFill="1" applyAlignment="1">
      <alignment horizontal="center" wrapText="1"/>
    </xf>
    <xf numFmtId="0" fontId="11" fillId="0" borderId="0" xfId="0" applyFont="1" applyFill="1" applyBorder="1" applyAlignment="1">
      <alignment horizontal="center"/>
    </xf>
    <xf numFmtId="0" fontId="11" fillId="0" borderId="0" xfId="0" applyFont="1" applyFill="1" applyBorder="1" applyAlignment="1">
      <alignment horizontal="left" wrapText="1"/>
    </xf>
    <xf numFmtId="0" fontId="11" fillId="0" borderId="0" xfId="0" applyFont="1" applyFill="1" applyBorder="1" applyAlignment="1">
      <alignment horizontal="center" wrapText="1"/>
    </xf>
    <xf numFmtId="0" fontId="2" fillId="0" borderId="0" xfId="0" applyFont="1" applyFill="1" applyAlignment="1">
      <alignment wrapText="1"/>
    </xf>
    <xf numFmtId="0" fontId="8" fillId="0" borderId="0" xfId="0" applyFont="1" applyFill="1" applyBorder="1"/>
    <xf numFmtId="0" fontId="13" fillId="0" borderId="0" xfId="0" applyFont="1" applyAlignment="1">
      <alignment horizontal="center" vertical="center"/>
    </xf>
    <xf numFmtId="0" fontId="8" fillId="0" borderId="0" xfId="0" applyFont="1" applyAlignment="1">
      <alignment horizontal="justify" vertical="center"/>
    </xf>
    <xf numFmtId="0" fontId="8" fillId="0" borderId="0" xfId="0" applyFont="1" applyBorder="1" applyAlignment="1"/>
    <xf numFmtId="0" fontId="11" fillId="0" borderId="0" xfId="0" applyFont="1" applyBorder="1" applyAlignment="1">
      <alignment horizontal="center" vertical="center" wrapText="1"/>
    </xf>
    <xf numFmtId="0" fontId="1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11" fillId="0" borderId="0" xfId="0" applyFont="1" applyAlignment="1">
      <alignment horizontal="center" wrapText="1"/>
    </xf>
    <xf numFmtId="0" fontId="2" fillId="0" borderId="0" xfId="0" applyFont="1" applyAlignment="1"/>
    <xf numFmtId="0" fontId="11" fillId="0" borderId="0" xfId="0" applyFont="1" applyBorder="1" applyAlignment="1">
      <alignment horizontal="center" vertical="top"/>
    </xf>
    <xf numFmtId="0" fontId="11" fillId="0" borderId="0" xfId="0" applyFont="1" applyBorder="1" applyAlignment="1">
      <alignment horizontal="left" wrapText="1"/>
    </xf>
    <xf numFmtId="0" fontId="11" fillId="0" borderId="0" xfId="0" applyFont="1" applyBorder="1" applyAlignment="1">
      <alignment horizontal="center" wrapText="1"/>
    </xf>
    <xf numFmtId="0" fontId="2" fillId="0" borderId="0" xfId="0" applyFont="1" applyAlignment="1">
      <alignment wrapText="1"/>
    </xf>
    <xf numFmtId="0" fontId="11" fillId="0" borderId="0" xfId="0" applyFont="1" applyAlignment="1">
      <alignment horizontal="center" vertical="center" wrapText="1"/>
    </xf>
    <xf numFmtId="0" fontId="11" fillId="0" borderId="0" xfId="0" applyFont="1" applyBorder="1" applyAlignment="1">
      <alignment horizontal="center" vertical="top" wrapText="1"/>
    </xf>
    <xf numFmtId="0" fontId="13" fillId="0" borderId="0" xfId="0" applyFont="1" applyAlignment="1">
      <alignment horizontal="center" wrapText="1"/>
    </xf>
    <xf numFmtId="0" fontId="10" fillId="0" borderId="0" xfId="0" applyFont="1" applyAlignment="1">
      <alignment horizontal="center" wrapText="1"/>
    </xf>
    <xf numFmtId="0" fontId="11" fillId="0" borderId="0" xfId="0" applyFont="1" applyBorder="1" applyAlignment="1">
      <alignment wrapText="1"/>
    </xf>
    <xf numFmtId="0" fontId="2" fillId="0" borderId="0" xfId="0" applyFont="1" applyAlignment="1">
      <alignment wrapText="1"/>
    </xf>
    <xf numFmtId="0" fontId="11" fillId="0" borderId="0" xfId="0" applyFont="1" applyBorder="1" applyAlignment="1">
      <alignment horizontal="center" wrapText="1"/>
    </xf>
    <xf numFmtId="0" fontId="11" fillId="0" borderId="0" xfId="0" applyFont="1" applyAlignment="1">
      <alignment horizontal="justify" vertical="center"/>
    </xf>
    <xf numFmtId="0" fontId="13" fillId="0" borderId="0" xfId="0" applyFont="1" applyAlignment="1">
      <alignment horizontal="center" wrapText="1"/>
    </xf>
    <xf numFmtId="0" fontId="10" fillId="0" borderId="0" xfId="0" applyFont="1" applyAlignment="1">
      <alignment horizontal="center" wrapText="1"/>
    </xf>
    <xf numFmtId="0" fontId="14" fillId="0" borderId="0" xfId="0" applyFont="1" applyAlignment="1">
      <alignment horizontal="center" wrapText="1"/>
    </xf>
    <xf numFmtId="0" fontId="11" fillId="0" borderId="0" xfId="0" applyFont="1" applyBorder="1" applyAlignment="1">
      <alignment horizontal="center" vertical="center"/>
    </xf>
    <xf numFmtId="0" fontId="8" fillId="0" borderId="0" xfId="0" applyFont="1" applyAlignment="1"/>
    <xf numFmtId="0" fontId="11" fillId="0" borderId="0" xfId="0" applyFont="1" applyBorder="1" applyAlignment="1">
      <alignment horizontal="center"/>
    </xf>
    <xf numFmtId="0" fontId="13" fillId="0" borderId="0" xfId="0" applyFont="1" applyAlignment="1">
      <alignment horizontal="center" vertical="top" wrapText="1"/>
    </xf>
    <xf numFmtId="0" fontId="11" fillId="0" borderId="0" xfId="0" applyFont="1" applyBorder="1" applyAlignment="1"/>
    <xf numFmtId="0" fontId="2"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wrapText="1"/>
    </xf>
    <xf numFmtId="0" fontId="11" fillId="0" borderId="0" xfId="0" applyFont="1" applyAlignment="1">
      <alignment horizontal="center" vertical="top" wrapText="1"/>
    </xf>
    <xf numFmtId="0" fontId="2" fillId="0" borderId="0" xfId="0" applyFont="1" applyAlignment="1">
      <alignment horizontal="center" vertical="top" wrapText="1"/>
    </xf>
    <xf numFmtId="0" fontId="11" fillId="0" borderId="0" xfId="0" applyFont="1" applyBorder="1" applyAlignment="1">
      <alignment horizontal="right"/>
    </xf>
    <xf numFmtId="0" fontId="13" fillId="0" borderId="0" xfId="0" applyFont="1" applyAlignment="1">
      <alignment horizontal="center" vertical="center" wrapText="1"/>
    </xf>
    <xf numFmtId="4" fontId="11" fillId="0" borderId="0" xfId="0" applyNumberFormat="1" applyFont="1" applyBorder="1" applyAlignment="1">
      <alignment horizontal="center" vertical="center"/>
    </xf>
    <xf numFmtId="0" fontId="8" fillId="0" borderId="0" xfId="0" applyFont="1" applyBorder="1" applyAlignment="1">
      <alignment horizontal="center" vertical="center"/>
    </xf>
    <xf numFmtId="4" fontId="11" fillId="0" borderId="0" xfId="0" applyNumberFormat="1" applyFont="1" applyBorder="1" applyAlignment="1">
      <alignment vertical="center"/>
    </xf>
    <xf numFmtId="0" fontId="2" fillId="0" borderId="0" xfId="0" applyFont="1" applyFill="1"/>
    <xf numFmtId="0" fontId="3" fillId="0" borderId="0" xfId="0" applyFont="1" applyFill="1" applyAlignment="1">
      <alignment horizontal="center"/>
    </xf>
    <xf numFmtId="0" fontId="3" fillId="0" borderId="0" xfId="0" applyFont="1" applyFill="1"/>
    <xf numFmtId="0" fontId="11" fillId="0" borderId="0" xfId="0" applyFont="1" applyFill="1"/>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476250</xdr:colOff>
      <xdr:row>103</xdr:row>
      <xdr:rowOff>619125</xdr:rowOff>
    </xdr:from>
    <xdr:to>
      <xdr:col>5</xdr:col>
      <xdr:colOff>5715000</xdr:colOff>
      <xdr:row>103</xdr:row>
      <xdr:rowOff>666750</xdr:rowOff>
    </xdr:to>
    <xdr:cxnSp macro="">
      <xdr:nvCxnSpPr>
        <xdr:cNvPr id="2" name="Conector recto 1"/>
        <xdr:cNvCxnSpPr/>
      </xdr:nvCxnSpPr>
      <xdr:spPr>
        <a:xfrm flipV="1">
          <a:off x="1390650" y="96192975"/>
          <a:ext cx="8248650" cy="47625"/>
        </a:xfrm>
        <a:prstGeom prst="line">
          <a:avLst/>
        </a:prstGeom>
        <a:ln w="73025" cmpd="thickThi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285750</xdr:colOff>
      <xdr:row>103</xdr:row>
      <xdr:rowOff>571500</xdr:rowOff>
    </xdr:from>
    <xdr:to>
      <xdr:col>7</xdr:col>
      <xdr:colOff>2714625</xdr:colOff>
      <xdr:row>103</xdr:row>
      <xdr:rowOff>571501</xdr:rowOff>
    </xdr:to>
    <xdr:cxnSp macro="">
      <xdr:nvCxnSpPr>
        <xdr:cNvPr id="3" name="Conector recto 2"/>
        <xdr:cNvCxnSpPr/>
      </xdr:nvCxnSpPr>
      <xdr:spPr>
        <a:xfrm flipV="1">
          <a:off x="9925050" y="96145350"/>
          <a:ext cx="5867400" cy="1"/>
        </a:xfrm>
        <a:prstGeom prst="line">
          <a:avLst/>
        </a:prstGeom>
        <a:ln w="730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152400</xdr:colOff>
      <xdr:row>103</xdr:row>
      <xdr:rowOff>571502</xdr:rowOff>
    </xdr:from>
    <xdr:to>
      <xdr:col>10</xdr:col>
      <xdr:colOff>5257800</xdr:colOff>
      <xdr:row>103</xdr:row>
      <xdr:rowOff>609600</xdr:rowOff>
    </xdr:to>
    <xdr:cxnSp macro="">
      <xdr:nvCxnSpPr>
        <xdr:cNvPr id="4" name="Conector recto 3"/>
        <xdr:cNvCxnSpPr/>
      </xdr:nvCxnSpPr>
      <xdr:spPr>
        <a:xfrm>
          <a:off x="17821275" y="96145352"/>
          <a:ext cx="3848100" cy="38098"/>
        </a:xfrm>
        <a:prstGeom prst="line">
          <a:avLst/>
        </a:prstGeom>
        <a:ln w="730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103</xdr:row>
      <xdr:rowOff>428625</xdr:rowOff>
    </xdr:from>
    <xdr:to>
      <xdr:col>13</xdr:col>
      <xdr:colOff>2619375</xdr:colOff>
      <xdr:row>103</xdr:row>
      <xdr:rowOff>428625</xdr:rowOff>
    </xdr:to>
    <xdr:cxnSp macro="">
      <xdr:nvCxnSpPr>
        <xdr:cNvPr id="5" name="Conector recto 4"/>
        <xdr:cNvCxnSpPr/>
      </xdr:nvCxnSpPr>
      <xdr:spPr>
        <a:xfrm>
          <a:off x="21669375" y="96002475"/>
          <a:ext cx="2705100" cy="0"/>
        </a:xfrm>
        <a:prstGeom prst="line">
          <a:avLst/>
        </a:prstGeom>
        <a:ln w="730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904875</xdr:colOff>
      <xdr:row>103</xdr:row>
      <xdr:rowOff>476250</xdr:rowOff>
    </xdr:from>
    <xdr:to>
      <xdr:col>18</xdr:col>
      <xdr:colOff>2762250</xdr:colOff>
      <xdr:row>103</xdr:row>
      <xdr:rowOff>476250</xdr:rowOff>
    </xdr:to>
    <xdr:cxnSp macro="">
      <xdr:nvCxnSpPr>
        <xdr:cNvPr id="6" name="Conector recto 5"/>
        <xdr:cNvCxnSpPr/>
      </xdr:nvCxnSpPr>
      <xdr:spPr>
        <a:xfrm>
          <a:off x="25212675" y="96050100"/>
          <a:ext cx="5591175" cy="0"/>
        </a:xfrm>
        <a:prstGeom prst="line">
          <a:avLst/>
        </a:prstGeom>
        <a:ln w="730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1095375</xdr:colOff>
      <xdr:row>113</xdr:row>
      <xdr:rowOff>657225</xdr:rowOff>
    </xdr:from>
    <xdr:to>
      <xdr:col>3</xdr:col>
      <xdr:colOff>457200</xdr:colOff>
      <xdr:row>113</xdr:row>
      <xdr:rowOff>657225</xdr:rowOff>
    </xdr:to>
    <xdr:cxnSp macro="">
      <xdr:nvCxnSpPr>
        <xdr:cNvPr id="7" name="Conector recto 6"/>
        <xdr:cNvCxnSpPr/>
      </xdr:nvCxnSpPr>
      <xdr:spPr>
        <a:xfrm>
          <a:off x="1885950" y="101850825"/>
          <a:ext cx="2781300" cy="0"/>
        </a:xfrm>
        <a:prstGeom prst="line">
          <a:avLst/>
        </a:prstGeom>
        <a:ln w="730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4714875</xdr:colOff>
      <xdr:row>113</xdr:row>
      <xdr:rowOff>619125</xdr:rowOff>
    </xdr:from>
    <xdr:to>
      <xdr:col>8</xdr:col>
      <xdr:colOff>666750</xdr:colOff>
      <xdr:row>113</xdr:row>
      <xdr:rowOff>619125</xdr:rowOff>
    </xdr:to>
    <xdr:cxnSp macro="">
      <xdr:nvCxnSpPr>
        <xdr:cNvPr id="8" name="Conector recto 7"/>
        <xdr:cNvCxnSpPr/>
      </xdr:nvCxnSpPr>
      <xdr:spPr>
        <a:xfrm>
          <a:off x="9639300" y="101850825"/>
          <a:ext cx="6819900" cy="0"/>
        </a:xfrm>
        <a:prstGeom prst="line">
          <a:avLst/>
        </a:prstGeom>
        <a:ln w="730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762000</xdr:colOff>
      <xdr:row>113</xdr:row>
      <xdr:rowOff>419100</xdr:rowOff>
    </xdr:from>
    <xdr:to>
      <xdr:col>10</xdr:col>
      <xdr:colOff>4648200</xdr:colOff>
      <xdr:row>113</xdr:row>
      <xdr:rowOff>495300</xdr:rowOff>
    </xdr:to>
    <xdr:cxnSp macro="">
      <xdr:nvCxnSpPr>
        <xdr:cNvPr id="9" name="Conector recto 8"/>
        <xdr:cNvCxnSpPr/>
      </xdr:nvCxnSpPr>
      <xdr:spPr>
        <a:xfrm>
          <a:off x="18430875" y="101850825"/>
          <a:ext cx="3238500" cy="0"/>
        </a:xfrm>
        <a:prstGeom prst="line">
          <a:avLst/>
        </a:prstGeom>
        <a:ln w="730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394607</xdr:colOff>
      <xdr:row>114</xdr:row>
      <xdr:rowOff>0</xdr:rowOff>
    </xdr:from>
    <xdr:to>
      <xdr:col>16</xdr:col>
      <xdr:colOff>171450</xdr:colOff>
      <xdr:row>114</xdr:row>
      <xdr:rowOff>0</xdr:rowOff>
    </xdr:to>
    <xdr:cxnSp macro="">
      <xdr:nvCxnSpPr>
        <xdr:cNvPr id="10" name="Conector recto 9"/>
        <xdr:cNvCxnSpPr/>
      </xdr:nvCxnSpPr>
      <xdr:spPr>
        <a:xfrm>
          <a:off x="22873607" y="101850825"/>
          <a:ext cx="4415518" cy="0"/>
        </a:xfrm>
        <a:prstGeom prst="line">
          <a:avLst/>
        </a:prstGeom>
        <a:ln w="730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1066800</xdr:colOff>
      <xdr:row>114</xdr:row>
      <xdr:rowOff>38100</xdr:rowOff>
    </xdr:from>
    <xdr:to>
      <xdr:col>19</xdr:col>
      <xdr:colOff>2962275</xdr:colOff>
      <xdr:row>114</xdr:row>
      <xdr:rowOff>38100</xdr:rowOff>
    </xdr:to>
    <xdr:cxnSp macro="">
      <xdr:nvCxnSpPr>
        <xdr:cNvPr id="11" name="Conector recto 10"/>
        <xdr:cNvCxnSpPr/>
      </xdr:nvCxnSpPr>
      <xdr:spPr>
        <a:xfrm>
          <a:off x="28184475" y="101888925"/>
          <a:ext cx="5581650" cy="0"/>
        </a:xfrm>
        <a:prstGeom prst="line">
          <a:avLst/>
        </a:prstGeom>
        <a:ln w="730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4524375</xdr:colOff>
      <xdr:row>124</xdr:row>
      <xdr:rowOff>95250</xdr:rowOff>
    </xdr:from>
    <xdr:to>
      <xdr:col>7</xdr:col>
      <xdr:colOff>2809875</xdr:colOff>
      <xdr:row>124</xdr:row>
      <xdr:rowOff>142875</xdr:rowOff>
    </xdr:to>
    <xdr:cxnSp macro="">
      <xdr:nvCxnSpPr>
        <xdr:cNvPr id="12" name="Conector recto 11"/>
        <xdr:cNvCxnSpPr/>
      </xdr:nvCxnSpPr>
      <xdr:spPr>
        <a:xfrm flipV="1">
          <a:off x="9639300" y="105194100"/>
          <a:ext cx="6153150" cy="47625"/>
        </a:xfrm>
        <a:prstGeom prst="line">
          <a:avLst/>
        </a:prstGeom>
        <a:ln w="730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952500</xdr:colOff>
      <xdr:row>123</xdr:row>
      <xdr:rowOff>323850</xdr:rowOff>
    </xdr:from>
    <xdr:to>
      <xdr:col>10</xdr:col>
      <xdr:colOff>4857750</xdr:colOff>
      <xdr:row>123</xdr:row>
      <xdr:rowOff>381000</xdr:rowOff>
    </xdr:to>
    <xdr:cxnSp macro="">
      <xdr:nvCxnSpPr>
        <xdr:cNvPr id="13" name="Conector recto 12"/>
        <xdr:cNvCxnSpPr/>
      </xdr:nvCxnSpPr>
      <xdr:spPr>
        <a:xfrm>
          <a:off x="18621375" y="105098850"/>
          <a:ext cx="3048000" cy="0"/>
        </a:xfrm>
        <a:prstGeom prst="line">
          <a:avLst/>
        </a:prstGeom>
        <a:ln w="730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828675</xdr:colOff>
      <xdr:row>123</xdr:row>
      <xdr:rowOff>400050</xdr:rowOff>
    </xdr:from>
    <xdr:to>
      <xdr:col>3</xdr:col>
      <xdr:colOff>381000</xdr:colOff>
      <xdr:row>123</xdr:row>
      <xdr:rowOff>400050</xdr:rowOff>
    </xdr:to>
    <xdr:cxnSp macro="">
      <xdr:nvCxnSpPr>
        <xdr:cNvPr id="14" name="Conector recto 13"/>
        <xdr:cNvCxnSpPr/>
      </xdr:nvCxnSpPr>
      <xdr:spPr>
        <a:xfrm>
          <a:off x="1743075" y="105098850"/>
          <a:ext cx="2847975" cy="0"/>
        </a:xfrm>
        <a:prstGeom prst="line">
          <a:avLst/>
        </a:prstGeom>
        <a:ln w="730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40822</xdr:colOff>
      <xdr:row>0</xdr:row>
      <xdr:rowOff>13607</xdr:rowOff>
    </xdr:from>
    <xdr:to>
      <xdr:col>5</xdr:col>
      <xdr:colOff>1220108</xdr:colOff>
      <xdr:row>6</xdr:row>
      <xdr:rowOff>869060</xdr:rowOff>
    </xdr:to>
    <xdr:pic>
      <xdr:nvPicPr>
        <xdr:cNvPr id="15" name="Imagen 14" descr="C:\Users\Usuario\Desktop\RESPALDO CLAUDIA RAMOS\Root\EJERCICIO 2024\LOGOTIPOS OFICIOS TLALPAN\WhatsApp Image 2024-11-26 at 1.47.44 PM.jpe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822" y="13607"/>
          <a:ext cx="7570561" cy="2055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935401</xdr:colOff>
      <xdr:row>0</xdr:row>
      <xdr:rowOff>27214</xdr:rowOff>
    </xdr:from>
    <xdr:to>
      <xdr:col>19</xdr:col>
      <xdr:colOff>2932773</xdr:colOff>
      <xdr:row>6</xdr:row>
      <xdr:rowOff>775606</xdr:rowOff>
    </xdr:to>
    <xdr:pic>
      <xdr:nvPicPr>
        <xdr:cNvPr id="16" name="Imagen 15"/>
        <xdr:cNvPicPr>
          <a:picLocks noChangeAspect="1"/>
        </xdr:cNvPicPr>
      </xdr:nvPicPr>
      <xdr:blipFill rotWithShape="1">
        <a:blip xmlns:r="http://schemas.openxmlformats.org/officeDocument/2006/relationships" r:embed="rId2"/>
        <a:srcRect l="25256" t="60008" r="6656" b="11841"/>
        <a:stretch/>
      </xdr:blipFill>
      <xdr:spPr>
        <a:xfrm>
          <a:off x="26148076" y="27214"/>
          <a:ext cx="7588547" cy="194854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CAFO/EJERCICIO%202026/SEGUIMIENTO%20DE%20CONTRATOS%202026/Seguimiento%20Contratos%20General%202026%20Bueno%20(Autoguardad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Respaldo%20To&#241;o\Cuenta%20P&#250;blica%202020\Armonizaci&#243;n%20Contable\Obras\Formatos%20de%20Obra%20P&#250;blic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de datos 2026"/>
      <sheetName val="Avance Financiero"/>
      <sheetName val="ESTIMACIONES 2025"/>
      <sheetName val="CONTRATOS POR PY"/>
      <sheetName val="Estimaciones por día  "/>
      <sheetName val="Estimaciones por Contrato"/>
      <sheetName val="CLC´S CAP. 6000 POR MES "/>
      <sheetName val="CLC´S CAP. 6000 POR CONTRATO"/>
      <sheetName val="CTOS. OFICIALIZADOS"/>
    </sheetNames>
    <sheetDataSet>
      <sheetData sheetId="0"/>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ada"/>
      <sheetName val="Formato III.A"/>
      <sheetName val="Formato III.B"/>
      <sheetName val="Formato III-BIS"/>
      <sheetName val="Formato III.1"/>
      <sheetName val="Formato III.2"/>
      <sheetName val="Formato III.3"/>
      <sheetName val="anexo de obras"/>
      <sheetName val="Sociedades"/>
    </sheetNames>
    <sheetDataSet>
      <sheetData sheetId="0"/>
      <sheetData sheetId="1">
        <row r="325">
          <cell r="XEY325" t="str">
            <v>Capitalizable</v>
          </cell>
        </row>
        <row r="326">
          <cell r="XEY326" t="str">
            <v>Dominio_Público</v>
          </cell>
        </row>
      </sheetData>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7:T153"/>
  <sheetViews>
    <sheetView tabSelected="1" topLeftCell="A83" zoomScale="55" zoomScaleNormal="55" zoomScaleSheetLayoutView="50" workbookViewId="0">
      <selection activeCell="D92" sqref="D92"/>
    </sheetView>
  </sheetViews>
  <sheetFormatPr baseColWidth="10" defaultColWidth="11.42578125" defaultRowHeight="15.75" x14ac:dyDescent="0.25"/>
  <cols>
    <col min="1" max="1" width="13.7109375" style="1" customWidth="1"/>
    <col min="2" max="2" width="14.5703125" style="1" customWidth="1"/>
    <col min="3" max="3" width="34.85546875" style="1" customWidth="1"/>
    <col min="4" max="4" width="11.5703125" style="1" bestFit="1" customWidth="1"/>
    <col min="5" max="5" width="21.140625" style="1" bestFit="1" customWidth="1"/>
    <col min="6" max="6" width="48.7109375" style="1" customWidth="1"/>
    <col min="7" max="7" width="69.7109375" style="2" customWidth="1"/>
    <col min="8" max="8" width="22.5703125" style="1" bestFit="1" customWidth="1"/>
    <col min="9" max="9" width="28.140625" style="1" bestFit="1" customWidth="1"/>
    <col min="10" max="10" width="32.140625" style="1" customWidth="1"/>
    <col min="11" max="11" width="27.85546875" style="1" customWidth="1"/>
    <col min="12" max="12" width="12.140625" style="1" customWidth="1"/>
    <col min="13" max="13" width="13.28515625" style="1" customWidth="1"/>
    <col min="14" max="14" width="15.140625" style="1" bestFit="1" customWidth="1"/>
    <col min="15" max="15" width="12.5703125" style="1" bestFit="1" customWidth="1"/>
    <col min="16" max="16" width="28.5703125" style="1" bestFit="1" customWidth="1"/>
    <col min="17" max="17" width="26" style="1" customWidth="1"/>
    <col min="18" max="18" width="13.7109375" style="1" customWidth="1"/>
    <col min="19" max="19" width="15.5703125" style="1" bestFit="1" customWidth="1"/>
    <col min="20" max="20" width="45" style="1" customWidth="1"/>
    <col min="21" max="16384" width="11.42578125" style="138"/>
  </cols>
  <sheetData>
    <row r="7" spans="1:20" ht="71.25" customHeight="1" thickBot="1" x14ac:dyDescent="0.3"/>
    <row r="8" spans="1:20" s="139" customFormat="1" ht="36.75" customHeight="1" x14ac:dyDescent="0.25">
      <c r="A8" s="3"/>
      <c r="B8" s="4" t="s">
        <v>0</v>
      </c>
      <c r="C8" s="5"/>
      <c r="D8" s="6" t="s">
        <v>1</v>
      </c>
      <c r="E8" s="6" t="s">
        <v>2</v>
      </c>
      <c r="F8" s="6" t="s">
        <v>3</v>
      </c>
      <c r="G8" s="7" t="s">
        <v>4</v>
      </c>
      <c r="H8" s="8" t="s">
        <v>5</v>
      </c>
      <c r="I8" s="9"/>
      <c r="J8" s="6" t="s">
        <v>6</v>
      </c>
      <c r="K8" s="6" t="s">
        <v>7</v>
      </c>
      <c r="L8" s="8" t="s">
        <v>8</v>
      </c>
      <c r="M8" s="10"/>
      <c r="N8" s="9"/>
      <c r="O8" s="8" t="s">
        <v>9</v>
      </c>
      <c r="P8" s="9"/>
      <c r="Q8" s="6" t="s">
        <v>10</v>
      </c>
      <c r="R8" s="8" t="s">
        <v>11</v>
      </c>
      <c r="S8" s="9"/>
      <c r="T8" s="11" t="s">
        <v>12</v>
      </c>
    </row>
    <row r="9" spans="1:20" s="139" customFormat="1" ht="36.75" customHeight="1" thickBot="1" x14ac:dyDescent="0.3">
      <c r="A9" s="3"/>
      <c r="B9" s="12" t="s">
        <v>13</v>
      </c>
      <c r="C9" s="13" t="s">
        <v>14</v>
      </c>
      <c r="D9" s="14"/>
      <c r="E9" s="14"/>
      <c r="F9" s="14"/>
      <c r="G9" s="15"/>
      <c r="H9" s="16" t="s">
        <v>15</v>
      </c>
      <c r="I9" s="16" t="s">
        <v>16</v>
      </c>
      <c r="J9" s="14"/>
      <c r="K9" s="14"/>
      <c r="L9" s="16" t="s">
        <v>15</v>
      </c>
      <c r="M9" s="16" t="s">
        <v>16</v>
      </c>
      <c r="N9" s="16" t="s">
        <v>17</v>
      </c>
      <c r="O9" s="16" t="s">
        <v>18</v>
      </c>
      <c r="P9" s="16" t="s">
        <v>19</v>
      </c>
      <c r="Q9" s="14"/>
      <c r="R9" s="16" t="s">
        <v>20</v>
      </c>
      <c r="S9" s="16" t="s">
        <v>21</v>
      </c>
      <c r="T9" s="17"/>
    </row>
    <row r="10" spans="1:20" s="140" customFormat="1" ht="36.75" customHeight="1" thickBot="1" x14ac:dyDescent="0.3">
      <c r="A10" s="18"/>
      <c r="B10" s="19"/>
      <c r="C10" s="20"/>
      <c r="D10" s="21"/>
      <c r="E10" s="21"/>
      <c r="F10" s="21"/>
      <c r="G10" s="22"/>
      <c r="H10" s="21"/>
      <c r="I10" s="21"/>
      <c r="J10" s="21"/>
      <c r="K10" s="21"/>
      <c r="L10" s="21"/>
      <c r="M10" s="21"/>
      <c r="N10" s="21"/>
      <c r="O10" s="21"/>
      <c r="P10" s="21"/>
      <c r="Q10" s="21"/>
      <c r="R10" s="21"/>
      <c r="S10" s="21"/>
      <c r="T10" s="23"/>
    </row>
    <row r="11" spans="1:20" s="34" customFormat="1" ht="90.75" thickBot="1" x14ac:dyDescent="0.25">
      <c r="A11" s="24" t="s">
        <v>22</v>
      </c>
      <c r="B11" s="25" t="s">
        <v>134</v>
      </c>
      <c r="C11" s="25" t="s">
        <v>135</v>
      </c>
      <c r="D11" s="26" t="s">
        <v>36</v>
      </c>
      <c r="E11" s="25" t="s">
        <v>136</v>
      </c>
      <c r="F11" s="27" t="s">
        <v>137</v>
      </c>
      <c r="G11" s="28" t="s">
        <v>138</v>
      </c>
      <c r="H11" s="28">
        <v>46063</v>
      </c>
      <c r="I11" s="28">
        <v>46162</v>
      </c>
      <c r="J11" s="29">
        <v>397677.66000000003</v>
      </c>
      <c r="K11" s="29">
        <v>397677.66000000003</v>
      </c>
      <c r="L11" s="29"/>
      <c r="M11" s="29"/>
      <c r="N11" s="29">
        <v>0</v>
      </c>
      <c r="O11" s="29">
        <v>0</v>
      </c>
      <c r="P11" s="30">
        <v>0</v>
      </c>
      <c r="Q11" s="30"/>
      <c r="R11" s="31">
        <v>0.99999999999999989</v>
      </c>
      <c r="S11" s="32">
        <v>89.999998994160251</v>
      </c>
      <c r="T11" s="33">
        <v>0</v>
      </c>
    </row>
    <row r="12" spans="1:20" s="34" customFormat="1" ht="60.75" thickBot="1" x14ac:dyDescent="0.25">
      <c r="A12" s="24" t="s">
        <v>23</v>
      </c>
      <c r="B12" s="25" t="s">
        <v>134</v>
      </c>
      <c r="C12" s="25" t="s">
        <v>139</v>
      </c>
      <c r="D12" s="26" t="s">
        <v>36</v>
      </c>
      <c r="E12" s="25" t="s">
        <v>136</v>
      </c>
      <c r="F12" s="27" t="s">
        <v>140</v>
      </c>
      <c r="G12" s="28" t="s">
        <v>141</v>
      </c>
      <c r="H12" s="28">
        <v>46063</v>
      </c>
      <c r="I12" s="28">
        <v>46162</v>
      </c>
      <c r="J12" s="29">
        <v>337864.08</v>
      </c>
      <c r="K12" s="29">
        <v>337864.08</v>
      </c>
      <c r="L12" s="29"/>
      <c r="M12" s="29"/>
      <c r="N12" s="29">
        <v>0</v>
      </c>
      <c r="O12" s="29">
        <v>0</v>
      </c>
      <c r="P12" s="30">
        <v>0</v>
      </c>
      <c r="Q12" s="30"/>
      <c r="R12" s="31">
        <v>1</v>
      </c>
      <c r="S12" s="32">
        <v>99.999970402299041</v>
      </c>
      <c r="T12" s="33">
        <v>0</v>
      </c>
    </row>
    <row r="13" spans="1:20" s="34" customFormat="1" ht="75.75" thickBot="1" x14ac:dyDescent="0.25">
      <c r="A13" s="24" t="s">
        <v>24</v>
      </c>
      <c r="B13" s="25" t="s">
        <v>134</v>
      </c>
      <c r="C13" s="25" t="s">
        <v>142</v>
      </c>
      <c r="D13" s="26" t="s">
        <v>36</v>
      </c>
      <c r="E13" s="25" t="s">
        <v>136</v>
      </c>
      <c r="F13" s="27" t="s">
        <v>140</v>
      </c>
      <c r="G13" s="28" t="s">
        <v>143</v>
      </c>
      <c r="H13" s="28">
        <v>46063</v>
      </c>
      <c r="I13" s="28">
        <v>46162</v>
      </c>
      <c r="J13" s="29">
        <v>286773.55</v>
      </c>
      <c r="K13" s="29">
        <v>286773.55</v>
      </c>
      <c r="L13" s="29"/>
      <c r="M13" s="29"/>
      <c r="N13" s="29">
        <v>0</v>
      </c>
      <c r="O13" s="29">
        <v>0</v>
      </c>
      <c r="P13" s="30">
        <v>0</v>
      </c>
      <c r="Q13" s="30"/>
      <c r="R13" s="31">
        <v>1</v>
      </c>
      <c r="S13" s="32">
        <v>99.999982564640291</v>
      </c>
      <c r="T13" s="33">
        <v>0</v>
      </c>
    </row>
    <row r="14" spans="1:20" s="34" customFormat="1" ht="90.75" thickBot="1" x14ac:dyDescent="0.25">
      <c r="A14" s="24" t="s">
        <v>25</v>
      </c>
      <c r="B14" s="25" t="s">
        <v>144</v>
      </c>
      <c r="C14" s="25" t="s">
        <v>145</v>
      </c>
      <c r="D14" s="26" t="s">
        <v>36</v>
      </c>
      <c r="E14" s="25" t="s">
        <v>136</v>
      </c>
      <c r="F14" s="27" t="s">
        <v>146</v>
      </c>
      <c r="G14" s="28" t="s">
        <v>147</v>
      </c>
      <c r="H14" s="28">
        <v>46063</v>
      </c>
      <c r="I14" s="28">
        <v>46162</v>
      </c>
      <c r="J14" s="29">
        <v>341592.24</v>
      </c>
      <c r="K14" s="29">
        <v>341592.24</v>
      </c>
      <c r="L14" s="29"/>
      <c r="M14" s="29"/>
      <c r="N14" s="29">
        <v>0</v>
      </c>
      <c r="O14" s="29">
        <v>0</v>
      </c>
      <c r="P14" s="30">
        <v>0</v>
      </c>
      <c r="Q14" s="30"/>
      <c r="R14" s="31">
        <v>1</v>
      </c>
      <c r="S14" s="32">
        <v>99.999997072533034</v>
      </c>
      <c r="T14" s="33">
        <v>0</v>
      </c>
    </row>
    <row r="15" spans="1:20" s="34" customFormat="1" ht="60.75" thickBot="1" x14ac:dyDescent="0.25">
      <c r="A15" s="24" t="s">
        <v>26</v>
      </c>
      <c r="B15" s="25" t="s">
        <v>144</v>
      </c>
      <c r="C15" s="25" t="s">
        <v>148</v>
      </c>
      <c r="D15" s="26" t="s">
        <v>36</v>
      </c>
      <c r="E15" s="25" t="s">
        <v>149</v>
      </c>
      <c r="F15" s="27" t="s">
        <v>150</v>
      </c>
      <c r="G15" s="28" t="s">
        <v>151</v>
      </c>
      <c r="H15" s="28">
        <v>46063</v>
      </c>
      <c r="I15" s="28">
        <v>46162</v>
      </c>
      <c r="J15" s="29">
        <v>990805.8</v>
      </c>
      <c r="K15" s="29">
        <v>990805.8</v>
      </c>
      <c r="L15" s="29"/>
      <c r="M15" s="29"/>
      <c r="N15" s="29">
        <v>0</v>
      </c>
      <c r="O15" s="29">
        <v>0</v>
      </c>
      <c r="P15" s="30">
        <v>0</v>
      </c>
      <c r="Q15" s="30"/>
      <c r="R15" s="31">
        <v>1</v>
      </c>
      <c r="S15" s="32">
        <v>89.999998990720471</v>
      </c>
      <c r="T15" s="33">
        <v>0</v>
      </c>
    </row>
    <row r="16" spans="1:20" s="34" customFormat="1" ht="90.75" thickBot="1" x14ac:dyDescent="0.25">
      <c r="A16" s="24" t="s">
        <v>27</v>
      </c>
      <c r="B16" s="25" t="s">
        <v>144</v>
      </c>
      <c r="C16" s="25" t="s">
        <v>152</v>
      </c>
      <c r="D16" s="26" t="s">
        <v>36</v>
      </c>
      <c r="E16" s="25" t="s">
        <v>153</v>
      </c>
      <c r="F16" s="27" t="s">
        <v>154</v>
      </c>
      <c r="G16" s="28" t="s">
        <v>155</v>
      </c>
      <c r="H16" s="28">
        <v>46066</v>
      </c>
      <c r="I16" s="28">
        <v>46155</v>
      </c>
      <c r="J16" s="29">
        <v>12554357.42</v>
      </c>
      <c r="K16" s="29">
        <v>12554357.42</v>
      </c>
      <c r="L16" s="29"/>
      <c r="M16" s="29"/>
      <c r="N16" s="29">
        <v>0</v>
      </c>
      <c r="O16" s="29">
        <v>0</v>
      </c>
      <c r="P16" s="30">
        <v>0</v>
      </c>
      <c r="Q16" s="30"/>
      <c r="R16" s="31">
        <v>1</v>
      </c>
      <c r="S16" s="32">
        <v>100</v>
      </c>
      <c r="T16" s="33">
        <v>0</v>
      </c>
    </row>
    <row r="17" spans="1:20" s="34" customFormat="1" ht="60.75" thickBot="1" x14ac:dyDescent="0.25">
      <c r="A17" s="24" t="s">
        <v>28</v>
      </c>
      <c r="B17" s="25" t="s">
        <v>144</v>
      </c>
      <c r="C17" s="25" t="s">
        <v>156</v>
      </c>
      <c r="D17" s="26" t="s">
        <v>36</v>
      </c>
      <c r="E17" s="25" t="s">
        <v>153</v>
      </c>
      <c r="F17" s="27" t="s">
        <v>157</v>
      </c>
      <c r="G17" s="28" t="s">
        <v>158</v>
      </c>
      <c r="H17" s="28">
        <v>46066</v>
      </c>
      <c r="I17" s="28">
        <v>46155</v>
      </c>
      <c r="J17" s="29">
        <v>33046830.649999999</v>
      </c>
      <c r="K17" s="29">
        <v>33046830.649999999</v>
      </c>
      <c r="L17" s="29"/>
      <c r="M17" s="29"/>
      <c r="N17" s="29">
        <v>0</v>
      </c>
      <c r="O17" s="29">
        <v>0</v>
      </c>
      <c r="P17" s="30">
        <v>0</v>
      </c>
      <c r="Q17" s="30"/>
      <c r="R17" s="31">
        <v>1</v>
      </c>
      <c r="S17" s="32">
        <v>100.00000000000003</v>
      </c>
      <c r="T17" s="33">
        <v>0</v>
      </c>
    </row>
    <row r="18" spans="1:20" s="34" customFormat="1" ht="45.75" thickBot="1" x14ac:dyDescent="0.25">
      <c r="A18" s="24" t="s">
        <v>29</v>
      </c>
      <c r="B18" s="25" t="s">
        <v>144</v>
      </c>
      <c r="C18" s="25" t="s">
        <v>159</v>
      </c>
      <c r="D18" s="26" t="s">
        <v>36</v>
      </c>
      <c r="E18" s="25" t="s">
        <v>153</v>
      </c>
      <c r="F18" s="27" t="s">
        <v>160</v>
      </c>
      <c r="G18" s="28" t="s">
        <v>161</v>
      </c>
      <c r="H18" s="28">
        <v>46067</v>
      </c>
      <c r="I18" s="28">
        <v>46126</v>
      </c>
      <c r="J18" s="29">
        <v>3488449.0900000003</v>
      </c>
      <c r="K18" s="29">
        <v>3488449.0900000003</v>
      </c>
      <c r="L18" s="29"/>
      <c r="M18" s="29"/>
      <c r="N18" s="29">
        <v>0</v>
      </c>
      <c r="O18" s="29">
        <v>0</v>
      </c>
      <c r="P18" s="30">
        <v>0</v>
      </c>
      <c r="Q18" s="30"/>
      <c r="R18" s="31">
        <v>1</v>
      </c>
      <c r="S18" s="32">
        <v>99.999999999999986</v>
      </c>
      <c r="T18" s="33">
        <v>0</v>
      </c>
    </row>
    <row r="19" spans="1:20" s="34" customFormat="1" ht="60.75" thickBot="1" x14ac:dyDescent="0.25">
      <c r="A19" s="24" t="s">
        <v>30</v>
      </c>
      <c r="B19" s="25" t="s">
        <v>144</v>
      </c>
      <c r="C19" s="25" t="s">
        <v>162</v>
      </c>
      <c r="D19" s="26" t="s">
        <v>36</v>
      </c>
      <c r="E19" s="25" t="s">
        <v>153</v>
      </c>
      <c r="F19" s="27" t="s">
        <v>163</v>
      </c>
      <c r="G19" s="28" t="s">
        <v>164</v>
      </c>
      <c r="H19" s="28">
        <v>45702</v>
      </c>
      <c r="I19" s="28">
        <v>46156</v>
      </c>
      <c r="J19" s="29">
        <v>9445518.5600000005</v>
      </c>
      <c r="K19" s="29">
        <v>9445518.5600000005</v>
      </c>
      <c r="L19" s="29"/>
      <c r="M19" s="29"/>
      <c r="N19" s="29">
        <v>0</v>
      </c>
      <c r="O19" s="29">
        <v>0</v>
      </c>
      <c r="P19" s="30">
        <v>0</v>
      </c>
      <c r="Q19" s="30"/>
      <c r="R19" s="31">
        <v>1</v>
      </c>
      <c r="S19" s="32">
        <v>99.999999894129687</v>
      </c>
      <c r="T19" s="33">
        <v>0</v>
      </c>
    </row>
    <row r="20" spans="1:20" s="34" customFormat="1" ht="75.75" thickBot="1" x14ac:dyDescent="0.25">
      <c r="A20" s="24" t="s">
        <v>31</v>
      </c>
      <c r="B20" s="25" t="s">
        <v>144</v>
      </c>
      <c r="C20" s="25" t="s">
        <v>165</v>
      </c>
      <c r="D20" s="26" t="s">
        <v>36</v>
      </c>
      <c r="E20" s="25" t="s">
        <v>153</v>
      </c>
      <c r="F20" s="27" t="s">
        <v>166</v>
      </c>
      <c r="G20" s="28" t="s">
        <v>167</v>
      </c>
      <c r="H20" s="28">
        <v>45702</v>
      </c>
      <c r="I20" s="28">
        <v>46156</v>
      </c>
      <c r="J20" s="29">
        <v>11523909.970000001</v>
      </c>
      <c r="K20" s="29">
        <v>11523909.970000001</v>
      </c>
      <c r="L20" s="29"/>
      <c r="M20" s="29"/>
      <c r="N20" s="29">
        <v>0</v>
      </c>
      <c r="O20" s="29">
        <v>0</v>
      </c>
      <c r="P20" s="30">
        <v>0</v>
      </c>
      <c r="Q20" s="30"/>
      <c r="R20" s="31">
        <v>1</v>
      </c>
      <c r="S20" s="32">
        <v>99.999999999999986</v>
      </c>
      <c r="T20" s="33">
        <v>0</v>
      </c>
    </row>
    <row r="21" spans="1:20" s="34" customFormat="1" ht="60.75" thickBot="1" x14ac:dyDescent="0.25">
      <c r="A21" s="24" t="s">
        <v>32</v>
      </c>
      <c r="B21" s="25" t="s">
        <v>168</v>
      </c>
      <c r="C21" s="25" t="s">
        <v>169</v>
      </c>
      <c r="D21" s="26" t="s">
        <v>36</v>
      </c>
      <c r="E21" s="25" t="s">
        <v>170</v>
      </c>
      <c r="F21" s="27" t="s">
        <v>171</v>
      </c>
      <c r="G21" s="28" t="s">
        <v>172</v>
      </c>
      <c r="H21" s="28">
        <v>46079</v>
      </c>
      <c r="I21" s="28">
        <v>46168</v>
      </c>
      <c r="J21" s="29">
        <v>11343931.610000001</v>
      </c>
      <c r="K21" s="29">
        <v>11343931.610000001</v>
      </c>
      <c r="L21" s="29"/>
      <c r="M21" s="29"/>
      <c r="N21" s="29">
        <v>0</v>
      </c>
      <c r="O21" s="29">
        <v>0</v>
      </c>
      <c r="P21" s="30">
        <v>0</v>
      </c>
      <c r="Q21" s="30"/>
      <c r="R21" s="31">
        <v>1</v>
      </c>
      <c r="S21" s="32">
        <v>99.999987129682609</v>
      </c>
      <c r="T21" s="33">
        <v>0</v>
      </c>
    </row>
    <row r="22" spans="1:20" s="34" customFormat="1" ht="45.75" thickBot="1" x14ac:dyDescent="0.25">
      <c r="A22" s="24" t="s">
        <v>33</v>
      </c>
      <c r="B22" s="25" t="s">
        <v>173</v>
      </c>
      <c r="C22" s="25" t="s">
        <v>174</v>
      </c>
      <c r="D22" s="26" t="s">
        <v>36</v>
      </c>
      <c r="E22" s="25" t="s">
        <v>170</v>
      </c>
      <c r="F22" s="27" t="s">
        <v>175</v>
      </c>
      <c r="G22" s="28" t="s">
        <v>176</v>
      </c>
      <c r="H22" s="28">
        <v>46125</v>
      </c>
      <c r="I22" s="28">
        <v>46214</v>
      </c>
      <c r="J22" s="29">
        <v>4342718.45</v>
      </c>
      <c r="K22" s="29">
        <v>4342718.45</v>
      </c>
      <c r="L22" s="29"/>
      <c r="M22" s="29"/>
      <c r="N22" s="29">
        <v>0</v>
      </c>
      <c r="O22" s="29">
        <v>0</v>
      </c>
      <c r="P22" s="30">
        <v>0</v>
      </c>
      <c r="Q22" s="30"/>
      <c r="R22" s="31">
        <v>1</v>
      </c>
      <c r="S22" s="32">
        <v>44.61512673012453</v>
      </c>
      <c r="T22" s="33">
        <v>0</v>
      </c>
    </row>
    <row r="23" spans="1:20" s="34" customFormat="1" ht="45.75" thickBot="1" x14ac:dyDescent="0.25">
      <c r="A23" s="24" t="s">
        <v>34</v>
      </c>
      <c r="B23" s="25" t="s">
        <v>144</v>
      </c>
      <c r="C23" s="25" t="s">
        <v>177</v>
      </c>
      <c r="D23" s="26" t="s">
        <v>36</v>
      </c>
      <c r="E23" s="25" t="s">
        <v>178</v>
      </c>
      <c r="F23" s="27" t="s">
        <v>179</v>
      </c>
      <c r="G23" s="28" t="s">
        <v>180</v>
      </c>
      <c r="H23" s="28" t="s">
        <v>181</v>
      </c>
      <c r="I23" s="28" t="s">
        <v>182</v>
      </c>
      <c r="J23" s="29">
        <v>500000</v>
      </c>
      <c r="K23" s="29">
        <v>500000</v>
      </c>
      <c r="L23" s="29"/>
      <c r="M23" s="29"/>
      <c r="N23" s="29">
        <v>0</v>
      </c>
      <c r="O23" s="29">
        <v>0</v>
      </c>
      <c r="P23" s="30">
        <v>0</v>
      </c>
      <c r="Q23" s="30"/>
      <c r="R23" s="31">
        <v>1</v>
      </c>
      <c r="S23" s="32">
        <v>64.710041999999987</v>
      </c>
      <c r="T23" s="33">
        <v>0</v>
      </c>
    </row>
    <row r="24" spans="1:20" s="34" customFormat="1" ht="60.75" thickBot="1" x14ac:dyDescent="0.25">
      <c r="A24" s="24" t="s">
        <v>35</v>
      </c>
      <c r="B24" s="25" t="s">
        <v>144</v>
      </c>
      <c r="C24" s="25" t="s">
        <v>183</v>
      </c>
      <c r="D24" s="26" t="s">
        <v>46</v>
      </c>
      <c r="E24" s="25" t="s">
        <v>136</v>
      </c>
      <c r="F24" s="27" t="s">
        <v>184</v>
      </c>
      <c r="G24" s="28" t="s">
        <v>185</v>
      </c>
      <c r="H24" s="28" t="s">
        <v>186</v>
      </c>
      <c r="I24" s="28" t="s">
        <v>187</v>
      </c>
      <c r="J24" s="29">
        <v>57692.31</v>
      </c>
      <c r="K24" s="29">
        <v>57692.31</v>
      </c>
      <c r="L24" s="29"/>
      <c r="M24" s="29"/>
      <c r="N24" s="29">
        <v>0</v>
      </c>
      <c r="O24" s="29">
        <v>0</v>
      </c>
      <c r="P24" s="30">
        <v>0</v>
      </c>
      <c r="Q24" s="30"/>
      <c r="R24" s="31">
        <v>1</v>
      </c>
      <c r="S24" s="32">
        <v>0</v>
      </c>
      <c r="T24" s="33">
        <v>0</v>
      </c>
    </row>
    <row r="25" spans="1:20" s="34" customFormat="1" ht="60.75" thickBot="1" x14ac:dyDescent="0.25">
      <c r="A25" s="24" t="s">
        <v>36</v>
      </c>
      <c r="B25" s="25" t="s">
        <v>188</v>
      </c>
      <c r="C25" s="25" t="s">
        <v>189</v>
      </c>
      <c r="D25" s="26" t="s">
        <v>46</v>
      </c>
      <c r="E25" s="25" t="s">
        <v>170</v>
      </c>
      <c r="F25" s="27" t="s">
        <v>190</v>
      </c>
      <c r="G25" s="28" t="s">
        <v>191</v>
      </c>
      <c r="H25" s="28" t="s">
        <v>192</v>
      </c>
      <c r="I25" s="28" t="s">
        <v>193</v>
      </c>
      <c r="J25" s="29">
        <v>24120000</v>
      </c>
      <c r="K25" s="29">
        <v>24120000</v>
      </c>
      <c r="L25" s="29"/>
      <c r="M25" s="29"/>
      <c r="N25" s="29">
        <v>0</v>
      </c>
      <c r="O25" s="29">
        <v>0</v>
      </c>
      <c r="P25" s="30">
        <v>0</v>
      </c>
      <c r="Q25" s="30"/>
      <c r="R25" s="31">
        <v>1</v>
      </c>
      <c r="S25" s="32">
        <v>99.999999958540613</v>
      </c>
      <c r="T25" s="33">
        <v>0</v>
      </c>
    </row>
    <row r="26" spans="1:20" s="34" customFormat="1" ht="30.75" thickBot="1" x14ac:dyDescent="0.25">
      <c r="A26" s="24" t="s">
        <v>37</v>
      </c>
      <c r="B26" s="25" t="s">
        <v>194</v>
      </c>
      <c r="C26" s="25" t="s">
        <v>195</v>
      </c>
      <c r="D26" s="26" t="s">
        <v>46</v>
      </c>
      <c r="E26" s="25" t="s">
        <v>170</v>
      </c>
      <c r="F26" s="27" t="s">
        <v>196</v>
      </c>
      <c r="G26" s="28" t="s">
        <v>197</v>
      </c>
      <c r="H26" s="28">
        <v>46167</v>
      </c>
      <c r="I26" s="28" t="s">
        <v>187</v>
      </c>
      <c r="J26" s="29">
        <v>1442307.69</v>
      </c>
      <c r="K26" s="29">
        <v>1442307.69</v>
      </c>
      <c r="L26" s="29"/>
      <c r="M26" s="29"/>
      <c r="N26" s="29">
        <v>0</v>
      </c>
      <c r="O26" s="29">
        <v>0</v>
      </c>
      <c r="P26" s="30">
        <v>0</v>
      </c>
      <c r="Q26" s="30"/>
      <c r="R26" s="31">
        <v>1</v>
      </c>
      <c r="S26" s="32">
        <v>0</v>
      </c>
      <c r="T26" s="33">
        <v>0</v>
      </c>
    </row>
    <row r="27" spans="1:20" s="34" customFormat="1" ht="75.75" thickBot="1" x14ac:dyDescent="0.25">
      <c r="A27" s="24" t="s">
        <v>38</v>
      </c>
      <c r="B27" s="25" t="s">
        <v>198</v>
      </c>
      <c r="C27" s="25" t="s">
        <v>199</v>
      </c>
      <c r="D27" s="26" t="s">
        <v>46</v>
      </c>
      <c r="E27" s="25" t="s">
        <v>170</v>
      </c>
      <c r="F27" s="27" t="s">
        <v>200</v>
      </c>
      <c r="G27" s="28" t="s">
        <v>201</v>
      </c>
      <c r="H27" s="28" t="s">
        <v>192</v>
      </c>
      <c r="I27" s="28" t="s">
        <v>202</v>
      </c>
      <c r="J27" s="29">
        <v>5432514.1799999997</v>
      </c>
      <c r="K27" s="29">
        <v>5432514.1799999997</v>
      </c>
      <c r="L27" s="29"/>
      <c r="M27" s="29"/>
      <c r="N27" s="29">
        <v>0</v>
      </c>
      <c r="O27" s="29">
        <v>0</v>
      </c>
      <c r="P27" s="30">
        <v>0</v>
      </c>
      <c r="Q27" s="30"/>
      <c r="R27" s="31">
        <v>1</v>
      </c>
      <c r="S27" s="32">
        <v>0</v>
      </c>
      <c r="T27" s="33">
        <v>0</v>
      </c>
    </row>
    <row r="28" spans="1:20" s="34" customFormat="1" ht="60.75" thickBot="1" x14ac:dyDescent="0.25">
      <c r="A28" s="24" t="s">
        <v>39</v>
      </c>
      <c r="B28" s="25" t="s">
        <v>188</v>
      </c>
      <c r="C28" s="25" t="s">
        <v>203</v>
      </c>
      <c r="D28" s="26" t="s">
        <v>46</v>
      </c>
      <c r="E28" s="25" t="s">
        <v>170</v>
      </c>
      <c r="F28" s="27" t="s">
        <v>204</v>
      </c>
      <c r="G28" s="28" t="s">
        <v>205</v>
      </c>
      <c r="H28" s="35">
        <v>46167</v>
      </c>
      <c r="I28" s="35">
        <v>46201</v>
      </c>
      <c r="J28" s="29">
        <v>880000</v>
      </c>
      <c r="K28" s="29">
        <v>880000</v>
      </c>
      <c r="L28" s="29"/>
      <c r="M28" s="29"/>
      <c r="N28" s="29">
        <v>0</v>
      </c>
      <c r="O28" s="29">
        <v>0</v>
      </c>
      <c r="P28" s="30">
        <v>0</v>
      </c>
      <c r="Q28" s="30"/>
      <c r="R28" s="31">
        <v>1</v>
      </c>
      <c r="S28" s="32">
        <v>90</v>
      </c>
      <c r="T28" s="33">
        <v>0</v>
      </c>
    </row>
    <row r="29" spans="1:20" s="34" customFormat="1" ht="60.75" thickBot="1" x14ac:dyDescent="0.25">
      <c r="A29" s="24" t="s">
        <v>40</v>
      </c>
      <c r="B29" s="25" t="s">
        <v>144</v>
      </c>
      <c r="C29" s="25" t="s">
        <v>206</v>
      </c>
      <c r="D29" s="26" t="s">
        <v>46</v>
      </c>
      <c r="E29" s="25" t="s">
        <v>178</v>
      </c>
      <c r="F29" s="27" t="s">
        <v>207</v>
      </c>
      <c r="G29" s="28" t="s">
        <v>208</v>
      </c>
      <c r="H29" s="35">
        <v>46178</v>
      </c>
      <c r="I29" s="35">
        <v>46222</v>
      </c>
      <c r="J29" s="29">
        <v>585552.26</v>
      </c>
      <c r="K29" s="29">
        <v>585552.26</v>
      </c>
      <c r="L29" s="29"/>
      <c r="M29" s="29"/>
      <c r="N29" s="29">
        <v>0</v>
      </c>
      <c r="O29" s="29">
        <v>0</v>
      </c>
      <c r="P29" s="30">
        <v>0</v>
      </c>
      <c r="Q29" s="30"/>
      <c r="R29" s="31">
        <v>1</v>
      </c>
      <c r="S29" s="32">
        <v>0</v>
      </c>
      <c r="T29" s="33">
        <v>0</v>
      </c>
    </row>
    <row r="30" spans="1:20" s="34" customFormat="1" ht="75.75" thickBot="1" x14ac:dyDescent="0.25">
      <c r="A30" s="24" t="s">
        <v>41</v>
      </c>
      <c r="B30" s="25" t="s">
        <v>144</v>
      </c>
      <c r="C30" s="25" t="s">
        <v>209</v>
      </c>
      <c r="D30" s="26" t="s">
        <v>46</v>
      </c>
      <c r="E30" s="25" t="s">
        <v>136</v>
      </c>
      <c r="F30" s="27" t="s">
        <v>210</v>
      </c>
      <c r="G30" s="28" t="s">
        <v>211</v>
      </c>
      <c r="H30" s="35">
        <v>46184</v>
      </c>
      <c r="I30" s="35">
        <v>46268</v>
      </c>
      <c r="J30" s="29">
        <v>80000</v>
      </c>
      <c r="K30" s="29">
        <v>80000</v>
      </c>
      <c r="L30" s="29"/>
      <c r="M30" s="29"/>
      <c r="N30" s="29">
        <v>0</v>
      </c>
      <c r="O30" s="29">
        <v>0</v>
      </c>
      <c r="P30" s="30">
        <v>0</v>
      </c>
      <c r="Q30" s="30"/>
      <c r="R30" s="31">
        <v>0.95</v>
      </c>
      <c r="S30" s="32">
        <v>0</v>
      </c>
      <c r="T30" s="33">
        <v>0</v>
      </c>
    </row>
    <row r="31" spans="1:20" s="34" customFormat="1" ht="60.75" thickBot="1" x14ac:dyDescent="0.25">
      <c r="A31" s="24" t="s">
        <v>42</v>
      </c>
      <c r="B31" s="25" t="s">
        <v>212</v>
      </c>
      <c r="C31" s="25" t="s">
        <v>213</v>
      </c>
      <c r="D31" s="26" t="s">
        <v>46</v>
      </c>
      <c r="E31" s="25" t="s">
        <v>170</v>
      </c>
      <c r="F31" s="27" t="s">
        <v>214</v>
      </c>
      <c r="G31" s="28" t="s">
        <v>215</v>
      </c>
      <c r="H31" s="35">
        <v>46189</v>
      </c>
      <c r="I31" s="35">
        <v>46263</v>
      </c>
      <c r="J31" s="29">
        <v>1920000</v>
      </c>
      <c r="K31" s="29">
        <v>1920000</v>
      </c>
      <c r="L31" s="29"/>
      <c r="M31" s="29"/>
      <c r="N31" s="29">
        <v>0</v>
      </c>
      <c r="O31" s="29">
        <v>0</v>
      </c>
      <c r="P31" s="30">
        <v>0</v>
      </c>
      <c r="Q31" s="30"/>
      <c r="R31" s="31">
        <v>0.90000000000000013</v>
      </c>
      <c r="S31" s="32">
        <v>0</v>
      </c>
      <c r="T31" s="33">
        <v>0</v>
      </c>
    </row>
    <row r="32" spans="1:20" s="34" customFormat="1" ht="135.75" thickBot="1" x14ac:dyDescent="0.25">
      <c r="A32" s="36" t="s">
        <v>43</v>
      </c>
      <c r="B32" s="25" t="s">
        <v>144</v>
      </c>
      <c r="C32" s="25" t="s">
        <v>216</v>
      </c>
      <c r="D32" s="26" t="s">
        <v>46</v>
      </c>
      <c r="E32" s="25" t="s">
        <v>136</v>
      </c>
      <c r="F32" s="27" t="s">
        <v>184</v>
      </c>
      <c r="G32" s="28" t="s">
        <v>217</v>
      </c>
      <c r="H32" s="35">
        <v>46186</v>
      </c>
      <c r="I32" s="35">
        <v>46286</v>
      </c>
      <c r="J32" s="29">
        <v>240000</v>
      </c>
      <c r="K32" s="29">
        <v>240000</v>
      </c>
      <c r="L32" s="29"/>
      <c r="M32" s="29"/>
      <c r="N32" s="29">
        <v>0</v>
      </c>
      <c r="O32" s="29">
        <v>0</v>
      </c>
      <c r="P32" s="30">
        <v>0</v>
      </c>
      <c r="Q32" s="30"/>
      <c r="R32" s="31">
        <v>0.2</v>
      </c>
      <c r="S32" s="32">
        <v>0</v>
      </c>
      <c r="T32" s="33">
        <v>0</v>
      </c>
    </row>
    <row r="33" spans="1:20" s="34" customFormat="1" ht="135.75" thickBot="1" x14ac:dyDescent="0.25">
      <c r="A33" s="37"/>
      <c r="B33" s="25" t="s">
        <v>144</v>
      </c>
      <c r="C33" s="25" t="s">
        <v>216</v>
      </c>
      <c r="D33" s="26" t="s">
        <v>46</v>
      </c>
      <c r="E33" s="25" t="s">
        <v>136</v>
      </c>
      <c r="F33" s="27" t="s">
        <v>184</v>
      </c>
      <c r="G33" s="28" t="s">
        <v>217</v>
      </c>
      <c r="H33" s="35">
        <v>46186</v>
      </c>
      <c r="I33" s="35">
        <v>46286</v>
      </c>
      <c r="J33" s="29">
        <v>40000</v>
      </c>
      <c r="K33" s="29">
        <v>40000</v>
      </c>
      <c r="L33" s="29"/>
      <c r="M33" s="29"/>
      <c r="N33" s="29">
        <v>0</v>
      </c>
      <c r="O33" s="29">
        <v>0</v>
      </c>
      <c r="P33" s="30">
        <v>0</v>
      </c>
      <c r="Q33" s="30"/>
      <c r="R33" s="31">
        <v>0</v>
      </c>
      <c r="S33" s="32">
        <v>0</v>
      </c>
      <c r="T33" s="33">
        <v>0</v>
      </c>
    </row>
    <row r="34" spans="1:20" s="34" customFormat="1" ht="75.75" thickBot="1" x14ac:dyDescent="0.25">
      <c r="A34" s="24" t="s">
        <v>44</v>
      </c>
      <c r="B34" s="25" t="s">
        <v>144</v>
      </c>
      <c r="C34" s="25" t="s">
        <v>218</v>
      </c>
      <c r="D34" s="26" t="s">
        <v>46</v>
      </c>
      <c r="E34" s="25" t="s">
        <v>136</v>
      </c>
      <c r="F34" s="27" t="s">
        <v>184</v>
      </c>
      <c r="G34" s="28" t="s">
        <v>219</v>
      </c>
      <c r="H34" s="35">
        <v>46186</v>
      </c>
      <c r="I34" s="35">
        <v>46255</v>
      </c>
      <c r="J34" s="29">
        <v>80000</v>
      </c>
      <c r="K34" s="29">
        <v>80000</v>
      </c>
      <c r="L34" s="29"/>
      <c r="M34" s="29"/>
      <c r="N34" s="29">
        <v>0</v>
      </c>
      <c r="O34" s="29">
        <v>0</v>
      </c>
      <c r="P34" s="30">
        <v>0</v>
      </c>
      <c r="Q34" s="30"/>
      <c r="R34" s="31">
        <v>0.45000000000000007</v>
      </c>
      <c r="S34" s="32">
        <v>0</v>
      </c>
      <c r="T34" s="33">
        <v>0</v>
      </c>
    </row>
    <row r="35" spans="1:20" s="34" customFormat="1" ht="90.75" thickBot="1" x14ac:dyDescent="0.25">
      <c r="A35" s="24" t="s">
        <v>45</v>
      </c>
      <c r="B35" s="25" t="s">
        <v>144</v>
      </c>
      <c r="C35" s="25" t="s">
        <v>220</v>
      </c>
      <c r="D35" s="26" t="s">
        <v>46</v>
      </c>
      <c r="E35" s="25" t="s">
        <v>136</v>
      </c>
      <c r="F35" s="27" t="s">
        <v>184</v>
      </c>
      <c r="G35" s="28" t="s">
        <v>221</v>
      </c>
      <c r="H35" s="35">
        <v>46186</v>
      </c>
      <c r="I35" s="35">
        <v>46240</v>
      </c>
      <c r="J35" s="29">
        <v>32000</v>
      </c>
      <c r="K35" s="29">
        <v>32000</v>
      </c>
      <c r="L35" s="29"/>
      <c r="M35" s="29"/>
      <c r="N35" s="29">
        <v>0</v>
      </c>
      <c r="O35" s="29">
        <v>0</v>
      </c>
      <c r="P35" s="30">
        <v>0</v>
      </c>
      <c r="Q35" s="30"/>
      <c r="R35" s="31">
        <v>1</v>
      </c>
      <c r="S35" s="32">
        <v>0</v>
      </c>
      <c r="T35" s="33">
        <v>0</v>
      </c>
    </row>
    <row r="36" spans="1:20" s="34" customFormat="1" ht="75.75" thickBot="1" x14ac:dyDescent="0.25">
      <c r="A36" s="24" t="s">
        <v>46</v>
      </c>
      <c r="B36" s="25" t="s">
        <v>144</v>
      </c>
      <c r="C36" s="25" t="s">
        <v>222</v>
      </c>
      <c r="D36" s="26" t="s">
        <v>46</v>
      </c>
      <c r="E36" s="25" t="s">
        <v>136</v>
      </c>
      <c r="F36" s="27" t="s">
        <v>184</v>
      </c>
      <c r="G36" s="28" t="s">
        <v>223</v>
      </c>
      <c r="H36" s="35">
        <v>46186</v>
      </c>
      <c r="I36" s="35">
        <v>46270</v>
      </c>
      <c r="J36" s="29">
        <v>120000</v>
      </c>
      <c r="K36" s="29">
        <v>120000</v>
      </c>
      <c r="L36" s="29"/>
      <c r="M36" s="29"/>
      <c r="N36" s="29">
        <v>0</v>
      </c>
      <c r="O36" s="29">
        <v>0</v>
      </c>
      <c r="P36" s="30">
        <v>0</v>
      </c>
      <c r="Q36" s="30"/>
      <c r="R36" s="31">
        <v>0.95000000000000007</v>
      </c>
      <c r="S36" s="32">
        <v>0</v>
      </c>
      <c r="T36" s="33">
        <v>0</v>
      </c>
    </row>
    <row r="37" spans="1:20" s="34" customFormat="1" ht="150.75" thickBot="1" x14ac:dyDescent="0.25">
      <c r="A37" s="36" t="s">
        <v>47</v>
      </c>
      <c r="B37" s="25" t="s">
        <v>144</v>
      </c>
      <c r="C37" s="25" t="s">
        <v>224</v>
      </c>
      <c r="D37" s="26" t="s">
        <v>46</v>
      </c>
      <c r="E37" s="25" t="s">
        <v>136</v>
      </c>
      <c r="F37" s="27" t="s">
        <v>184</v>
      </c>
      <c r="G37" s="28" t="s">
        <v>225</v>
      </c>
      <c r="H37" s="35">
        <v>46187</v>
      </c>
      <c r="I37" s="35">
        <v>46300</v>
      </c>
      <c r="J37" s="29">
        <v>160000.00450000001</v>
      </c>
      <c r="K37" s="29">
        <v>160000.00450000001</v>
      </c>
      <c r="L37" s="29"/>
      <c r="M37" s="29"/>
      <c r="N37" s="29">
        <v>0</v>
      </c>
      <c r="O37" s="29">
        <v>0</v>
      </c>
      <c r="P37" s="30">
        <v>0</v>
      </c>
      <c r="Q37" s="30"/>
      <c r="R37" s="31">
        <v>0.76029999999999998</v>
      </c>
      <c r="S37" s="32">
        <v>0</v>
      </c>
      <c r="T37" s="33">
        <v>0</v>
      </c>
    </row>
    <row r="38" spans="1:20" s="34" customFormat="1" ht="150.75" thickBot="1" x14ac:dyDescent="0.25">
      <c r="A38" s="37"/>
      <c r="B38" s="25" t="s">
        <v>144</v>
      </c>
      <c r="C38" s="25" t="s">
        <v>224</v>
      </c>
      <c r="D38" s="26" t="s">
        <v>46</v>
      </c>
      <c r="E38" s="25" t="s">
        <v>136</v>
      </c>
      <c r="F38" s="27" t="s">
        <v>184</v>
      </c>
      <c r="G38" s="28" t="s">
        <v>225</v>
      </c>
      <c r="H38" s="35">
        <v>46187</v>
      </c>
      <c r="I38" s="35">
        <v>46300</v>
      </c>
      <c r="J38" s="29">
        <v>120000</v>
      </c>
      <c r="K38" s="29">
        <v>120000</v>
      </c>
      <c r="L38" s="29"/>
      <c r="M38" s="29"/>
      <c r="N38" s="29">
        <v>0</v>
      </c>
      <c r="O38" s="29">
        <v>0</v>
      </c>
      <c r="P38" s="30">
        <v>0</v>
      </c>
      <c r="Q38" s="30"/>
      <c r="R38" s="31">
        <v>0</v>
      </c>
      <c r="S38" s="32">
        <v>0</v>
      </c>
      <c r="T38" s="33">
        <v>0</v>
      </c>
    </row>
    <row r="39" spans="1:20" s="34" customFormat="1" ht="150.75" thickBot="1" x14ac:dyDescent="0.25">
      <c r="A39" s="24" t="s">
        <v>48</v>
      </c>
      <c r="B39" s="25" t="s">
        <v>144</v>
      </c>
      <c r="C39" s="25" t="s">
        <v>226</v>
      </c>
      <c r="D39" s="26" t="s">
        <v>46</v>
      </c>
      <c r="E39" s="25" t="s">
        <v>136</v>
      </c>
      <c r="F39" s="27" t="s">
        <v>227</v>
      </c>
      <c r="G39" s="28" t="s">
        <v>228</v>
      </c>
      <c r="H39" s="35">
        <v>46186</v>
      </c>
      <c r="I39" s="35">
        <v>46286</v>
      </c>
      <c r="J39" s="29">
        <v>680000</v>
      </c>
      <c r="K39" s="29">
        <v>680000</v>
      </c>
      <c r="L39" s="29"/>
      <c r="M39" s="29"/>
      <c r="N39" s="29">
        <v>0</v>
      </c>
      <c r="O39" s="29">
        <v>0</v>
      </c>
      <c r="P39" s="30">
        <v>0</v>
      </c>
      <c r="Q39" s="30"/>
      <c r="R39" s="31">
        <v>0.7</v>
      </c>
      <c r="S39" s="32">
        <v>0</v>
      </c>
      <c r="T39" s="33">
        <v>0</v>
      </c>
    </row>
    <row r="40" spans="1:20" s="34" customFormat="1" ht="75.75" thickBot="1" x14ac:dyDescent="0.25">
      <c r="A40" s="24" t="s">
        <v>49</v>
      </c>
      <c r="B40" s="25" t="s">
        <v>144</v>
      </c>
      <c r="C40" s="25" t="s">
        <v>229</v>
      </c>
      <c r="D40" s="26" t="s">
        <v>46</v>
      </c>
      <c r="E40" s="25" t="s">
        <v>136</v>
      </c>
      <c r="F40" s="27" t="s">
        <v>230</v>
      </c>
      <c r="G40" s="28" t="s">
        <v>231</v>
      </c>
      <c r="H40" s="35">
        <v>46187</v>
      </c>
      <c r="I40" s="35">
        <v>46256</v>
      </c>
      <c r="J40" s="29">
        <v>34800</v>
      </c>
      <c r="K40" s="29">
        <v>34800</v>
      </c>
      <c r="L40" s="29"/>
      <c r="M40" s="29"/>
      <c r="N40" s="29">
        <v>0</v>
      </c>
      <c r="O40" s="29">
        <v>0</v>
      </c>
      <c r="P40" s="30">
        <v>0</v>
      </c>
      <c r="Q40" s="30"/>
      <c r="R40" s="31">
        <v>1</v>
      </c>
      <c r="S40" s="32">
        <v>0</v>
      </c>
      <c r="T40" s="33">
        <v>0</v>
      </c>
    </row>
    <row r="41" spans="1:20" s="34" customFormat="1" ht="105.75" thickBot="1" x14ac:dyDescent="0.25">
      <c r="A41" s="24" t="s">
        <v>50</v>
      </c>
      <c r="B41" s="25" t="s">
        <v>232</v>
      </c>
      <c r="C41" s="25" t="s">
        <v>233</v>
      </c>
      <c r="D41" s="26" t="s">
        <v>46</v>
      </c>
      <c r="E41" s="25" t="s">
        <v>170</v>
      </c>
      <c r="F41" s="27" t="s">
        <v>234</v>
      </c>
      <c r="G41" s="28" t="s">
        <v>235</v>
      </c>
      <c r="H41" s="35">
        <v>46189</v>
      </c>
      <c r="I41" s="35">
        <v>46278</v>
      </c>
      <c r="J41" s="29">
        <v>3167485.8200000003</v>
      </c>
      <c r="K41" s="29">
        <v>3167485.8200000003</v>
      </c>
      <c r="L41" s="29"/>
      <c r="M41" s="29"/>
      <c r="N41" s="29">
        <v>0</v>
      </c>
      <c r="O41" s="29">
        <v>0</v>
      </c>
      <c r="P41" s="30">
        <v>0</v>
      </c>
      <c r="Q41" s="30"/>
      <c r="R41" s="31">
        <v>0.93</v>
      </c>
      <c r="S41" s="32">
        <v>0</v>
      </c>
      <c r="T41" s="33">
        <v>0</v>
      </c>
    </row>
    <row r="42" spans="1:20" s="34" customFormat="1" ht="75.75" thickBot="1" x14ac:dyDescent="0.25">
      <c r="A42" s="24" t="s">
        <v>51</v>
      </c>
      <c r="B42" s="25" t="s">
        <v>236</v>
      </c>
      <c r="C42" s="25" t="s">
        <v>237</v>
      </c>
      <c r="D42" s="26" t="s">
        <v>46</v>
      </c>
      <c r="E42" s="25" t="s">
        <v>170</v>
      </c>
      <c r="F42" s="27" t="s">
        <v>238</v>
      </c>
      <c r="G42" s="28" t="s">
        <v>239</v>
      </c>
      <c r="H42" s="35">
        <v>46189</v>
      </c>
      <c r="I42" s="35">
        <v>46248</v>
      </c>
      <c r="J42" s="29">
        <v>1100000</v>
      </c>
      <c r="K42" s="29">
        <v>1100000</v>
      </c>
      <c r="L42" s="29"/>
      <c r="M42" s="29"/>
      <c r="N42" s="29">
        <v>0</v>
      </c>
      <c r="O42" s="29">
        <v>0</v>
      </c>
      <c r="P42" s="30">
        <v>0</v>
      </c>
      <c r="Q42" s="30"/>
      <c r="R42" s="31">
        <v>1</v>
      </c>
      <c r="S42" s="32">
        <v>0</v>
      </c>
      <c r="T42" s="33">
        <v>0</v>
      </c>
    </row>
    <row r="43" spans="1:20" s="34" customFormat="1" ht="60.75" thickBot="1" x14ac:dyDescent="0.25">
      <c r="A43" s="24" t="s">
        <v>52</v>
      </c>
      <c r="B43" s="25" t="s">
        <v>144</v>
      </c>
      <c r="C43" s="25" t="s">
        <v>240</v>
      </c>
      <c r="D43" s="26" t="s">
        <v>46</v>
      </c>
      <c r="E43" s="25" t="s">
        <v>136</v>
      </c>
      <c r="F43" s="27" t="s">
        <v>184</v>
      </c>
      <c r="G43" s="28" t="s">
        <v>241</v>
      </c>
      <c r="H43" s="35">
        <v>46191</v>
      </c>
      <c r="I43" s="35">
        <v>46290</v>
      </c>
      <c r="J43" s="29">
        <v>640000</v>
      </c>
      <c r="K43" s="29">
        <v>640000</v>
      </c>
      <c r="L43" s="29"/>
      <c r="M43" s="29"/>
      <c r="N43" s="29">
        <v>0</v>
      </c>
      <c r="O43" s="29">
        <v>0</v>
      </c>
      <c r="P43" s="30">
        <v>0</v>
      </c>
      <c r="Q43" s="30"/>
      <c r="R43" s="31">
        <v>0.2</v>
      </c>
      <c r="S43" s="32">
        <v>0</v>
      </c>
      <c r="T43" s="33">
        <v>0</v>
      </c>
    </row>
    <row r="44" spans="1:20" s="34" customFormat="1" ht="75.75" thickBot="1" x14ac:dyDescent="0.25">
      <c r="A44" s="24" t="s">
        <v>53</v>
      </c>
      <c r="B44" s="25" t="s">
        <v>144</v>
      </c>
      <c r="C44" s="25" t="s">
        <v>242</v>
      </c>
      <c r="D44" s="26" t="s">
        <v>32</v>
      </c>
      <c r="E44" s="25" t="s">
        <v>136</v>
      </c>
      <c r="F44" s="27" t="s">
        <v>227</v>
      </c>
      <c r="G44" s="28" t="s">
        <v>243</v>
      </c>
      <c r="H44" s="35">
        <v>46191</v>
      </c>
      <c r="I44" s="35">
        <v>46290</v>
      </c>
      <c r="J44" s="29">
        <v>693680</v>
      </c>
      <c r="K44" s="29">
        <v>693680</v>
      </c>
      <c r="L44" s="29"/>
      <c r="M44" s="29"/>
      <c r="N44" s="29">
        <v>0</v>
      </c>
      <c r="O44" s="29">
        <v>0</v>
      </c>
      <c r="P44" s="30">
        <v>0</v>
      </c>
      <c r="Q44" s="30"/>
      <c r="R44" s="31">
        <v>0.7</v>
      </c>
      <c r="S44" s="32">
        <v>0</v>
      </c>
      <c r="T44" s="33">
        <v>0</v>
      </c>
    </row>
    <row r="45" spans="1:20" s="34" customFormat="1" ht="45.75" thickBot="1" x14ac:dyDescent="0.25">
      <c r="A45" s="24" t="s">
        <v>54</v>
      </c>
      <c r="B45" s="25" t="s">
        <v>144</v>
      </c>
      <c r="C45" s="25" t="s">
        <v>244</v>
      </c>
      <c r="D45" s="26" t="s">
        <v>46</v>
      </c>
      <c r="E45" s="25" t="s">
        <v>136</v>
      </c>
      <c r="F45" s="27" t="s">
        <v>245</v>
      </c>
      <c r="G45" s="28" t="s">
        <v>246</v>
      </c>
      <c r="H45" s="35">
        <v>46190</v>
      </c>
      <c r="I45" s="35">
        <v>46234</v>
      </c>
      <c r="J45" s="29">
        <v>693680</v>
      </c>
      <c r="K45" s="29">
        <v>693680</v>
      </c>
      <c r="L45" s="29"/>
      <c r="M45" s="29"/>
      <c r="N45" s="29">
        <v>0</v>
      </c>
      <c r="O45" s="29">
        <v>0</v>
      </c>
      <c r="P45" s="30">
        <v>0</v>
      </c>
      <c r="Q45" s="30"/>
      <c r="R45" s="31">
        <v>1</v>
      </c>
      <c r="S45" s="32">
        <v>0</v>
      </c>
      <c r="T45" s="33">
        <v>0</v>
      </c>
    </row>
    <row r="46" spans="1:20" s="34" customFormat="1" ht="75.75" thickBot="1" x14ac:dyDescent="0.25">
      <c r="A46" s="24" t="s">
        <v>55</v>
      </c>
      <c r="B46" s="25" t="s">
        <v>144</v>
      </c>
      <c r="C46" s="25" t="s">
        <v>247</v>
      </c>
      <c r="D46" s="26" t="s">
        <v>46</v>
      </c>
      <c r="E46" s="25" t="s">
        <v>153</v>
      </c>
      <c r="F46" s="27" t="s">
        <v>248</v>
      </c>
      <c r="G46" s="28" t="s">
        <v>249</v>
      </c>
      <c r="H46" s="35">
        <v>46191</v>
      </c>
      <c r="I46" s="35">
        <v>46280</v>
      </c>
      <c r="J46" s="29">
        <v>959999.01</v>
      </c>
      <c r="K46" s="29">
        <v>959999.01</v>
      </c>
      <c r="L46" s="29"/>
      <c r="M46" s="29"/>
      <c r="N46" s="29">
        <v>0</v>
      </c>
      <c r="O46" s="29">
        <v>0</v>
      </c>
      <c r="P46" s="30">
        <v>0</v>
      </c>
      <c r="Q46" s="30"/>
      <c r="R46" s="31">
        <v>0.15000000000000002</v>
      </c>
      <c r="S46" s="32">
        <v>0</v>
      </c>
      <c r="T46" s="33">
        <v>0</v>
      </c>
    </row>
    <row r="47" spans="1:20" s="34" customFormat="1" ht="60.75" thickBot="1" x14ac:dyDescent="0.25">
      <c r="A47" s="24" t="s">
        <v>56</v>
      </c>
      <c r="B47" s="25" t="s">
        <v>144</v>
      </c>
      <c r="C47" s="25" t="s">
        <v>250</v>
      </c>
      <c r="D47" s="26" t="s">
        <v>46</v>
      </c>
      <c r="E47" s="25" t="s">
        <v>153</v>
      </c>
      <c r="F47" s="27" t="s">
        <v>248</v>
      </c>
      <c r="G47" s="28" t="s">
        <v>251</v>
      </c>
      <c r="H47" s="35">
        <v>46191</v>
      </c>
      <c r="I47" s="35">
        <v>46250</v>
      </c>
      <c r="J47" s="29">
        <v>1919952.16</v>
      </c>
      <c r="K47" s="29">
        <v>1919952.16</v>
      </c>
      <c r="L47" s="29"/>
      <c r="M47" s="29"/>
      <c r="N47" s="29">
        <v>0</v>
      </c>
      <c r="O47" s="29">
        <v>0</v>
      </c>
      <c r="P47" s="30">
        <v>0</v>
      </c>
      <c r="Q47" s="30"/>
      <c r="R47" s="31">
        <v>0.4</v>
      </c>
      <c r="S47" s="32">
        <v>0</v>
      </c>
      <c r="T47" s="33">
        <v>0</v>
      </c>
    </row>
    <row r="48" spans="1:20" s="34" customFormat="1" ht="75.75" thickBot="1" x14ac:dyDescent="0.25">
      <c r="A48" s="24" t="s">
        <v>57</v>
      </c>
      <c r="B48" s="25" t="s">
        <v>144</v>
      </c>
      <c r="C48" s="25" t="s">
        <v>252</v>
      </c>
      <c r="D48" s="26" t="s">
        <v>46</v>
      </c>
      <c r="E48" s="25" t="s">
        <v>153</v>
      </c>
      <c r="F48" s="27" t="s">
        <v>248</v>
      </c>
      <c r="G48" s="28" t="s">
        <v>253</v>
      </c>
      <c r="H48" s="35">
        <v>46191</v>
      </c>
      <c r="I48" s="35">
        <v>46235</v>
      </c>
      <c r="J48" s="29">
        <v>799996.25</v>
      </c>
      <c r="K48" s="29">
        <v>799996.25</v>
      </c>
      <c r="L48" s="29"/>
      <c r="M48" s="29"/>
      <c r="N48" s="29">
        <v>0</v>
      </c>
      <c r="O48" s="29">
        <v>0</v>
      </c>
      <c r="P48" s="30">
        <v>0</v>
      </c>
      <c r="Q48" s="30"/>
      <c r="R48" s="31">
        <v>1</v>
      </c>
      <c r="S48" s="32">
        <v>0</v>
      </c>
      <c r="T48" s="33">
        <v>0</v>
      </c>
    </row>
    <row r="49" spans="1:20" s="34" customFormat="1" ht="90.75" thickBot="1" x14ac:dyDescent="0.25">
      <c r="A49" s="24" t="s">
        <v>58</v>
      </c>
      <c r="B49" s="25" t="s">
        <v>144</v>
      </c>
      <c r="C49" s="25" t="s">
        <v>254</v>
      </c>
      <c r="D49" s="26" t="s">
        <v>46</v>
      </c>
      <c r="E49" s="25" t="s">
        <v>153</v>
      </c>
      <c r="F49" s="27" t="s">
        <v>255</v>
      </c>
      <c r="G49" s="28" t="s">
        <v>256</v>
      </c>
      <c r="H49" s="35">
        <v>46191</v>
      </c>
      <c r="I49" s="35">
        <v>46265</v>
      </c>
      <c r="J49" s="29">
        <v>2879307.69</v>
      </c>
      <c r="K49" s="29">
        <v>2879307.69</v>
      </c>
      <c r="L49" s="29"/>
      <c r="M49" s="29"/>
      <c r="N49" s="29">
        <v>0</v>
      </c>
      <c r="O49" s="29">
        <v>0</v>
      </c>
      <c r="P49" s="30">
        <v>0</v>
      </c>
      <c r="Q49" s="30"/>
      <c r="R49" s="31">
        <v>1</v>
      </c>
      <c r="S49" s="32">
        <v>0</v>
      </c>
      <c r="T49" s="33">
        <v>0</v>
      </c>
    </row>
    <row r="50" spans="1:20" s="34" customFormat="1" ht="90.75" thickBot="1" x14ac:dyDescent="0.25">
      <c r="A50" s="24" t="s">
        <v>59</v>
      </c>
      <c r="B50" s="25" t="s">
        <v>144</v>
      </c>
      <c r="C50" s="25" t="s">
        <v>257</v>
      </c>
      <c r="D50" s="26" t="s">
        <v>46</v>
      </c>
      <c r="E50" s="25" t="s">
        <v>153</v>
      </c>
      <c r="F50" s="27" t="s">
        <v>245</v>
      </c>
      <c r="G50" s="28" t="s">
        <v>258</v>
      </c>
      <c r="H50" s="35">
        <v>46192</v>
      </c>
      <c r="I50" s="35">
        <v>46291</v>
      </c>
      <c r="J50" s="29">
        <v>2877716.84</v>
      </c>
      <c r="K50" s="29">
        <v>2877716.84</v>
      </c>
      <c r="L50" s="29"/>
      <c r="M50" s="29"/>
      <c r="N50" s="29">
        <v>0</v>
      </c>
      <c r="O50" s="29">
        <v>0</v>
      </c>
      <c r="P50" s="30">
        <v>0</v>
      </c>
      <c r="Q50" s="30"/>
      <c r="R50" s="31">
        <v>0.7429</v>
      </c>
      <c r="S50" s="32">
        <v>0</v>
      </c>
      <c r="T50" s="33">
        <v>0</v>
      </c>
    </row>
    <row r="51" spans="1:20" s="34" customFormat="1" ht="60.75" thickBot="1" x14ac:dyDescent="0.25">
      <c r="A51" s="24" t="s">
        <v>60</v>
      </c>
      <c r="B51" s="25" t="s">
        <v>144</v>
      </c>
      <c r="C51" s="25" t="s">
        <v>259</v>
      </c>
      <c r="D51" s="26" t="s">
        <v>46</v>
      </c>
      <c r="E51" s="25" t="s">
        <v>153</v>
      </c>
      <c r="F51" s="27" t="s">
        <v>260</v>
      </c>
      <c r="G51" s="28" t="s">
        <v>261</v>
      </c>
      <c r="H51" s="35">
        <v>46192</v>
      </c>
      <c r="I51" s="35">
        <v>46281</v>
      </c>
      <c r="J51" s="29">
        <v>5759748</v>
      </c>
      <c r="K51" s="29">
        <v>5759748</v>
      </c>
      <c r="L51" s="29"/>
      <c r="M51" s="29"/>
      <c r="N51" s="29">
        <v>0</v>
      </c>
      <c r="O51" s="29">
        <v>0</v>
      </c>
      <c r="P51" s="30">
        <v>0</v>
      </c>
      <c r="Q51" s="30"/>
      <c r="R51" s="31">
        <v>0.21000000000000002</v>
      </c>
      <c r="S51" s="32">
        <v>0</v>
      </c>
      <c r="T51" s="33">
        <v>0</v>
      </c>
    </row>
    <row r="52" spans="1:20" s="34" customFormat="1" ht="60.75" thickBot="1" x14ac:dyDescent="0.25">
      <c r="A52" s="24" t="s">
        <v>61</v>
      </c>
      <c r="B52" s="25" t="s">
        <v>144</v>
      </c>
      <c r="C52" s="25" t="s">
        <v>262</v>
      </c>
      <c r="D52" s="26" t="s">
        <v>46</v>
      </c>
      <c r="E52" s="25" t="s">
        <v>153</v>
      </c>
      <c r="F52" s="27" t="s">
        <v>263</v>
      </c>
      <c r="G52" s="28" t="s">
        <v>264</v>
      </c>
      <c r="H52" s="35">
        <v>46192</v>
      </c>
      <c r="I52" s="35">
        <v>46251</v>
      </c>
      <c r="J52" s="29">
        <v>835172.51</v>
      </c>
      <c r="K52" s="29">
        <v>835172.51</v>
      </c>
      <c r="L52" s="29"/>
      <c r="M52" s="29"/>
      <c r="N52" s="29">
        <v>0</v>
      </c>
      <c r="O52" s="29">
        <v>0</v>
      </c>
      <c r="P52" s="30">
        <v>0</v>
      </c>
      <c r="Q52" s="30"/>
      <c r="R52" s="31">
        <v>0.99999999999999989</v>
      </c>
      <c r="S52" s="32">
        <v>0</v>
      </c>
      <c r="T52" s="33">
        <v>0</v>
      </c>
    </row>
    <row r="53" spans="1:20" s="34" customFormat="1" ht="45.75" thickBot="1" x14ac:dyDescent="0.25">
      <c r="A53" s="24" t="s">
        <v>62</v>
      </c>
      <c r="B53" s="25" t="s">
        <v>144</v>
      </c>
      <c r="C53" s="25" t="s">
        <v>265</v>
      </c>
      <c r="D53" s="26" t="s">
        <v>46</v>
      </c>
      <c r="E53" s="25" t="s">
        <v>153</v>
      </c>
      <c r="F53" s="27" t="s">
        <v>266</v>
      </c>
      <c r="G53" s="28" t="s">
        <v>267</v>
      </c>
      <c r="H53" s="35">
        <v>46196</v>
      </c>
      <c r="I53" s="35">
        <v>46285</v>
      </c>
      <c r="J53" s="29">
        <v>15356685.439999999</v>
      </c>
      <c r="K53" s="29">
        <v>15356685.439999999</v>
      </c>
      <c r="L53" s="29"/>
      <c r="M53" s="29"/>
      <c r="N53" s="29">
        <v>0</v>
      </c>
      <c r="O53" s="29">
        <v>0</v>
      </c>
      <c r="P53" s="30">
        <v>0</v>
      </c>
      <c r="Q53" s="30"/>
      <c r="R53" s="31">
        <v>6.5000000000000002E-2</v>
      </c>
      <c r="S53" s="32">
        <v>0</v>
      </c>
      <c r="T53" s="33">
        <v>0</v>
      </c>
    </row>
    <row r="54" spans="1:20" s="34" customFormat="1" ht="75.75" thickBot="1" x14ac:dyDescent="0.25">
      <c r="A54" s="24" t="s">
        <v>63</v>
      </c>
      <c r="B54" s="25" t="s">
        <v>144</v>
      </c>
      <c r="C54" s="25" t="s">
        <v>268</v>
      </c>
      <c r="D54" s="26" t="s">
        <v>46</v>
      </c>
      <c r="E54" s="25" t="s">
        <v>153</v>
      </c>
      <c r="F54" s="27" t="s">
        <v>269</v>
      </c>
      <c r="G54" s="28" t="s">
        <v>270</v>
      </c>
      <c r="H54" s="35">
        <v>46196</v>
      </c>
      <c r="I54" s="35">
        <v>46295</v>
      </c>
      <c r="J54" s="29">
        <v>3839945.83</v>
      </c>
      <c r="K54" s="29">
        <v>3839945.83</v>
      </c>
      <c r="L54" s="29"/>
      <c r="M54" s="29"/>
      <c r="N54" s="29">
        <v>0</v>
      </c>
      <c r="O54" s="29">
        <v>0</v>
      </c>
      <c r="P54" s="30">
        <v>0</v>
      </c>
      <c r="Q54" s="30"/>
      <c r="R54" s="31">
        <v>0.67500000000000004</v>
      </c>
      <c r="S54" s="32">
        <v>0</v>
      </c>
      <c r="T54" s="33">
        <v>0</v>
      </c>
    </row>
    <row r="55" spans="1:20" s="34" customFormat="1" ht="75.75" thickBot="1" x14ac:dyDescent="0.25">
      <c r="A55" s="24" t="s">
        <v>64</v>
      </c>
      <c r="B55" s="25" t="s">
        <v>144</v>
      </c>
      <c r="C55" s="25" t="s">
        <v>271</v>
      </c>
      <c r="D55" s="26" t="s">
        <v>32</v>
      </c>
      <c r="E55" s="25" t="s">
        <v>153</v>
      </c>
      <c r="F55" s="27" t="s">
        <v>196</v>
      </c>
      <c r="G55" s="28" t="s">
        <v>272</v>
      </c>
      <c r="H55" s="35">
        <v>46197</v>
      </c>
      <c r="I55" s="35">
        <v>46286</v>
      </c>
      <c r="J55" s="29">
        <v>3839500</v>
      </c>
      <c r="K55" s="29">
        <v>3839500</v>
      </c>
      <c r="L55" s="29"/>
      <c r="M55" s="29"/>
      <c r="N55" s="29">
        <v>0</v>
      </c>
      <c r="O55" s="29">
        <v>0</v>
      </c>
      <c r="P55" s="30">
        <v>0</v>
      </c>
      <c r="Q55" s="30"/>
      <c r="R55" s="31">
        <v>0.92249999999999999</v>
      </c>
      <c r="S55" s="32">
        <v>0</v>
      </c>
      <c r="T55" s="33">
        <v>0</v>
      </c>
    </row>
    <row r="56" spans="1:20" s="34" customFormat="1" ht="60.75" thickBot="1" x14ac:dyDescent="0.25">
      <c r="A56" s="24" t="s">
        <v>65</v>
      </c>
      <c r="B56" s="25" t="s">
        <v>144</v>
      </c>
      <c r="C56" s="25" t="s">
        <v>273</v>
      </c>
      <c r="D56" s="26" t="s">
        <v>32</v>
      </c>
      <c r="E56" s="25" t="s">
        <v>153</v>
      </c>
      <c r="F56" s="27" t="s">
        <v>274</v>
      </c>
      <c r="G56" s="28" t="s">
        <v>275</v>
      </c>
      <c r="H56" s="35">
        <v>46198</v>
      </c>
      <c r="I56" s="35">
        <v>46287</v>
      </c>
      <c r="J56" s="29">
        <v>19985182.07</v>
      </c>
      <c r="K56" s="29">
        <v>19985182.07</v>
      </c>
      <c r="L56" s="29"/>
      <c r="M56" s="29"/>
      <c r="N56" s="29">
        <v>0</v>
      </c>
      <c r="O56" s="29">
        <v>0</v>
      </c>
      <c r="P56" s="30">
        <v>0</v>
      </c>
      <c r="Q56" s="30"/>
      <c r="R56" s="31">
        <v>0.9103</v>
      </c>
      <c r="S56" s="32">
        <v>0</v>
      </c>
      <c r="T56" s="33">
        <v>0</v>
      </c>
    </row>
    <row r="57" spans="1:20" s="34" customFormat="1" ht="45.75" thickBot="1" x14ac:dyDescent="0.25">
      <c r="A57" s="24" t="s">
        <v>66</v>
      </c>
      <c r="B57" s="25" t="s">
        <v>276</v>
      </c>
      <c r="C57" s="25" t="s">
        <v>277</v>
      </c>
      <c r="D57" s="26" t="s">
        <v>32</v>
      </c>
      <c r="E57" s="25" t="s">
        <v>170</v>
      </c>
      <c r="F57" s="27" t="s">
        <v>196</v>
      </c>
      <c r="G57" s="28" t="s">
        <v>278</v>
      </c>
      <c r="H57" s="35">
        <v>46204</v>
      </c>
      <c r="I57" s="35">
        <v>46263</v>
      </c>
      <c r="J57" s="29">
        <v>1600000.0048999998</v>
      </c>
      <c r="K57" s="29">
        <v>1600000.0048999998</v>
      </c>
      <c r="L57" s="29"/>
      <c r="M57" s="29"/>
      <c r="N57" s="29">
        <v>0</v>
      </c>
      <c r="O57" s="29">
        <v>0</v>
      </c>
      <c r="P57" s="30">
        <v>0</v>
      </c>
      <c r="Q57" s="30"/>
      <c r="R57" s="31">
        <v>1</v>
      </c>
      <c r="S57" s="32">
        <v>0</v>
      </c>
      <c r="T57" s="33">
        <v>0</v>
      </c>
    </row>
    <row r="58" spans="1:20" s="34" customFormat="1" ht="165.75" thickBot="1" x14ac:dyDescent="0.25">
      <c r="A58" s="24" t="s">
        <v>67</v>
      </c>
      <c r="B58" s="25" t="s">
        <v>144</v>
      </c>
      <c r="C58" s="25" t="s">
        <v>279</v>
      </c>
      <c r="D58" s="26" t="s">
        <v>32</v>
      </c>
      <c r="E58" s="25" t="s">
        <v>136</v>
      </c>
      <c r="F58" s="27" t="s">
        <v>210</v>
      </c>
      <c r="G58" s="28" t="s">
        <v>280</v>
      </c>
      <c r="H58" s="35">
        <v>46202</v>
      </c>
      <c r="I58" s="35">
        <v>46275</v>
      </c>
      <c r="J58" s="29">
        <v>419999.995</v>
      </c>
      <c r="K58" s="29">
        <v>419999.995</v>
      </c>
      <c r="L58" s="29"/>
      <c r="M58" s="29"/>
      <c r="N58" s="29">
        <v>0</v>
      </c>
      <c r="O58" s="29">
        <v>0</v>
      </c>
      <c r="P58" s="30">
        <v>0</v>
      </c>
      <c r="Q58" s="30"/>
      <c r="R58" s="31">
        <v>0.95</v>
      </c>
      <c r="S58" s="32">
        <v>0</v>
      </c>
      <c r="T58" s="33">
        <v>0</v>
      </c>
    </row>
    <row r="59" spans="1:20" s="34" customFormat="1" ht="45.75" thickBot="1" x14ac:dyDescent="0.25">
      <c r="A59" s="24" t="s">
        <v>68</v>
      </c>
      <c r="B59" s="25" t="s">
        <v>144</v>
      </c>
      <c r="C59" s="25" t="s">
        <v>281</v>
      </c>
      <c r="D59" s="26" t="s">
        <v>32</v>
      </c>
      <c r="E59" s="25" t="s">
        <v>136</v>
      </c>
      <c r="F59" s="27" t="s">
        <v>282</v>
      </c>
      <c r="G59" s="28" t="s">
        <v>283</v>
      </c>
      <c r="H59" s="35">
        <v>46202</v>
      </c>
      <c r="I59" s="35">
        <v>46300</v>
      </c>
      <c r="J59" s="29">
        <v>160000.0049</v>
      </c>
      <c r="K59" s="29">
        <v>160000.0049</v>
      </c>
      <c r="L59" s="29"/>
      <c r="M59" s="29"/>
      <c r="N59" s="29">
        <v>0</v>
      </c>
      <c r="O59" s="29">
        <v>0</v>
      </c>
      <c r="P59" s="30">
        <v>0</v>
      </c>
      <c r="Q59" s="30"/>
      <c r="R59" s="31">
        <v>0.64999999999999991</v>
      </c>
      <c r="S59" s="32">
        <v>0</v>
      </c>
      <c r="T59" s="33">
        <v>0</v>
      </c>
    </row>
    <row r="60" spans="1:20" s="34" customFormat="1" ht="120.75" thickBot="1" x14ac:dyDescent="0.25">
      <c r="A60" s="24" t="s">
        <v>69</v>
      </c>
      <c r="B60" s="25" t="s">
        <v>144</v>
      </c>
      <c r="C60" s="25" t="s">
        <v>284</v>
      </c>
      <c r="D60" s="26" t="s">
        <v>32</v>
      </c>
      <c r="E60" s="25" t="s">
        <v>136</v>
      </c>
      <c r="F60" s="27" t="s">
        <v>285</v>
      </c>
      <c r="G60" s="28" t="s">
        <v>286</v>
      </c>
      <c r="H60" s="35">
        <v>46202</v>
      </c>
      <c r="I60" s="35">
        <v>46304</v>
      </c>
      <c r="J60" s="29">
        <v>200000</v>
      </c>
      <c r="K60" s="29">
        <v>200000</v>
      </c>
      <c r="L60" s="29"/>
      <c r="M60" s="29"/>
      <c r="N60" s="29">
        <v>0</v>
      </c>
      <c r="O60" s="29">
        <v>0</v>
      </c>
      <c r="P60" s="30">
        <v>0</v>
      </c>
      <c r="Q60" s="30"/>
      <c r="R60" s="31">
        <v>0.60000000000000009</v>
      </c>
      <c r="S60" s="32">
        <v>0</v>
      </c>
      <c r="T60" s="33">
        <v>0</v>
      </c>
    </row>
    <row r="61" spans="1:20" s="34" customFormat="1" ht="75.75" thickBot="1" x14ac:dyDescent="0.25">
      <c r="A61" s="24" t="s">
        <v>70</v>
      </c>
      <c r="B61" s="25" t="s">
        <v>144</v>
      </c>
      <c r="C61" s="25" t="s">
        <v>287</v>
      </c>
      <c r="D61" s="26" t="s">
        <v>32</v>
      </c>
      <c r="E61" s="25" t="s">
        <v>136</v>
      </c>
      <c r="F61" s="27" t="s">
        <v>288</v>
      </c>
      <c r="G61" s="28" t="s">
        <v>289</v>
      </c>
      <c r="H61" s="35">
        <v>46202</v>
      </c>
      <c r="I61" s="35">
        <v>46310</v>
      </c>
      <c r="J61" s="29">
        <v>120000</v>
      </c>
      <c r="K61" s="29">
        <v>120000</v>
      </c>
      <c r="L61" s="29"/>
      <c r="M61" s="29"/>
      <c r="N61" s="29">
        <v>0</v>
      </c>
      <c r="O61" s="29">
        <v>0</v>
      </c>
      <c r="P61" s="30">
        <v>0</v>
      </c>
      <c r="Q61" s="30"/>
      <c r="R61" s="31">
        <v>0.5</v>
      </c>
      <c r="S61" s="32">
        <v>0</v>
      </c>
      <c r="T61" s="33">
        <v>0</v>
      </c>
    </row>
    <row r="62" spans="1:20" s="34" customFormat="1" ht="60.75" thickBot="1" x14ac:dyDescent="0.25">
      <c r="A62" s="24" t="s">
        <v>71</v>
      </c>
      <c r="B62" s="25" t="s">
        <v>276</v>
      </c>
      <c r="C62" s="25" t="s">
        <v>290</v>
      </c>
      <c r="D62" s="26" t="s">
        <v>32</v>
      </c>
      <c r="E62" s="25" t="s">
        <v>136</v>
      </c>
      <c r="F62" s="27" t="s">
        <v>210</v>
      </c>
      <c r="G62" s="28" t="s">
        <v>291</v>
      </c>
      <c r="H62" s="35">
        <v>46204</v>
      </c>
      <c r="I62" s="35">
        <v>46263</v>
      </c>
      <c r="J62" s="29">
        <v>64000.0049</v>
      </c>
      <c r="K62" s="29">
        <v>64000.0049</v>
      </c>
      <c r="L62" s="29"/>
      <c r="M62" s="29"/>
      <c r="N62" s="29">
        <v>0</v>
      </c>
      <c r="O62" s="29">
        <v>0</v>
      </c>
      <c r="P62" s="30">
        <v>0</v>
      </c>
      <c r="Q62" s="30"/>
      <c r="R62" s="31">
        <v>1</v>
      </c>
      <c r="S62" s="32">
        <v>0</v>
      </c>
      <c r="T62" s="33">
        <v>0</v>
      </c>
    </row>
    <row r="63" spans="1:20" s="34" customFormat="1" ht="60.75" thickBot="1" x14ac:dyDescent="0.25">
      <c r="A63" s="24" t="s">
        <v>72</v>
      </c>
      <c r="B63" s="25" t="s">
        <v>144</v>
      </c>
      <c r="C63" s="25" t="s">
        <v>292</v>
      </c>
      <c r="D63" s="26" t="s">
        <v>32</v>
      </c>
      <c r="E63" s="25" t="s">
        <v>136</v>
      </c>
      <c r="F63" s="27" t="s">
        <v>285</v>
      </c>
      <c r="G63" s="28" t="s">
        <v>293</v>
      </c>
      <c r="H63" s="35">
        <v>46204</v>
      </c>
      <c r="I63" s="35">
        <v>46304</v>
      </c>
      <c r="J63" s="29">
        <v>168000</v>
      </c>
      <c r="K63" s="29">
        <v>168000</v>
      </c>
      <c r="L63" s="29"/>
      <c r="M63" s="29"/>
      <c r="N63" s="29">
        <v>0</v>
      </c>
      <c r="O63" s="29">
        <v>0</v>
      </c>
      <c r="P63" s="30">
        <v>0</v>
      </c>
      <c r="Q63" s="30"/>
      <c r="R63" s="31">
        <v>0.2</v>
      </c>
      <c r="S63" s="32">
        <v>0</v>
      </c>
      <c r="T63" s="33">
        <v>0</v>
      </c>
    </row>
    <row r="64" spans="1:20" s="34" customFormat="1" ht="75.75" thickBot="1" x14ac:dyDescent="0.25">
      <c r="A64" s="24" t="s">
        <v>73</v>
      </c>
      <c r="B64" s="25" t="s">
        <v>144</v>
      </c>
      <c r="C64" s="25" t="s">
        <v>294</v>
      </c>
      <c r="D64" s="26" t="s">
        <v>32</v>
      </c>
      <c r="E64" s="25" t="s">
        <v>136</v>
      </c>
      <c r="F64" s="27" t="s">
        <v>285</v>
      </c>
      <c r="G64" s="28" t="s">
        <v>295</v>
      </c>
      <c r="H64" s="35">
        <v>46202</v>
      </c>
      <c r="I64" s="35">
        <v>46314</v>
      </c>
      <c r="J64" s="29">
        <v>260000</v>
      </c>
      <c r="K64" s="29">
        <v>260000</v>
      </c>
      <c r="L64" s="29"/>
      <c r="M64" s="29"/>
      <c r="N64" s="29">
        <v>0</v>
      </c>
      <c r="O64" s="29">
        <v>0</v>
      </c>
      <c r="P64" s="30">
        <v>0</v>
      </c>
      <c r="Q64" s="30"/>
      <c r="R64" s="31">
        <v>0.21529999999999999</v>
      </c>
      <c r="S64" s="32">
        <v>0</v>
      </c>
      <c r="T64" s="33">
        <v>0</v>
      </c>
    </row>
    <row r="65" spans="1:20" s="34" customFormat="1" ht="60.75" thickBot="1" x14ac:dyDescent="0.25">
      <c r="A65" s="24" t="s">
        <v>74</v>
      </c>
      <c r="B65" s="25" t="s">
        <v>144</v>
      </c>
      <c r="C65" s="25" t="s">
        <v>296</v>
      </c>
      <c r="D65" s="26" t="s">
        <v>32</v>
      </c>
      <c r="E65" s="25" t="s">
        <v>136</v>
      </c>
      <c r="F65" s="27" t="s">
        <v>282</v>
      </c>
      <c r="G65" s="28" t="s">
        <v>297</v>
      </c>
      <c r="H65" s="35">
        <v>46202</v>
      </c>
      <c r="I65" s="35">
        <v>46312</v>
      </c>
      <c r="J65" s="29">
        <v>148000</v>
      </c>
      <c r="K65" s="29">
        <v>148000</v>
      </c>
      <c r="L65" s="29"/>
      <c r="M65" s="29"/>
      <c r="N65" s="29">
        <v>0</v>
      </c>
      <c r="O65" s="29">
        <v>0</v>
      </c>
      <c r="P65" s="30">
        <v>0</v>
      </c>
      <c r="Q65" s="30"/>
      <c r="R65" s="31">
        <v>0.69</v>
      </c>
      <c r="S65" s="32">
        <v>0</v>
      </c>
      <c r="T65" s="33">
        <v>0</v>
      </c>
    </row>
    <row r="66" spans="1:20" s="34" customFormat="1" ht="90.75" thickBot="1" x14ac:dyDescent="0.25">
      <c r="A66" s="36" t="s">
        <v>75</v>
      </c>
      <c r="B66" s="25" t="s">
        <v>144</v>
      </c>
      <c r="C66" s="25" t="s">
        <v>298</v>
      </c>
      <c r="D66" s="26" t="s">
        <v>32</v>
      </c>
      <c r="E66" s="25" t="s">
        <v>136</v>
      </c>
      <c r="F66" s="27" t="s">
        <v>230</v>
      </c>
      <c r="G66" s="28" t="s">
        <v>299</v>
      </c>
      <c r="H66" s="35">
        <v>46202</v>
      </c>
      <c r="I66" s="35">
        <v>46304</v>
      </c>
      <c r="J66" s="29">
        <v>99999.99500000001</v>
      </c>
      <c r="K66" s="29">
        <v>99999.99500000001</v>
      </c>
      <c r="L66" s="29"/>
      <c r="M66" s="29"/>
      <c r="N66" s="29">
        <v>0</v>
      </c>
      <c r="O66" s="29">
        <v>0</v>
      </c>
      <c r="P66" s="30">
        <v>0</v>
      </c>
      <c r="Q66" s="30"/>
      <c r="R66" s="31">
        <v>0.2</v>
      </c>
      <c r="S66" s="32">
        <v>0</v>
      </c>
      <c r="T66" s="33">
        <v>0</v>
      </c>
    </row>
    <row r="67" spans="1:20" s="34" customFormat="1" ht="90.75" thickBot="1" x14ac:dyDescent="0.25">
      <c r="A67" s="37"/>
      <c r="B67" s="25" t="s">
        <v>144</v>
      </c>
      <c r="C67" s="25" t="s">
        <v>298</v>
      </c>
      <c r="D67" s="26" t="s">
        <v>32</v>
      </c>
      <c r="E67" s="25" t="s">
        <v>136</v>
      </c>
      <c r="F67" s="27" t="s">
        <v>230</v>
      </c>
      <c r="G67" s="28" t="s">
        <v>299</v>
      </c>
      <c r="H67" s="35">
        <v>46202</v>
      </c>
      <c r="I67" s="35">
        <v>46304</v>
      </c>
      <c r="J67" s="29">
        <v>80000</v>
      </c>
      <c r="K67" s="29">
        <v>80000</v>
      </c>
      <c r="L67" s="29"/>
      <c r="M67" s="29"/>
      <c r="N67" s="29">
        <v>0</v>
      </c>
      <c r="O67" s="29">
        <v>0</v>
      </c>
      <c r="P67" s="30">
        <v>0</v>
      </c>
      <c r="Q67" s="30"/>
      <c r="R67" s="31">
        <v>0</v>
      </c>
      <c r="S67" s="32">
        <v>0</v>
      </c>
      <c r="T67" s="33">
        <v>0</v>
      </c>
    </row>
    <row r="68" spans="1:20" s="34" customFormat="1" ht="120.75" thickBot="1" x14ac:dyDescent="0.25">
      <c r="A68" s="24" t="s">
        <v>76</v>
      </c>
      <c r="B68" s="25" t="s">
        <v>144</v>
      </c>
      <c r="C68" s="25" t="s">
        <v>300</v>
      </c>
      <c r="D68" s="26" t="s">
        <v>32</v>
      </c>
      <c r="E68" s="25" t="s">
        <v>136</v>
      </c>
      <c r="F68" s="27" t="s">
        <v>230</v>
      </c>
      <c r="G68" s="28" t="s">
        <v>301</v>
      </c>
      <c r="H68" s="35">
        <v>46204</v>
      </c>
      <c r="I68" s="35">
        <v>46304</v>
      </c>
      <c r="J68" s="29">
        <v>380000</v>
      </c>
      <c r="K68" s="29">
        <v>380000</v>
      </c>
      <c r="L68" s="29"/>
      <c r="M68" s="29"/>
      <c r="N68" s="29">
        <v>0</v>
      </c>
      <c r="O68" s="29">
        <v>0</v>
      </c>
      <c r="P68" s="30">
        <v>0</v>
      </c>
      <c r="Q68" s="30"/>
      <c r="R68" s="31">
        <v>0.65</v>
      </c>
      <c r="S68" s="32">
        <v>0</v>
      </c>
      <c r="T68" s="33">
        <v>0</v>
      </c>
    </row>
    <row r="69" spans="1:20" s="34" customFormat="1" ht="60.75" thickBot="1" x14ac:dyDescent="0.25">
      <c r="A69" s="24" t="s">
        <v>77</v>
      </c>
      <c r="B69" s="25" t="s">
        <v>144</v>
      </c>
      <c r="C69" s="25" t="s">
        <v>302</v>
      </c>
      <c r="D69" s="26" t="s">
        <v>46</v>
      </c>
      <c r="E69" s="25" t="s">
        <v>136</v>
      </c>
      <c r="F69" s="27" t="s">
        <v>303</v>
      </c>
      <c r="G69" s="28" t="s">
        <v>304</v>
      </c>
      <c r="H69" s="35">
        <v>46202</v>
      </c>
      <c r="I69" s="35">
        <v>46331</v>
      </c>
      <c r="J69" s="29">
        <v>200000</v>
      </c>
      <c r="K69" s="29">
        <v>200000</v>
      </c>
      <c r="L69" s="29"/>
      <c r="M69" s="29"/>
      <c r="N69" s="29">
        <v>0</v>
      </c>
      <c r="O69" s="29">
        <v>0</v>
      </c>
      <c r="P69" s="30">
        <v>0</v>
      </c>
      <c r="Q69" s="30"/>
      <c r="R69" s="31">
        <v>0.26</v>
      </c>
      <c r="S69" s="32">
        <v>0</v>
      </c>
      <c r="T69" s="33">
        <v>0</v>
      </c>
    </row>
    <row r="70" spans="1:20" s="34" customFormat="1" ht="60.75" thickBot="1" x14ac:dyDescent="0.25">
      <c r="A70" s="24" t="s">
        <v>78</v>
      </c>
      <c r="B70" s="25" t="s">
        <v>144</v>
      </c>
      <c r="C70" s="25" t="s">
        <v>305</v>
      </c>
      <c r="D70" s="26" t="s">
        <v>32</v>
      </c>
      <c r="E70" s="25" t="s">
        <v>136</v>
      </c>
      <c r="F70" s="27" t="s">
        <v>230</v>
      </c>
      <c r="G70" s="28" t="s">
        <v>306</v>
      </c>
      <c r="H70" s="35">
        <v>46204</v>
      </c>
      <c r="I70" s="35">
        <v>46335</v>
      </c>
      <c r="J70" s="29">
        <v>140000.01</v>
      </c>
      <c r="K70" s="29">
        <v>140000.01</v>
      </c>
      <c r="L70" s="29"/>
      <c r="M70" s="29"/>
      <c r="N70" s="29">
        <v>0</v>
      </c>
      <c r="O70" s="29">
        <v>0</v>
      </c>
      <c r="P70" s="30">
        <v>0</v>
      </c>
      <c r="Q70" s="30"/>
      <c r="R70" s="31">
        <v>0.28000000000000003</v>
      </c>
      <c r="S70" s="32">
        <v>0</v>
      </c>
      <c r="T70" s="33">
        <v>0</v>
      </c>
    </row>
    <row r="71" spans="1:20" s="34" customFormat="1" ht="90.75" thickBot="1" x14ac:dyDescent="0.25">
      <c r="A71" s="24" t="s">
        <v>79</v>
      </c>
      <c r="B71" s="25" t="s">
        <v>144</v>
      </c>
      <c r="C71" s="25" t="s">
        <v>307</v>
      </c>
      <c r="D71" s="26" t="s">
        <v>32</v>
      </c>
      <c r="E71" s="25" t="s">
        <v>153</v>
      </c>
      <c r="F71" s="27" t="s">
        <v>308</v>
      </c>
      <c r="G71" s="28" t="s">
        <v>309</v>
      </c>
      <c r="H71" s="35">
        <v>46206</v>
      </c>
      <c r="I71" s="35">
        <v>46265</v>
      </c>
      <c r="J71" s="29">
        <v>2498619.5</v>
      </c>
      <c r="K71" s="29">
        <v>2498619.5</v>
      </c>
      <c r="L71" s="29"/>
      <c r="M71" s="29"/>
      <c r="N71" s="29">
        <v>0</v>
      </c>
      <c r="O71" s="29">
        <v>0</v>
      </c>
      <c r="P71" s="30">
        <v>0</v>
      </c>
      <c r="Q71" s="30"/>
      <c r="R71" s="31">
        <v>1</v>
      </c>
      <c r="S71" s="32">
        <v>0</v>
      </c>
      <c r="T71" s="33">
        <v>0</v>
      </c>
    </row>
    <row r="72" spans="1:20" s="34" customFormat="1" ht="60.75" thickBot="1" x14ac:dyDescent="0.25">
      <c r="A72" s="24" t="s">
        <v>80</v>
      </c>
      <c r="B72" s="25" t="s">
        <v>144</v>
      </c>
      <c r="C72" s="25" t="s">
        <v>310</v>
      </c>
      <c r="D72" s="26" t="s">
        <v>46</v>
      </c>
      <c r="E72" s="25" t="s">
        <v>153</v>
      </c>
      <c r="F72" s="27" t="s">
        <v>311</v>
      </c>
      <c r="G72" s="28" t="s">
        <v>312</v>
      </c>
      <c r="H72" s="35">
        <v>46210</v>
      </c>
      <c r="I72" s="35">
        <v>46329</v>
      </c>
      <c r="J72" s="29">
        <v>4796309.54</v>
      </c>
      <c r="K72" s="29">
        <v>4796309.54</v>
      </c>
      <c r="L72" s="29"/>
      <c r="M72" s="29"/>
      <c r="N72" s="29">
        <v>0</v>
      </c>
      <c r="O72" s="29">
        <v>0</v>
      </c>
      <c r="P72" s="30">
        <v>0</v>
      </c>
      <c r="Q72" s="30"/>
      <c r="R72" s="31">
        <v>0.2</v>
      </c>
      <c r="S72" s="32">
        <v>0</v>
      </c>
      <c r="T72" s="33">
        <v>0</v>
      </c>
    </row>
    <row r="73" spans="1:20" s="34" customFormat="1" ht="30.75" thickBot="1" x14ac:dyDescent="0.25">
      <c r="A73" s="24" t="s">
        <v>81</v>
      </c>
      <c r="B73" s="25" t="s">
        <v>144</v>
      </c>
      <c r="C73" s="25" t="s">
        <v>313</v>
      </c>
      <c r="D73" s="26" t="s">
        <v>32</v>
      </c>
      <c r="E73" s="25" t="s">
        <v>153</v>
      </c>
      <c r="F73" s="27" t="s">
        <v>314</v>
      </c>
      <c r="G73" s="28" t="s">
        <v>315</v>
      </c>
      <c r="H73" s="35">
        <v>46210</v>
      </c>
      <c r="I73" s="35">
        <v>46299</v>
      </c>
      <c r="J73" s="29">
        <v>3999936.1999999997</v>
      </c>
      <c r="K73" s="29">
        <v>3999936.1999999997</v>
      </c>
      <c r="L73" s="29"/>
      <c r="M73" s="29"/>
      <c r="N73" s="29">
        <v>0</v>
      </c>
      <c r="O73" s="29">
        <v>0</v>
      </c>
      <c r="P73" s="30">
        <v>0</v>
      </c>
      <c r="Q73" s="30"/>
      <c r="R73" s="31">
        <v>0.64999999999999991</v>
      </c>
      <c r="S73" s="32">
        <v>0</v>
      </c>
      <c r="T73" s="33">
        <v>0</v>
      </c>
    </row>
    <row r="74" spans="1:20" s="34" customFormat="1" ht="105.75" thickBot="1" x14ac:dyDescent="0.25">
      <c r="A74" s="24" t="s">
        <v>82</v>
      </c>
      <c r="B74" s="25" t="s">
        <v>144</v>
      </c>
      <c r="C74" s="25" t="s">
        <v>316</v>
      </c>
      <c r="D74" s="26" t="s">
        <v>32</v>
      </c>
      <c r="E74" s="25" t="s">
        <v>153</v>
      </c>
      <c r="F74" s="27" t="s">
        <v>317</v>
      </c>
      <c r="G74" s="28" t="s">
        <v>318</v>
      </c>
      <c r="H74" s="35">
        <v>46206</v>
      </c>
      <c r="I74" s="35">
        <v>46295</v>
      </c>
      <c r="J74" s="29">
        <v>1998147.2</v>
      </c>
      <c r="K74" s="29">
        <v>1998147.2</v>
      </c>
      <c r="L74" s="29"/>
      <c r="M74" s="29"/>
      <c r="N74" s="29">
        <v>0</v>
      </c>
      <c r="O74" s="29">
        <v>0</v>
      </c>
      <c r="P74" s="30">
        <v>0</v>
      </c>
      <c r="Q74" s="30"/>
      <c r="R74" s="31">
        <v>0.308</v>
      </c>
      <c r="S74" s="32">
        <v>0</v>
      </c>
      <c r="T74" s="33">
        <v>0</v>
      </c>
    </row>
    <row r="75" spans="1:20" s="34" customFormat="1" ht="90.75" thickBot="1" x14ac:dyDescent="0.25">
      <c r="A75" s="24" t="s">
        <v>83</v>
      </c>
      <c r="B75" s="25" t="s">
        <v>144</v>
      </c>
      <c r="C75" s="25" t="s">
        <v>319</v>
      </c>
      <c r="D75" s="26" t="s">
        <v>32</v>
      </c>
      <c r="E75" s="25" t="s">
        <v>153</v>
      </c>
      <c r="F75" s="27" t="s">
        <v>320</v>
      </c>
      <c r="G75" s="28" t="s">
        <v>321</v>
      </c>
      <c r="H75" s="35">
        <v>46205</v>
      </c>
      <c r="I75" s="35">
        <v>46305</v>
      </c>
      <c r="J75" s="29">
        <v>2999983.06</v>
      </c>
      <c r="K75" s="29">
        <v>2999983.06</v>
      </c>
      <c r="L75" s="29"/>
      <c r="M75" s="29"/>
      <c r="N75" s="29">
        <v>0</v>
      </c>
      <c r="O75" s="29">
        <v>0</v>
      </c>
      <c r="P75" s="30">
        <v>0</v>
      </c>
      <c r="Q75" s="30"/>
      <c r="R75" s="31">
        <v>0.48449999999999999</v>
      </c>
      <c r="S75" s="32">
        <v>0</v>
      </c>
      <c r="T75" s="33">
        <v>0</v>
      </c>
    </row>
    <row r="76" spans="1:20" s="34" customFormat="1" ht="105.75" thickBot="1" x14ac:dyDescent="0.25">
      <c r="A76" s="24" t="s">
        <v>84</v>
      </c>
      <c r="B76" s="25" t="s">
        <v>144</v>
      </c>
      <c r="C76" s="25" t="s">
        <v>322</v>
      </c>
      <c r="D76" s="26" t="s">
        <v>32</v>
      </c>
      <c r="E76" s="25" t="s">
        <v>153</v>
      </c>
      <c r="F76" s="27" t="s">
        <v>323</v>
      </c>
      <c r="G76" s="28" t="s">
        <v>324</v>
      </c>
      <c r="H76" s="35">
        <v>46207</v>
      </c>
      <c r="I76" s="35">
        <v>46256</v>
      </c>
      <c r="J76" s="29">
        <v>988182.05999999994</v>
      </c>
      <c r="K76" s="29">
        <v>988182.05999999994</v>
      </c>
      <c r="L76" s="29"/>
      <c r="M76" s="29"/>
      <c r="N76" s="29">
        <v>0</v>
      </c>
      <c r="O76" s="29">
        <v>0</v>
      </c>
      <c r="P76" s="30">
        <v>0</v>
      </c>
      <c r="Q76" s="30"/>
      <c r="R76" s="31">
        <v>1</v>
      </c>
      <c r="S76" s="32">
        <v>0</v>
      </c>
      <c r="T76" s="33">
        <v>0</v>
      </c>
    </row>
    <row r="77" spans="1:20" s="34" customFormat="1" ht="75.75" thickBot="1" x14ac:dyDescent="0.25">
      <c r="A77" s="24" t="s">
        <v>85</v>
      </c>
      <c r="B77" s="25" t="s">
        <v>144</v>
      </c>
      <c r="C77" s="25" t="s">
        <v>325</v>
      </c>
      <c r="D77" s="26" t="s">
        <v>32</v>
      </c>
      <c r="E77" s="25" t="s">
        <v>153</v>
      </c>
      <c r="F77" s="27" t="s">
        <v>326</v>
      </c>
      <c r="G77" s="28" t="s">
        <v>327</v>
      </c>
      <c r="H77" s="35">
        <v>46207</v>
      </c>
      <c r="I77" s="35">
        <v>46297</v>
      </c>
      <c r="J77" s="29">
        <v>1498785.52</v>
      </c>
      <c r="K77" s="29">
        <v>1498785.52</v>
      </c>
      <c r="L77" s="29"/>
      <c r="M77" s="29"/>
      <c r="N77" s="29">
        <v>0</v>
      </c>
      <c r="O77" s="29">
        <v>0</v>
      </c>
      <c r="P77" s="30">
        <v>0</v>
      </c>
      <c r="Q77" s="30"/>
      <c r="R77" s="31">
        <v>0.5</v>
      </c>
      <c r="S77" s="32">
        <v>0</v>
      </c>
      <c r="T77" s="33">
        <v>0</v>
      </c>
    </row>
    <row r="78" spans="1:20" s="34" customFormat="1" ht="90.75" thickBot="1" x14ac:dyDescent="0.25">
      <c r="A78" s="24" t="s">
        <v>86</v>
      </c>
      <c r="B78" s="25" t="s">
        <v>144</v>
      </c>
      <c r="C78" s="25" t="s">
        <v>328</v>
      </c>
      <c r="D78" s="26" t="s">
        <v>32</v>
      </c>
      <c r="E78" s="25" t="s">
        <v>153</v>
      </c>
      <c r="F78" s="27" t="s">
        <v>329</v>
      </c>
      <c r="G78" s="28" t="s">
        <v>330</v>
      </c>
      <c r="H78" s="35">
        <v>46207</v>
      </c>
      <c r="I78" s="35">
        <v>46307</v>
      </c>
      <c r="J78" s="29">
        <v>3696961.23</v>
      </c>
      <c r="K78" s="29">
        <v>3696961.23</v>
      </c>
      <c r="L78" s="29"/>
      <c r="M78" s="29"/>
      <c r="N78" s="29">
        <v>0</v>
      </c>
      <c r="O78" s="29">
        <v>0</v>
      </c>
      <c r="P78" s="30">
        <v>0</v>
      </c>
      <c r="Q78" s="30"/>
      <c r="R78" s="31">
        <v>0.43630000000000002</v>
      </c>
      <c r="S78" s="32">
        <v>0</v>
      </c>
      <c r="T78" s="33">
        <v>0</v>
      </c>
    </row>
    <row r="79" spans="1:20" s="34" customFormat="1" ht="90.75" thickBot="1" x14ac:dyDescent="0.25">
      <c r="A79" s="24" t="s">
        <v>87</v>
      </c>
      <c r="B79" s="25" t="s">
        <v>144</v>
      </c>
      <c r="C79" s="25" t="s">
        <v>331</v>
      </c>
      <c r="D79" s="26" t="s">
        <v>32</v>
      </c>
      <c r="E79" s="25" t="s">
        <v>153</v>
      </c>
      <c r="F79" s="27" t="s">
        <v>332</v>
      </c>
      <c r="G79" s="28" t="s">
        <v>333</v>
      </c>
      <c r="H79" s="35">
        <v>46210</v>
      </c>
      <c r="I79" s="35">
        <v>46260</v>
      </c>
      <c r="J79" s="29">
        <v>1198403.73</v>
      </c>
      <c r="K79" s="29">
        <v>1198403.73</v>
      </c>
      <c r="L79" s="29"/>
      <c r="M79" s="29"/>
      <c r="N79" s="29">
        <v>0</v>
      </c>
      <c r="O79" s="29">
        <v>0</v>
      </c>
      <c r="P79" s="30">
        <v>0</v>
      </c>
      <c r="Q79" s="30"/>
      <c r="R79" s="31">
        <v>1</v>
      </c>
      <c r="S79" s="32">
        <v>0</v>
      </c>
      <c r="T79" s="33">
        <v>0</v>
      </c>
    </row>
    <row r="80" spans="1:20" s="34" customFormat="1" ht="105.75" thickBot="1" x14ac:dyDescent="0.25">
      <c r="A80" s="36" t="s">
        <v>88</v>
      </c>
      <c r="B80" s="25" t="s">
        <v>144</v>
      </c>
      <c r="C80" s="25" t="s">
        <v>334</v>
      </c>
      <c r="D80" s="26" t="s">
        <v>32</v>
      </c>
      <c r="E80" s="25" t="s">
        <v>153</v>
      </c>
      <c r="F80" s="27" t="s">
        <v>335</v>
      </c>
      <c r="G80" s="28" t="s">
        <v>336</v>
      </c>
      <c r="H80" s="35">
        <v>46210</v>
      </c>
      <c r="I80" s="35">
        <v>46299</v>
      </c>
      <c r="J80" s="29">
        <v>2499654.15</v>
      </c>
      <c r="K80" s="29">
        <v>2499654.15</v>
      </c>
      <c r="L80" s="29"/>
      <c r="M80" s="29"/>
      <c r="N80" s="29">
        <v>0</v>
      </c>
      <c r="O80" s="29">
        <v>0</v>
      </c>
      <c r="P80" s="30">
        <v>0</v>
      </c>
      <c r="Q80" s="30"/>
      <c r="R80" s="31">
        <v>0.09</v>
      </c>
      <c r="S80" s="32">
        <v>0</v>
      </c>
      <c r="T80" s="33">
        <v>0</v>
      </c>
    </row>
    <row r="81" spans="1:20" s="34" customFormat="1" ht="105.75" thickBot="1" x14ac:dyDescent="0.25">
      <c r="A81" s="37"/>
      <c r="B81" s="25" t="s">
        <v>144</v>
      </c>
      <c r="C81" s="25" t="s">
        <v>334</v>
      </c>
      <c r="D81" s="26" t="s">
        <v>32</v>
      </c>
      <c r="E81" s="25" t="s">
        <v>153</v>
      </c>
      <c r="F81" s="27" t="s">
        <v>335</v>
      </c>
      <c r="G81" s="28" t="s">
        <v>336</v>
      </c>
      <c r="H81" s="35">
        <v>46210</v>
      </c>
      <c r="I81" s="35">
        <v>46299</v>
      </c>
      <c r="J81" s="29">
        <v>2000000</v>
      </c>
      <c r="K81" s="29">
        <v>2000000</v>
      </c>
      <c r="L81" s="29"/>
      <c r="M81" s="29"/>
      <c r="N81" s="29">
        <v>0</v>
      </c>
      <c r="O81" s="29">
        <v>0</v>
      </c>
      <c r="P81" s="30">
        <v>0</v>
      </c>
      <c r="Q81" s="30"/>
      <c r="R81" s="31">
        <v>0</v>
      </c>
      <c r="S81" s="32">
        <v>0</v>
      </c>
      <c r="T81" s="33">
        <v>0</v>
      </c>
    </row>
    <row r="82" spans="1:20" s="34" customFormat="1" ht="75.75" thickBot="1" x14ac:dyDescent="0.25">
      <c r="A82" s="24" t="s">
        <v>89</v>
      </c>
      <c r="B82" s="25" t="s">
        <v>144</v>
      </c>
      <c r="C82" s="25" t="s">
        <v>337</v>
      </c>
      <c r="D82" s="26" t="s">
        <v>32</v>
      </c>
      <c r="E82" s="25" t="s">
        <v>153</v>
      </c>
      <c r="F82" s="27" t="s">
        <v>326</v>
      </c>
      <c r="G82" s="28" t="s">
        <v>338</v>
      </c>
      <c r="H82" s="35">
        <v>46210</v>
      </c>
      <c r="I82" s="35">
        <v>46299</v>
      </c>
      <c r="J82" s="29">
        <v>1498829.23</v>
      </c>
      <c r="K82" s="29">
        <v>1498829.23</v>
      </c>
      <c r="L82" s="29"/>
      <c r="M82" s="29"/>
      <c r="N82" s="29">
        <v>0</v>
      </c>
      <c r="O82" s="29">
        <v>0</v>
      </c>
      <c r="P82" s="30">
        <v>0</v>
      </c>
      <c r="Q82" s="30"/>
      <c r="R82" s="31">
        <v>0.6</v>
      </c>
      <c r="S82" s="32">
        <v>0</v>
      </c>
      <c r="T82" s="33">
        <v>0</v>
      </c>
    </row>
    <row r="83" spans="1:20" s="34" customFormat="1" ht="90.75" thickBot="1" x14ac:dyDescent="0.25">
      <c r="A83" s="24" t="s">
        <v>90</v>
      </c>
      <c r="B83" s="25" t="s">
        <v>144</v>
      </c>
      <c r="C83" s="25" t="s">
        <v>339</v>
      </c>
      <c r="D83" s="26" t="s">
        <v>32</v>
      </c>
      <c r="E83" s="25" t="s">
        <v>153</v>
      </c>
      <c r="F83" s="27" t="s">
        <v>340</v>
      </c>
      <c r="G83" s="28" t="s">
        <v>341</v>
      </c>
      <c r="H83" s="35">
        <v>46210</v>
      </c>
      <c r="I83" s="35">
        <v>46309</v>
      </c>
      <c r="J83" s="29">
        <v>1997831.1199999999</v>
      </c>
      <c r="K83" s="29">
        <v>1997831.1199999999</v>
      </c>
      <c r="L83" s="29"/>
      <c r="M83" s="29"/>
      <c r="N83" s="29">
        <v>0</v>
      </c>
      <c r="O83" s="29">
        <v>0</v>
      </c>
      <c r="P83" s="30">
        <v>0</v>
      </c>
      <c r="Q83" s="30"/>
      <c r="R83" s="31">
        <v>0.66</v>
      </c>
      <c r="S83" s="32">
        <v>0</v>
      </c>
      <c r="T83" s="33">
        <v>0</v>
      </c>
    </row>
    <row r="84" spans="1:20" s="34" customFormat="1" ht="75.75" thickBot="1" x14ac:dyDescent="0.25">
      <c r="A84" s="24" t="s">
        <v>91</v>
      </c>
      <c r="B84" s="25" t="s">
        <v>144</v>
      </c>
      <c r="C84" s="25" t="s">
        <v>342</v>
      </c>
      <c r="D84" s="26" t="s">
        <v>32</v>
      </c>
      <c r="E84" s="25" t="s">
        <v>153</v>
      </c>
      <c r="F84" s="27" t="s">
        <v>343</v>
      </c>
      <c r="G84" s="28" t="s">
        <v>344</v>
      </c>
      <c r="H84" s="35">
        <v>46210</v>
      </c>
      <c r="I84" s="35">
        <v>46260</v>
      </c>
      <c r="J84" s="29">
        <v>1896709.8299999998</v>
      </c>
      <c r="K84" s="29">
        <v>1896709.8299999998</v>
      </c>
      <c r="L84" s="29"/>
      <c r="M84" s="29"/>
      <c r="N84" s="29">
        <v>0</v>
      </c>
      <c r="O84" s="29">
        <v>0</v>
      </c>
      <c r="P84" s="30">
        <v>0</v>
      </c>
      <c r="Q84" s="30"/>
      <c r="R84" s="31">
        <v>1</v>
      </c>
      <c r="S84" s="32">
        <v>0</v>
      </c>
      <c r="T84" s="33">
        <v>0</v>
      </c>
    </row>
    <row r="85" spans="1:20" s="34" customFormat="1" ht="90.75" thickBot="1" x14ac:dyDescent="0.25">
      <c r="A85" s="24" t="s">
        <v>92</v>
      </c>
      <c r="B85" s="25" t="s">
        <v>144</v>
      </c>
      <c r="C85" s="25" t="s">
        <v>345</v>
      </c>
      <c r="D85" s="26" t="s">
        <v>32</v>
      </c>
      <c r="E85" s="25" t="s">
        <v>153</v>
      </c>
      <c r="F85" s="27" t="s">
        <v>335</v>
      </c>
      <c r="G85" s="28" t="s">
        <v>346</v>
      </c>
      <c r="H85" s="35">
        <v>46209</v>
      </c>
      <c r="I85" s="35">
        <v>46299</v>
      </c>
      <c r="J85" s="29">
        <v>4198490.3</v>
      </c>
      <c r="K85" s="29">
        <v>4198490.3</v>
      </c>
      <c r="L85" s="29"/>
      <c r="M85" s="29"/>
      <c r="N85" s="29">
        <v>0</v>
      </c>
      <c r="O85" s="29">
        <v>0</v>
      </c>
      <c r="P85" s="30">
        <v>0</v>
      </c>
      <c r="Q85" s="30"/>
      <c r="R85" s="31">
        <v>0.16</v>
      </c>
      <c r="S85" s="32">
        <v>0</v>
      </c>
      <c r="T85" s="33">
        <v>0</v>
      </c>
    </row>
    <row r="86" spans="1:20" s="34" customFormat="1" ht="105.75" thickBot="1" x14ac:dyDescent="0.25">
      <c r="A86" s="24" t="s">
        <v>93</v>
      </c>
      <c r="B86" s="25" t="s">
        <v>144</v>
      </c>
      <c r="C86" s="25" t="s">
        <v>347</v>
      </c>
      <c r="D86" s="26" t="s">
        <v>32</v>
      </c>
      <c r="E86" s="25" t="s">
        <v>153</v>
      </c>
      <c r="F86" s="27" t="s">
        <v>348</v>
      </c>
      <c r="G86" s="28" t="s">
        <v>349</v>
      </c>
      <c r="H86" s="35">
        <v>46211</v>
      </c>
      <c r="I86" s="35">
        <v>46300</v>
      </c>
      <c r="J86" s="29">
        <v>9496972.9800000004</v>
      </c>
      <c r="K86" s="29">
        <v>9496972.9800000004</v>
      </c>
      <c r="L86" s="29"/>
      <c r="M86" s="29"/>
      <c r="N86" s="29">
        <v>0</v>
      </c>
      <c r="O86" s="29">
        <v>0</v>
      </c>
      <c r="P86" s="30">
        <v>0</v>
      </c>
      <c r="Q86" s="30"/>
      <c r="R86" s="31">
        <v>0.55569999999999997</v>
      </c>
      <c r="S86" s="32">
        <v>0</v>
      </c>
      <c r="T86" s="33">
        <v>0</v>
      </c>
    </row>
    <row r="87" spans="1:20" s="34" customFormat="1" ht="75.75" thickBot="1" x14ac:dyDescent="0.25">
      <c r="A87" s="24" t="s">
        <v>94</v>
      </c>
      <c r="B87" s="25" t="s">
        <v>144</v>
      </c>
      <c r="C87" s="25" t="s">
        <v>350</v>
      </c>
      <c r="D87" s="26" t="s">
        <v>32</v>
      </c>
      <c r="E87" s="25" t="s">
        <v>153</v>
      </c>
      <c r="F87" s="27" t="s">
        <v>351</v>
      </c>
      <c r="G87" s="28" t="s">
        <v>352</v>
      </c>
      <c r="H87" s="35">
        <v>46211</v>
      </c>
      <c r="I87" s="35">
        <v>46310</v>
      </c>
      <c r="J87" s="29">
        <v>4499959.58</v>
      </c>
      <c r="K87" s="29">
        <v>4499959.58</v>
      </c>
      <c r="L87" s="29"/>
      <c r="M87" s="29"/>
      <c r="N87" s="29">
        <v>0</v>
      </c>
      <c r="O87" s="29">
        <v>0</v>
      </c>
      <c r="P87" s="30">
        <v>0</v>
      </c>
      <c r="Q87" s="30"/>
      <c r="R87" s="31">
        <v>0</v>
      </c>
      <c r="S87" s="32">
        <v>0</v>
      </c>
      <c r="T87" s="33" t="s">
        <v>353</v>
      </c>
    </row>
    <row r="88" spans="1:20" s="34" customFormat="1" ht="120.75" thickBot="1" x14ac:dyDescent="0.25">
      <c r="A88" s="24" t="s">
        <v>95</v>
      </c>
      <c r="B88" s="25" t="s">
        <v>144</v>
      </c>
      <c r="C88" s="25" t="s">
        <v>354</v>
      </c>
      <c r="D88" s="26" t="s">
        <v>32</v>
      </c>
      <c r="E88" s="25" t="s">
        <v>153</v>
      </c>
      <c r="F88" s="27" t="s">
        <v>355</v>
      </c>
      <c r="G88" s="28" t="s">
        <v>356</v>
      </c>
      <c r="H88" s="35">
        <v>46211</v>
      </c>
      <c r="I88" s="35">
        <v>46270</v>
      </c>
      <c r="J88" s="29">
        <v>3898894.5300000003</v>
      </c>
      <c r="K88" s="29">
        <v>3898894.5300000003</v>
      </c>
      <c r="L88" s="29"/>
      <c r="M88" s="29"/>
      <c r="N88" s="29">
        <v>0</v>
      </c>
      <c r="O88" s="29">
        <v>0</v>
      </c>
      <c r="P88" s="30">
        <v>0</v>
      </c>
      <c r="Q88" s="30"/>
      <c r="R88" s="31">
        <v>0.9</v>
      </c>
      <c r="S88" s="32">
        <v>0</v>
      </c>
      <c r="T88" s="33">
        <v>0</v>
      </c>
    </row>
    <row r="89" spans="1:20" s="34" customFormat="1" ht="60.75" thickBot="1" x14ac:dyDescent="0.25">
      <c r="A89" s="24" t="s">
        <v>96</v>
      </c>
      <c r="B89" s="25" t="s">
        <v>144</v>
      </c>
      <c r="C89" s="25" t="s">
        <v>357</v>
      </c>
      <c r="D89" s="26" t="s">
        <v>32</v>
      </c>
      <c r="E89" s="25" t="s">
        <v>153</v>
      </c>
      <c r="F89" s="27" t="s">
        <v>358</v>
      </c>
      <c r="G89" s="28" t="s">
        <v>359</v>
      </c>
      <c r="H89" s="35">
        <v>46212</v>
      </c>
      <c r="I89" s="35">
        <v>46331</v>
      </c>
      <c r="J89" s="29">
        <v>3498182.15</v>
      </c>
      <c r="K89" s="29">
        <v>3498182.15</v>
      </c>
      <c r="L89" s="29"/>
      <c r="M89" s="29"/>
      <c r="N89" s="29">
        <v>0</v>
      </c>
      <c r="O89" s="29">
        <v>0</v>
      </c>
      <c r="P89" s="30">
        <v>0</v>
      </c>
      <c r="Q89" s="30"/>
      <c r="R89" s="31">
        <v>0.21000000000000002</v>
      </c>
      <c r="S89" s="32">
        <v>0</v>
      </c>
      <c r="T89" s="33">
        <v>0</v>
      </c>
    </row>
    <row r="90" spans="1:20" s="34" customFormat="1" ht="60.75" thickBot="1" x14ac:dyDescent="0.25">
      <c r="A90" s="24" t="s">
        <v>97</v>
      </c>
      <c r="B90" s="25" t="s">
        <v>360</v>
      </c>
      <c r="C90" s="25" t="s">
        <v>361</v>
      </c>
      <c r="D90" s="26" t="s">
        <v>32</v>
      </c>
      <c r="E90" s="25" t="s">
        <v>136</v>
      </c>
      <c r="F90" s="27" t="s">
        <v>285</v>
      </c>
      <c r="G90" s="28" t="s">
        <v>362</v>
      </c>
      <c r="H90" s="35">
        <v>46214</v>
      </c>
      <c r="I90" s="35">
        <v>46313</v>
      </c>
      <c r="J90" s="29">
        <v>139999.99600000001</v>
      </c>
      <c r="K90" s="29">
        <v>139999.99600000001</v>
      </c>
      <c r="L90" s="29"/>
      <c r="M90" s="29"/>
      <c r="N90" s="29">
        <v>0</v>
      </c>
      <c r="O90" s="29">
        <v>0</v>
      </c>
      <c r="P90" s="30">
        <v>0</v>
      </c>
      <c r="Q90" s="30"/>
      <c r="R90" s="31">
        <v>0.2</v>
      </c>
      <c r="S90" s="32">
        <v>0</v>
      </c>
      <c r="T90" s="33">
        <v>0</v>
      </c>
    </row>
    <row r="91" spans="1:20" s="34" customFormat="1" ht="60.75" thickBot="1" x14ac:dyDescent="0.25">
      <c r="A91" s="24" t="s">
        <v>98</v>
      </c>
      <c r="B91" s="25" t="s">
        <v>360</v>
      </c>
      <c r="C91" s="25" t="s">
        <v>363</v>
      </c>
      <c r="D91" s="26" t="s">
        <v>32</v>
      </c>
      <c r="E91" s="25" t="s">
        <v>170</v>
      </c>
      <c r="F91" s="27" t="s">
        <v>364</v>
      </c>
      <c r="G91" s="28" t="s">
        <v>365</v>
      </c>
      <c r="H91" s="35">
        <v>46219</v>
      </c>
      <c r="I91" s="35">
        <v>46308</v>
      </c>
      <c r="J91" s="29">
        <v>3499999.29</v>
      </c>
      <c r="K91" s="29">
        <v>3499999.29</v>
      </c>
      <c r="L91" s="29"/>
      <c r="M91" s="29"/>
      <c r="N91" s="29">
        <v>0</v>
      </c>
      <c r="O91" s="29">
        <v>0</v>
      </c>
      <c r="P91" s="30">
        <v>0</v>
      </c>
      <c r="Q91" s="30"/>
      <c r="R91" s="31">
        <v>0.15000000000000002</v>
      </c>
      <c r="S91" s="32">
        <v>0</v>
      </c>
      <c r="T91" s="33">
        <v>0</v>
      </c>
    </row>
    <row r="92" spans="1:20" s="34" customFormat="1" ht="16.5" thickBot="1" x14ac:dyDescent="0.25">
      <c r="A92" s="38"/>
      <c r="B92" s="39"/>
      <c r="C92" s="39"/>
      <c r="D92" s="40"/>
      <c r="E92" s="39"/>
      <c r="F92" s="41"/>
      <c r="G92" s="48"/>
      <c r="H92" s="42"/>
      <c r="I92" s="42"/>
      <c r="J92" s="43"/>
      <c r="K92" s="43"/>
      <c r="L92" s="43"/>
      <c r="M92" s="43"/>
      <c r="N92" s="43"/>
      <c r="O92" s="43"/>
      <c r="P92" s="44"/>
      <c r="Q92" s="44"/>
      <c r="R92" s="45"/>
      <c r="S92" s="46"/>
      <c r="T92" s="47"/>
    </row>
    <row r="93" spans="1:20" s="141" customFormat="1" ht="31.5" x14ac:dyDescent="0.25">
      <c r="A93" s="49"/>
      <c r="B93" s="50"/>
      <c r="C93" s="50"/>
      <c r="D93" s="50"/>
      <c r="E93" s="50"/>
      <c r="F93" s="50"/>
      <c r="G93" s="51"/>
      <c r="H93" s="50"/>
      <c r="I93" s="50"/>
      <c r="J93" s="52" t="s">
        <v>99</v>
      </c>
      <c r="K93" s="53" t="s">
        <v>100</v>
      </c>
      <c r="L93" s="50"/>
      <c r="M93" s="50"/>
      <c r="N93" s="53" t="s">
        <v>101</v>
      </c>
      <c r="O93" s="54" t="s">
        <v>102</v>
      </c>
      <c r="P93" s="55"/>
      <c r="Q93" s="56" t="s">
        <v>103</v>
      </c>
      <c r="R93" s="57" t="s">
        <v>103</v>
      </c>
      <c r="S93" s="58"/>
      <c r="T93" s="50"/>
    </row>
    <row r="94" spans="1:20" s="141" customFormat="1" ht="119.25" customHeight="1" x14ac:dyDescent="0.25">
      <c r="A94" s="49"/>
      <c r="B94" s="50"/>
      <c r="C94" s="50"/>
      <c r="D94" s="50"/>
      <c r="E94" s="50"/>
      <c r="F94" s="50"/>
      <c r="G94" s="51"/>
      <c r="H94" s="50"/>
      <c r="I94" s="50"/>
      <c r="J94" s="59"/>
      <c r="K94" s="60"/>
      <c r="L94" s="50"/>
      <c r="M94" s="50"/>
      <c r="N94" s="60"/>
      <c r="O94" s="61" t="s">
        <v>104</v>
      </c>
      <c r="P94" s="62" t="s">
        <v>19</v>
      </c>
      <c r="Q94" s="63" t="s">
        <v>10</v>
      </c>
      <c r="R94" s="62" t="s">
        <v>105</v>
      </c>
      <c r="S94" s="64" t="s">
        <v>21</v>
      </c>
      <c r="T94" s="50"/>
    </row>
    <row r="95" spans="1:20" s="141" customFormat="1" x14ac:dyDescent="0.25">
      <c r="A95" s="49"/>
      <c r="B95" s="50"/>
      <c r="C95" s="50"/>
      <c r="D95" s="50"/>
      <c r="E95" s="50"/>
      <c r="F95" s="50"/>
      <c r="G95" s="51"/>
      <c r="H95" s="50"/>
      <c r="I95" s="50"/>
      <c r="J95" s="65">
        <f>SUM(J11:J92)</f>
        <v>256814198.35520002</v>
      </c>
      <c r="K95" s="66">
        <f>SUM(K11:K92)</f>
        <v>256814198.35520002</v>
      </c>
      <c r="L95" s="50"/>
      <c r="M95" s="50"/>
      <c r="N95" s="67">
        <f>SUM(N11:N92)</f>
        <v>0</v>
      </c>
      <c r="O95" s="68">
        <f>SUM(O11:O92)</f>
        <v>0</v>
      </c>
      <c r="P95" s="68">
        <f>SUM(P11:P92)</f>
        <v>0</v>
      </c>
      <c r="Q95" s="69"/>
      <c r="R95" s="70">
        <f>SUM(R11:R92)/1100</f>
        <v>4.9196181818181806E-2</v>
      </c>
      <c r="S95" s="69">
        <f>AVERAGE(S11:S92)/100</f>
        <v>0.17028704984405316</v>
      </c>
      <c r="T95" s="50"/>
    </row>
    <row r="96" spans="1:20" s="141" customFormat="1" x14ac:dyDescent="0.25">
      <c r="A96" s="49"/>
      <c r="B96" s="50"/>
      <c r="C96" s="50"/>
      <c r="D96" s="50"/>
      <c r="E96" s="50"/>
      <c r="F96" s="50"/>
      <c r="G96" s="51"/>
      <c r="H96" s="50"/>
      <c r="I96" s="71"/>
      <c r="J96" s="72"/>
      <c r="K96" s="73"/>
      <c r="L96" s="50"/>
      <c r="M96" s="50"/>
      <c r="N96" s="74"/>
      <c r="O96" s="75"/>
      <c r="P96" s="75"/>
      <c r="Q96" s="76"/>
      <c r="R96" s="77"/>
      <c r="S96" s="76"/>
      <c r="T96" s="50"/>
    </row>
    <row r="97" spans="1:20" s="141" customFormat="1" ht="16.5" thickBot="1" x14ac:dyDescent="0.3">
      <c r="A97" s="49"/>
      <c r="B97" s="50"/>
      <c r="C97" s="50"/>
      <c r="D97" s="50"/>
      <c r="E97" s="50"/>
      <c r="F97" s="50"/>
      <c r="G97" s="51"/>
      <c r="H97" s="50"/>
      <c r="I97" s="50"/>
      <c r="J97" s="78"/>
      <c r="K97" s="79"/>
      <c r="L97" s="50"/>
      <c r="M97" s="50"/>
      <c r="N97" s="80"/>
      <c r="O97" s="81"/>
      <c r="P97" s="81"/>
      <c r="Q97" s="82"/>
      <c r="R97" s="83"/>
      <c r="S97" s="82"/>
      <c r="T97" s="50"/>
    </row>
    <row r="98" spans="1:20" s="141" customFormat="1" x14ac:dyDescent="0.25">
      <c r="A98" s="49"/>
      <c r="B98" s="50"/>
      <c r="C98" s="50"/>
      <c r="D98" s="50"/>
      <c r="E98" s="50"/>
      <c r="F98" s="50"/>
      <c r="G98" s="51"/>
      <c r="H98" s="50"/>
      <c r="I98" s="50"/>
      <c r="J98" s="84"/>
      <c r="K98" s="84"/>
      <c r="L98" s="50"/>
      <c r="M98" s="50"/>
      <c r="N98" s="84"/>
      <c r="O98" s="84"/>
      <c r="P98" s="85"/>
      <c r="Q98" s="84"/>
      <c r="R98" s="85"/>
      <c r="S98" s="50"/>
      <c r="T98" s="50"/>
    </row>
    <row r="99" spans="1:20" s="141" customFormat="1" x14ac:dyDescent="0.25">
      <c r="A99" s="49"/>
      <c r="B99" s="50"/>
      <c r="C99" s="50"/>
      <c r="D99" s="50"/>
      <c r="E99" s="50"/>
      <c r="F99" s="50"/>
      <c r="G99" s="51"/>
      <c r="H99" s="50"/>
      <c r="I99" s="50"/>
      <c r="J99" s="84"/>
      <c r="K99" s="84"/>
      <c r="L99" s="50"/>
      <c r="M99" s="50"/>
      <c r="N99" s="84"/>
      <c r="O99" s="84"/>
      <c r="P99" s="85"/>
      <c r="Q99" s="84"/>
      <c r="R99" s="85"/>
      <c r="S99" s="50"/>
      <c r="T99" s="50"/>
    </row>
    <row r="100" spans="1:20" s="34" customFormat="1" ht="55.5" customHeight="1" x14ac:dyDescent="0.2">
      <c r="A100" s="86"/>
      <c r="B100" s="87"/>
      <c r="C100" s="87"/>
      <c r="D100" s="87"/>
      <c r="E100" s="87"/>
      <c r="F100" s="87"/>
      <c r="G100" s="88"/>
      <c r="H100" s="87"/>
      <c r="I100" s="87"/>
      <c r="J100" s="87"/>
      <c r="K100" s="87"/>
      <c r="L100" s="87"/>
      <c r="M100" s="87"/>
      <c r="N100" s="89"/>
      <c r="O100" s="87"/>
      <c r="P100" s="87"/>
      <c r="Q100" s="87"/>
      <c r="R100" s="87"/>
      <c r="S100" s="87"/>
      <c r="T100" s="87"/>
    </row>
    <row r="101" spans="1:20" s="34" customFormat="1" ht="26.25" customHeight="1" x14ac:dyDescent="0.25">
      <c r="B101" s="90" t="s">
        <v>106</v>
      </c>
      <c r="C101" s="91"/>
      <c r="D101" s="91"/>
      <c r="E101" s="91"/>
      <c r="F101" s="91"/>
      <c r="G101" s="92" t="s">
        <v>106</v>
      </c>
      <c r="H101" s="93"/>
      <c r="I101" s="94" t="s">
        <v>106</v>
      </c>
      <c r="J101" s="94"/>
      <c r="K101" s="94"/>
      <c r="L101" s="95" t="s">
        <v>107</v>
      </c>
      <c r="M101" s="95"/>
      <c r="N101" s="95"/>
      <c r="O101" s="96" t="s">
        <v>107</v>
      </c>
      <c r="P101" s="97"/>
      <c r="Q101" s="97"/>
      <c r="R101" s="97"/>
      <c r="S101" s="97"/>
      <c r="T101" s="98"/>
    </row>
    <row r="102" spans="1:20" s="34" customFormat="1" ht="30.75" customHeight="1" x14ac:dyDescent="0.25">
      <c r="A102" s="86"/>
      <c r="B102" s="86"/>
      <c r="C102" s="86"/>
      <c r="D102" s="86"/>
      <c r="E102" s="99"/>
      <c r="F102" s="99"/>
      <c r="G102" s="100"/>
      <c r="H102" s="101"/>
      <c r="I102" s="87"/>
      <c r="J102" s="50"/>
      <c r="K102" s="50"/>
      <c r="L102" s="50"/>
      <c r="M102" s="87"/>
      <c r="N102" s="87"/>
      <c r="O102" s="87"/>
      <c r="P102" s="87"/>
      <c r="Q102" s="87"/>
      <c r="R102" s="87"/>
      <c r="S102" s="87"/>
      <c r="T102" s="87"/>
    </row>
    <row r="103" spans="1:20" s="34" customFormat="1" ht="56.25" customHeight="1" x14ac:dyDescent="0.25">
      <c r="A103" s="86"/>
      <c r="B103" s="86"/>
      <c r="C103" s="86"/>
      <c r="D103" s="86"/>
      <c r="E103" s="102"/>
      <c r="F103" s="101"/>
      <c r="G103" s="51"/>
      <c r="H103" s="101"/>
      <c r="I103" s="87"/>
      <c r="J103" s="50"/>
      <c r="K103" s="50"/>
      <c r="L103" s="50"/>
      <c r="M103" s="87"/>
      <c r="N103" s="87"/>
      <c r="O103" s="87"/>
      <c r="P103" s="87"/>
      <c r="Q103" s="87"/>
      <c r="R103" s="87"/>
      <c r="S103" s="87"/>
      <c r="T103" s="87"/>
    </row>
    <row r="104" spans="1:20" s="34" customFormat="1" ht="56.25" customHeight="1" x14ac:dyDescent="0.25">
      <c r="A104" s="86"/>
      <c r="B104" s="86"/>
      <c r="C104" s="86"/>
      <c r="D104" s="86"/>
      <c r="E104" s="102"/>
      <c r="F104" s="101"/>
      <c r="G104" s="88"/>
      <c r="H104" s="101"/>
      <c r="I104" s="87"/>
      <c r="J104" s="50"/>
      <c r="K104" s="50"/>
      <c r="L104" s="50"/>
      <c r="M104" s="87"/>
      <c r="N104" s="87"/>
      <c r="O104" s="87"/>
      <c r="P104" s="87"/>
      <c r="Q104" s="87"/>
      <c r="R104" s="87"/>
      <c r="S104" s="87"/>
      <c r="T104" s="87"/>
    </row>
    <row r="105" spans="1:20" s="34" customFormat="1" ht="56.25" customHeight="1" x14ac:dyDescent="0.25">
      <c r="A105" s="86"/>
      <c r="B105" s="103" t="s">
        <v>108</v>
      </c>
      <c r="C105" s="104"/>
      <c r="D105" s="104"/>
      <c r="E105" s="104"/>
      <c r="F105" s="104"/>
      <c r="G105" s="105" t="s">
        <v>109</v>
      </c>
      <c r="H105" s="106"/>
      <c r="I105" s="107" t="s">
        <v>110</v>
      </c>
      <c r="J105" s="107"/>
      <c r="K105" s="107"/>
      <c r="L105" s="108" t="s">
        <v>111</v>
      </c>
      <c r="M105" s="108"/>
      <c r="N105" s="108"/>
      <c r="O105" s="109" t="s">
        <v>112</v>
      </c>
      <c r="P105" s="110"/>
      <c r="Q105" s="110"/>
      <c r="R105" s="110"/>
      <c r="S105" s="110"/>
      <c r="T105" s="87"/>
    </row>
    <row r="106" spans="1:20" s="34" customFormat="1" ht="56.25" customHeight="1" x14ac:dyDescent="0.25">
      <c r="A106" s="86"/>
      <c r="B106" s="111" t="s">
        <v>113</v>
      </c>
      <c r="C106" s="111"/>
      <c r="D106" s="111"/>
      <c r="E106" s="111"/>
      <c r="F106" s="111"/>
      <c r="G106" s="105" t="s">
        <v>114</v>
      </c>
      <c r="H106" s="106"/>
      <c r="I106" s="112" t="s">
        <v>115</v>
      </c>
      <c r="J106" s="112"/>
      <c r="K106" s="112"/>
      <c r="L106" s="109" t="s">
        <v>116</v>
      </c>
      <c r="M106" s="109"/>
      <c r="N106" s="109"/>
      <c r="O106" s="109" t="s">
        <v>117</v>
      </c>
      <c r="P106" s="110"/>
      <c r="Q106" s="110"/>
      <c r="R106" s="110"/>
      <c r="S106" s="110"/>
      <c r="T106" s="87"/>
    </row>
    <row r="107" spans="1:20" s="34" customFormat="1" ht="55.5" customHeight="1" x14ac:dyDescent="0.2">
      <c r="A107" s="86"/>
      <c r="B107" s="111"/>
      <c r="C107" s="111"/>
      <c r="D107" s="111"/>
      <c r="E107" s="111"/>
      <c r="F107" s="111"/>
      <c r="G107" s="100"/>
      <c r="H107" s="87"/>
      <c r="I107" s="112"/>
      <c r="J107" s="112"/>
      <c r="K107" s="112"/>
      <c r="L107" s="109"/>
      <c r="M107" s="109"/>
      <c r="N107" s="109"/>
      <c r="O107" s="87"/>
      <c r="P107" s="87"/>
      <c r="Q107" s="87"/>
      <c r="R107" s="87"/>
      <c r="S107" s="87"/>
      <c r="T107" s="87"/>
    </row>
    <row r="108" spans="1:20" s="34" customFormat="1" ht="55.5" customHeight="1" x14ac:dyDescent="0.2">
      <c r="A108" s="86"/>
      <c r="B108" s="87"/>
      <c r="C108" s="87"/>
      <c r="D108" s="87"/>
      <c r="E108" s="87"/>
      <c r="F108" s="87"/>
      <c r="G108" s="88"/>
      <c r="H108" s="87"/>
      <c r="I108" s="87"/>
      <c r="J108" s="87"/>
      <c r="K108" s="87"/>
      <c r="L108" s="87"/>
      <c r="M108" s="87"/>
      <c r="N108" s="87"/>
      <c r="O108" s="87"/>
      <c r="P108" s="87"/>
      <c r="Q108" s="87"/>
      <c r="R108" s="87"/>
      <c r="S108" s="87"/>
      <c r="T108" s="87"/>
    </row>
    <row r="109" spans="1:20" s="34" customFormat="1" ht="56.25" customHeight="1" x14ac:dyDescent="0.2">
      <c r="A109" s="86"/>
      <c r="B109" s="87"/>
      <c r="C109" s="87"/>
      <c r="D109" s="87"/>
      <c r="E109" s="87"/>
      <c r="F109" s="87"/>
      <c r="G109" s="88"/>
      <c r="H109" s="87"/>
      <c r="I109" s="87"/>
      <c r="J109" s="87"/>
      <c r="K109" s="87"/>
      <c r="L109" s="87"/>
      <c r="M109" s="87"/>
      <c r="N109" s="87"/>
      <c r="O109" s="87"/>
      <c r="P109" s="87"/>
      <c r="Q109" s="87"/>
      <c r="R109" s="87"/>
      <c r="S109" s="87"/>
      <c r="T109" s="87"/>
    </row>
    <row r="110" spans="1:20" s="34" customFormat="1" ht="56.25" customHeight="1" x14ac:dyDescent="0.25">
      <c r="A110" s="86"/>
      <c r="B110" s="109" t="s">
        <v>106</v>
      </c>
      <c r="C110" s="109"/>
      <c r="D110" s="109"/>
      <c r="E110" s="109"/>
      <c r="F110" s="109"/>
      <c r="G110" s="105" t="s">
        <v>106</v>
      </c>
      <c r="H110" s="113"/>
      <c r="I110" s="114" t="s">
        <v>106</v>
      </c>
      <c r="J110" s="114"/>
      <c r="K110" s="114"/>
      <c r="L110" s="86"/>
      <c r="M110" s="115"/>
      <c r="N110" s="109" t="s">
        <v>107</v>
      </c>
      <c r="O110" s="109"/>
      <c r="P110" s="109"/>
      <c r="Q110" s="116"/>
      <c r="R110" s="109" t="s">
        <v>107</v>
      </c>
      <c r="S110" s="109"/>
      <c r="T110" s="109"/>
    </row>
    <row r="111" spans="1:20" s="34" customFormat="1" ht="56.25" customHeight="1" x14ac:dyDescent="0.25">
      <c r="A111" s="86"/>
      <c r="B111" s="117"/>
      <c r="C111" s="117"/>
      <c r="D111" s="117"/>
      <c r="E111" s="117"/>
      <c r="F111" s="117"/>
      <c r="G111" s="118"/>
      <c r="H111" s="119"/>
      <c r="I111" s="120"/>
      <c r="J111" s="121"/>
      <c r="K111" s="122"/>
      <c r="L111" s="117"/>
      <c r="M111" s="116"/>
      <c r="N111" s="116"/>
      <c r="O111" s="117"/>
      <c r="P111" s="116"/>
      <c r="Q111" s="116"/>
      <c r="R111" s="116"/>
      <c r="S111" s="116"/>
      <c r="T111" s="117"/>
    </row>
    <row r="112" spans="1:20" s="34" customFormat="1" x14ac:dyDescent="0.25">
      <c r="A112" s="86"/>
      <c r="B112" s="109"/>
      <c r="C112" s="109"/>
      <c r="D112" s="109"/>
      <c r="E112" s="109"/>
      <c r="F112" s="109"/>
      <c r="G112" s="100"/>
      <c r="H112" s="86"/>
      <c r="I112" s="87"/>
      <c r="J112" s="101"/>
      <c r="K112" s="101"/>
      <c r="L112" s="101"/>
      <c r="M112" s="87"/>
      <c r="N112" s="87"/>
      <c r="O112" s="87"/>
      <c r="P112" s="87"/>
      <c r="Q112" s="87"/>
      <c r="R112" s="87"/>
      <c r="S112" s="87"/>
      <c r="T112" s="87"/>
    </row>
    <row r="113" spans="1:20" s="34" customFormat="1" ht="15" x14ac:dyDescent="0.2">
      <c r="A113" s="86"/>
      <c r="B113" s="87"/>
      <c r="C113" s="87"/>
      <c r="D113" s="87"/>
      <c r="E113" s="86"/>
      <c r="F113" s="87"/>
      <c r="G113" s="100"/>
      <c r="H113" s="86"/>
      <c r="I113" s="87"/>
      <c r="J113" s="101"/>
      <c r="K113" s="101"/>
      <c r="L113" s="101"/>
      <c r="M113" s="87"/>
      <c r="N113" s="87"/>
      <c r="O113" s="87"/>
      <c r="P113" s="87"/>
      <c r="Q113" s="87"/>
      <c r="R113" s="87"/>
      <c r="S113" s="87"/>
      <c r="T113" s="87"/>
    </row>
    <row r="114" spans="1:20" s="34" customFormat="1" ht="15" x14ac:dyDescent="0.2">
      <c r="A114" s="86"/>
      <c r="B114" s="87"/>
      <c r="C114" s="87"/>
      <c r="D114" s="87"/>
      <c r="E114" s="86"/>
      <c r="F114" s="87"/>
      <c r="G114" s="100"/>
      <c r="H114" s="86"/>
      <c r="I114" s="86"/>
      <c r="J114" s="86"/>
      <c r="K114" s="101"/>
      <c r="L114" s="101"/>
      <c r="M114" s="87"/>
      <c r="N114" s="87"/>
      <c r="O114" s="87"/>
      <c r="P114" s="123"/>
      <c r="Q114" s="123"/>
      <c r="R114" s="123"/>
      <c r="S114" s="123"/>
      <c r="T114" s="123"/>
    </row>
    <row r="115" spans="1:20" s="34" customFormat="1" ht="55.5" customHeight="1" x14ac:dyDescent="0.25">
      <c r="A115" s="86"/>
      <c r="B115" s="109" t="s">
        <v>118</v>
      </c>
      <c r="C115" s="109"/>
      <c r="D115" s="109"/>
      <c r="E115" s="109"/>
      <c r="F115" s="109"/>
      <c r="G115" s="105" t="s">
        <v>119</v>
      </c>
      <c r="H115" s="113"/>
      <c r="I115" s="114" t="s">
        <v>120</v>
      </c>
      <c r="J115" s="114"/>
      <c r="K115" s="114"/>
      <c r="L115" s="86"/>
      <c r="M115" s="86"/>
      <c r="N115" s="96" t="s">
        <v>121</v>
      </c>
      <c r="O115" s="96"/>
      <c r="P115" s="96"/>
      <c r="Q115" s="116"/>
      <c r="R115" s="109" t="s">
        <v>122</v>
      </c>
      <c r="S115" s="109"/>
      <c r="T115" s="109"/>
    </row>
    <row r="116" spans="1:20" s="34" customFormat="1" ht="56.25" customHeight="1" x14ac:dyDescent="0.25">
      <c r="A116" s="86"/>
      <c r="B116" s="112" t="s">
        <v>123</v>
      </c>
      <c r="C116" s="125"/>
      <c r="D116" s="125"/>
      <c r="E116" s="125"/>
      <c r="F116" s="125"/>
      <c r="G116" s="105" t="s">
        <v>124</v>
      </c>
      <c r="H116" s="105"/>
      <c r="I116" s="114" t="s">
        <v>125</v>
      </c>
      <c r="J116" s="114"/>
      <c r="K116" s="114"/>
      <c r="L116" s="86"/>
      <c r="M116" s="115"/>
      <c r="N116" s="109" t="s">
        <v>126</v>
      </c>
      <c r="O116" s="109"/>
      <c r="P116" s="109"/>
      <c r="Q116" s="116"/>
      <c r="R116" s="109" t="s">
        <v>127</v>
      </c>
      <c r="S116" s="109"/>
      <c r="T116" s="109"/>
    </row>
    <row r="117" spans="1:20" s="34" customFormat="1" x14ac:dyDescent="0.25">
      <c r="A117" s="86"/>
      <c r="B117" s="87"/>
      <c r="C117" s="87"/>
      <c r="D117" s="87"/>
      <c r="E117" s="87"/>
      <c r="F117" s="87"/>
      <c r="G117" s="105"/>
      <c r="H117" s="105"/>
      <c r="I117" s="87"/>
      <c r="J117" s="109"/>
      <c r="K117" s="109"/>
      <c r="L117" s="115"/>
      <c r="M117" s="115"/>
      <c r="N117" s="115"/>
      <c r="O117" s="127"/>
      <c r="P117" s="127"/>
      <c r="Q117" s="127"/>
      <c r="R117" s="87"/>
      <c r="S117" s="87"/>
      <c r="T117" s="87"/>
    </row>
    <row r="118" spans="1:20" s="34" customFormat="1" ht="15" x14ac:dyDescent="0.2">
      <c r="A118" s="86"/>
      <c r="B118" s="87"/>
      <c r="C118" s="87"/>
      <c r="D118" s="87"/>
      <c r="E118" s="87"/>
      <c r="F118" s="87"/>
      <c r="G118" s="88"/>
      <c r="H118" s="87"/>
      <c r="I118" s="87"/>
      <c r="J118" s="87"/>
      <c r="K118" s="87"/>
      <c r="L118" s="87"/>
      <c r="M118" s="87"/>
      <c r="N118" s="87"/>
      <c r="O118" s="87"/>
      <c r="P118" s="87"/>
      <c r="Q118" s="87"/>
      <c r="R118" s="87"/>
      <c r="S118" s="87"/>
      <c r="T118" s="87"/>
    </row>
    <row r="119" spans="1:20" s="34" customFormat="1" ht="15" x14ac:dyDescent="0.2">
      <c r="A119" s="86"/>
      <c r="B119" s="87"/>
      <c r="C119" s="87"/>
      <c r="D119" s="87"/>
      <c r="E119" s="87"/>
      <c r="F119" s="87"/>
      <c r="G119" s="88"/>
      <c r="H119" s="87"/>
      <c r="I119" s="87"/>
      <c r="J119" s="87"/>
      <c r="K119" s="87"/>
      <c r="L119" s="87"/>
      <c r="M119" s="87"/>
      <c r="N119" s="87"/>
      <c r="O119" s="87"/>
      <c r="P119" s="87"/>
      <c r="Q119" s="87"/>
      <c r="R119" s="87"/>
      <c r="S119" s="87"/>
      <c r="T119" s="87"/>
    </row>
    <row r="120" spans="1:20" s="34" customFormat="1" ht="35.25" customHeight="1" x14ac:dyDescent="0.25">
      <c r="A120" s="86"/>
      <c r="B120" s="109" t="s">
        <v>106</v>
      </c>
      <c r="C120" s="109"/>
      <c r="D120" s="109"/>
      <c r="E120" s="109"/>
      <c r="F120" s="109"/>
      <c r="G120" s="109" t="s">
        <v>106</v>
      </c>
      <c r="H120" s="110"/>
      <c r="I120" s="109" t="s">
        <v>106</v>
      </c>
      <c r="J120" s="110"/>
      <c r="K120" s="110"/>
      <c r="L120" s="87"/>
      <c r="M120" s="87"/>
      <c r="N120" s="87"/>
      <c r="O120" s="87"/>
      <c r="P120" s="87"/>
      <c r="Q120" s="87"/>
      <c r="R120" s="87"/>
      <c r="S120" s="87"/>
      <c r="T120" s="87"/>
    </row>
    <row r="121" spans="1:20" s="34" customFormat="1" x14ac:dyDescent="0.25">
      <c r="A121" s="86"/>
      <c r="B121" s="117"/>
      <c r="C121" s="117"/>
      <c r="D121" s="117"/>
      <c r="E121" s="117"/>
      <c r="F121" s="117"/>
      <c r="G121" s="51"/>
      <c r="H121" s="87"/>
      <c r="I121" s="87"/>
      <c r="J121" s="119"/>
      <c r="K121" s="119"/>
      <c r="L121" s="87"/>
      <c r="M121" s="87"/>
      <c r="N121" s="87"/>
      <c r="O121" s="87"/>
      <c r="P121" s="87"/>
      <c r="Q121" s="87"/>
      <c r="R121" s="87"/>
      <c r="S121" s="87"/>
      <c r="T121" s="87"/>
    </row>
    <row r="122" spans="1:20" s="34" customFormat="1" x14ac:dyDescent="0.25">
      <c r="A122" s="86"/>
      <c r="B122" s="117"/>
      <c r="C122" s="117"/>
      <c r="D122" s="117"/>
      <c r="E122" s="117"/>
      <c r="F122" s="117"/>
      <c r="G122" s="88"/>
      <c r="H122" s="87"/>
      <c r="I122" s="87"/>
      <c r="J122" s="87"/>
      <c r="K122" s="87"/>
      <c r="L122" s="87"/>
      <c r="M122" s="87"/>
      <c r="N122" s="87"/>
      <c r="O122" s="87"/>
      <c r="P122" s="87"/>
      <c r="Q122" s="87"/>
      <c r="R122" s="87"/>
      <c r="S122" s="87"/>
      <c r="T122" s="87"/>
    </row>
    <row r="123" spans="1:20" s="34" customFormat="1" x14ac:dyDescent="0.25">
      <c r="A123" s="86"/>
      <c r="B123" s="117"/>
      <c r="C123" s="117"/>
      <c r="D123" s="117"/>
      <c r="E123" s="117"/>
      <c r="F123" s="117"/>
      <c r="G123" s="88"/>
      <c r="H123" s="87"/>
      <c r="I123" s="87"/>
      <c r="J123" s="87"/>
      <c r="K123" s="87"/>
      <c r="L123" s="87"/>
      <c r="M123" s="87"/>
      <c r="N123" s="87"/>
      <c r="O123" s="87"/>
      <c r="P123" s="87"/>
      <c r="Q123" s="87"/>
      <c r="R123" s="87"/>
      <c r="S123" s="87"/>
      <c r="T123" s="87"/>
    </row>
    <row r="124" spans="1:20" s="34" customFormat="1" x14ac:dyDescent="0.25">
      <c r="A124" s="86"/>
      <c r="B124" s="86"/>
      <c r="C124" s="86"/>
      <c r="D124" s="86"/>
      <c r="E124" s="86"/>
      <c r="F124" s="86"/>
      <c r="G124" s="88"/>
      <c r="H124" s="87"/>
      <c r="I124" s="87"/>
      <c r="J124" s="86"/>
      <c r="K124" s="86"/>
      <c r="L124" s="103"/>
      <c r="M124" s="128"/>
      <c r="N124" s="128"/>
      <c r="O124" s="87"/>
      <c r="P124" s="109"/>
      <c r="Q124" s="109"/>
      <c r="R124" s="113"/>
      <c r="S124" s="113"/>
      <c r="T124" s="113"/>
    </row>
    <row r="125" spans="1:20" s="34" customFormat="1" ht="101.25" customHeight="1" x14ac:dyDescent="0.25">
      <c r="A125" s="86"/>
      <c r="B125" s="105" t="s">
        <v>128</v>
      </c>
      <c r="C125" s="110"/>
      <c r="D125" s="110"/>
      <c r="E125" s="110"/>
      <c r="F125" s="110"/>
      <c r="G125" s="103" t="s">
        <v>129</v>
      </c>
      <c r="H125" s="129"/>
      <c r="I125" s="103" t="s">
        <v>130</v>
      </c>
      <c r="J125" s="130"/>
      <c r="K125" s="130"/>
      <c r="L125" s="87"/>
      <c r="M125" s="86"/>
      <c r="N125" s="86"/>
      <c r="O125" s="87"/>
      <c r="P125" s="87"/>
      <c r="Q125" s="87"/>
      <c r="R125" s="86"/>
      <c r="S125" s="86"/>
      <c r="T125" s="87"/>
    </row>
    <row r="126" spans="1:20" s="34" customFormat="1" ht="131.25" customHeight="1" x14ac:dyDescent="0.25">
      <c r="A126" s="86"/>
      <c r="B126" s="131" t="s">
        <v>131</v>
      </c>
      <c r="C126" s="125"/>
      <c r="D126" s="125"/>
      <c r="E126" s="125"/>
      <c r="F126" s="125"/>
      <c r="G126" s="112" t="s">
        <v>132</v>
      </c>
      <c r="H126" s="110"/>
      <c r="I126" s="112" t="s">
        <v>133</v>
      </c>
      <c r="J126" s="132"/>
      <c r="K126" s="132"/>
      <c r="L126" s="87"/>
      <c r="M126" s="86"/>
      <c r="N126" s="86"/>
      <c r="O126" s="87"/>
      <c r="P126" s="87"/>
      <c r="Q126" s="87"/>
      <c r="R126" s="86"/>
      <c r="S126" s="86"/>
      <c r="T126" s="87"/>
    </row>
    <row r="127" spans="1:20" s="34" customFormat="1" x14ac:dyDescent="0.25">
      <c r="A127" s="86"/>
      <c r="B127" s="86"/>
      <c r="C127" s="86"/>
      <c r="D127" s="86"/>
      <c r="E127" s="86"/>
      <c r="F127" s="86"/>
      <c r="G127" s="100"/>
      <c r="H127" s="87"/>
      <c r="I127" s="87"/>
      <c r="J127" s="124"/>
      <c r="K127" s="124"/>
      <c r="L127" s="103"/>
      <c r="M127" s="128"/>
      <c r="N127" s="128"/>
      <c r="O127" s="87"/>
      <c r="P127" s="109"/>
      <c r="Q127" s="109"/>
      <c r="R127" s="113"/>
      <c r="S127" s="113"/>
      <c r="T127" s="113"/>
    </row>
    <row r="128" spans="1:20" s="34" customFormat="1" ht="120" customHeight="1" x14ac:dyDescent="0.2">
      <c r="A128" s="86"/>
      <c r="B128" s="86"/>
      <c r="C128" s="86"/>
      <c r="D128" s="86"/>
      <c r="E128" s="86"/>
      <c r="F128" s="86"/>
      <c r="G128" s="100"/>
      <c r="H128" s="87"/>
      <c r="I128" s="87"/>
      <c r="J128" s="86"/>
      <c r="K128" s="86"/>
      <c r="L128" s="103"/>
      <c r="M128" s="128"/>
      <c r="N128" s="128"/>
      <c r="O128" s="87"/>
      <c r="P128" s="112"/>
      <c r="Q128" s="112"/>
      <c r="R128" s="125"/>
      <c r="S128" s="125"/>
      <c r="T128" s="125"/>
    </row>
    <row r="129" spans="1:20" s="34" customFormat="1" ht="15" x14ac:dyDescent="0.2">
      <c r="A129" s="86"/>
      <c r="B129" s="87"/>
      <c r="C129" s="87"/>
      <c r="D129" s="87"/>
      <c r="E129" s="87"/>
      <c r="F129" s="87"/>
      <c r="G129" s="88"/>
      <c r="H129" s="87"/>
      <c r="I129" s="87"/>
      <c r="J129" s="87"/>
      <c r="K129" s="87"/>
      <c r="L129" s="87"/>
      <c r="M129" s="87"/>
      <c r="N129" s="87"/>
      <c r="O129" s="87"/>
      <c r="P129" s="87"/>
      <c r="Q129" s="87"/>
      <c r="R129" s="87"/>
      <c r="S129" s="87"/>
      <c r="T129" s="87"/>
    </row>
    <row r="130" spans="1:20" s="34" customFormat="1" x14ac:dyDescent="0.25">
      <c r="A130" s="86"/>
      <c r="B130" s="133"/>
      <c r="C130" s="50"/>
      <c r="D130" s="87"/>
      <c r="E130" s="87"/>
      <c r="F130" s="87"/>
      <c r="G130" s="88"/>
      <c r="H130" s="87"/>
      <c r="I130" s="87"/>
      <c r="J130" s="87"/>
      <c r="K130" s="87"/>
      <c r="L130" s="87"/>
      <c r="M130" s="87"/>
      <c r="N130" s="87"/>
      <c r="O130" s="87"/>
      <c r="P130" s="87"/>
      <c r="Q130" s="87"/>
      <c r="R130" s="87"/>
      <c r="S130" s="87"/>
      <c r="T130" s="87"/>
    </row>
    <row r="131" spans="1:20" s="34" customFormat="1" x14ac:dyDescent="0.25">
      <c r="A131" s="86"/>
      <c r="B131" s="124"/>
      <c r="C131" s="124"/>
      <c r="D131" s="124"/>
      <c r="E131" s="124"/>
      <c r="F131" s="124"/>
      <c r="G131" s="103"/>
      <c r="H131" s="111"/>
      <c r="I131" s="103"/>
      <c r="J131" s="87"/>
      <c r="K131" s="87"/>
      <c r="L131" s="87"/>
      <c r="M131" s="87"/>
      <c r="N131" s="87"/>
      <c r="O131" s="87"/>
      <c r="P131" s="87"/>
      <c r="Q131" s="87"/>
      <c r="R131" s="87"/>
      <c r="S131" s="87"/>
      <c r="T131" s="87"/>
    </row>
    <row r="132" spans="1:20" s="34" customFormat="1" x14ac:dyDescent="0.25">
      <c r="A132" s="86"/>
      <c r="B132" s="126"/>
      <c r="C132" s="126"/>
      <c r="D132" s="126"/>
      <c r="E132" s="126"/>
      <c r="F132" s="126"/>
      <c r="G132" s="88"/>
      <c r="H132" s="87"/>
      <c r="I132" s="86"/>
      <c r="J132" s="87"/>
      <c r="K132" s="87"/>
      <c r="L132" s="86"/>
      <c r="M132" s="87"/>
      <c r="N132" s="87"/>
      <c r="O132" s="87"/>
      <c r="P132" s="87"/>
      <c r="Q132" s="87"/>
      <c r="R132" s="87"/>
      <c r="S132" s="87"/>
      <c r="T132" s="87"/>
    </row>
    <row r="133" spans="1:20" s="34" customFormat="1" ht="15" x14ac:dyDescent="0.2">
      <c r="A133" s="86"/>
      <c r="B133" s="87"/>
      <c r="C133" s="87"/>
      <c r="D133" s="87"/>
      <c r="E133" s="87"/>
      <c r="F133" s="87"/>
      <c r="G133" s="88"/>
      <c r="H133" s="87"/>
      <c r="I133" s="86"/>
      <c r="J133" s="87"/>
      <c r="K133" s="87"/>
      <c r="L133" s="86"/>
      <c r="M133" s="87"/>
      <c r="N133" s="87"/>
      <c r="O133" s="87"/>
      <c r="P133" s="87"/>
      <c r="Q133" s="87"/>
      <c r="R133" s="87"/>
      <c r="S133" s="87"/>
      <c r="T133" s="87"/>
    </row>
    <row r="134" spans="1:20" s="34" customFormat="1" x14ac:dyDescent="0.25">
      <c r="A134" s="86"/>
      <c r="B134" s="109"/>
      <c r="C134" s="113"/>
      <c r="D134" s="113"/>
      <c r="E134" s="113"/>
      <c r="F134" s="113"/>
      <c r="G134" s="103"/>
      <c r="H134" s="134"/>
      <c r="I134" s="134"/>
      <c r="J134" s="87"/>
      <c r="K134" s="87"/>
      <c r="L134" s="86"/>
      <c r="M134" s="87"/>
      <c r="N134" s="87"/>
      <c r="O134" s="87"/>
      <c r="P134" s="87"/>
      <c r="Q134" s="87"/>
      <c r="R134" s="87"/>
      <c r="S134" s="87"/>
      <c r="T134" s="87"/>
    </row>
    <row r="135" spans="1:20" s="34" customFormat="1" x14ac:dyDescent="0.25">
      <c r="A135" s="86"/>
      <c r="B135" s="109"/>
      <c r="C135" s="113"/>
      <c r="D135" s="113"/>
      <c r="E135" s="113"/>
      <c r="F135" s="113"/>
      <c r="G135" s="103"/>
      <c r="H135" s="110"/>
      <c r="I135" s="110"/>
      <c r="J135" s="87"/>
      <c r="K135" s="87"/>
      <c r="L135" s="86"/>
      <c r="M135" s="87"/>
      <c r="N135" s="87"/>
      <c r="O135" s="87"/>
      <c r="P135" s="87"/>
      <c r="Q135" s="87"/>
      <c r="R135" s="87"/>
      <c r="S135" s="87"/>
      <c r="T135" s="86"/>
    </row>
    <row r="136" spans="1:20" s="34" customFormat="1" ht="15" x14ac:dyDescent="0.2">
      <c r="A136" s="86"/>
      <c r="B136" s="87"/>
      <c r="C136" s="87"/>
      <c r="D136" s="87"/>
      <c r="E136" s="87"/>
      <c r="F136" s="87"/>
      <c r="G136" s="88"/>
      <c r="H136" s="87"/>
      <c r="I136" s="86"/>
      <c r="J136" s="87"/>
      <c r="K136" s="87"/>
      <c r="L136" s="86"/>
      <c r="M136" s="87"/>
      <c r="N136" s="87"/>
      <c r="O136" s="87"/>
      <c r="P136" s="87"/>
      <c r="Q136" s="87"/>
      <c r="R136" s="87"/>
      <c r="S136" s="87"/>
      <c r="T136" s="86"/>
    </row>
    <row r="137" spans="1:20" s="34" customFormat="1" ht="89.25" customHeight="1" x14ac:dyDescent="0.25">
      <c r="A137" s="86"/>
      <c r="B137" s="87"/>
      <c r="C137" s="87"/>
      <c r="D137" s="87"/>
      <c r="E137" s="87"/>
      <c r="F137" s="87"/>
      <c r="G137" s="88"/>
      <c r="H137" s="87"/>
      <c r="I137" s="87"/>
      <c r="J137" s="71" t="e">
        <f>'[1]Base de datos 2026'!#REF!</f>
        <v>#REF!</v>
      </c>
      <c r="K137" s="71" t="e">
        <f>'[1]Base de datos 2026'!#REF!</f>
        <v>#REF!</v>
      </c>
      <c r="L137" s="87"/>
      <c r="M137" s="87"/>
      <c r="N137" s="135" t="e">
        <f>'[1]Base de datos 2026'!#REF!</f>
        <v>#REF!</v>
      </c>
      <c r="O137" s="135" t="e">
        <f>'[1]Base de datos 2026'!#REF!</f>
        <v>#REF!</v>
      </c>
      <c r="P137" s="135" t="e">
        <f>'[1]Base de datos 2026'!#REF!</f>
        <v>#REF!</v>
      </c>
      <c r="Q137" s="135"/>
      <c r="R137" s="135">
        <f>SUM(R11:R92)</f>
        <v>54.115799999999986</v>
      </c>
      <c r="S137" s="135">
        <f>SUM(S11:S92)</f>
        <v>1379.3251037368304</v>
      </c>
      <c r="T137" s="71"/>
    </row>
    <row r="138" spans="1:20" s="34" customFormat="1" ht="89.25" customHeight="1" x14ac:dyDescent="0.25">
      <c r="A138" s="86"/>
      <c r="B138" s="87"/>
      <c r="C138" s="87"/>
      <c r="D138" s="87"/>
      <c r="E138" s="87"/>
      <c r="F138" s="87"/>
      <c r="G138" s="88"/>
      <c r="H138" s="87"/>
      <c r="I138" s="87"/>
      <c r="J138" s="71">
        <f>SUM(J11:J92)</f>
        <v>256814198.35520002</v>
      </c>
      <c r="K138" s="71">
        <f>SUM(K11:K92)</f>
        <v>256814198.35520002</v>
      </c>
      <c r="L138" s="87"/>
      <c r="M138" s="87"/>
      <c r="N138" s="135">
        <f>SUM(N11:N92)</f>
        <v>0</v>
      </c>
      <c r="O138" s="135">
        <f>SUM(O11:O92)</f>
        <v>0</v>
      </c>
      <c r="P138" s="135">
        <f>SUM(P11:P92)</f>
        <v>0</v>
      </c>
      <c r="Q138" s="135"/>
      <c r="R138" s="135">
        <f>R137/163</f>
        <v>0.3319987730061349</v>
      </c>
      <c r="S138" s="135" t="e">
        <f>#REF!/J137*100</f>
        <v>#REF!</v>
      </c>
      <c r="T138" s="135"/>
    </row>
    <row r="139" spans="1:20" s="34" customFormat="1" ht="89.25" customHeight="1" x14ac:dyDescent="0.25">
      <c r="A139" s="86"/>
      <c r="B139" s="86"/>
      <c r="C139" s="86"/>
      <c r="D139" s="86"/>
      <c r="E139" s="86"/>
      <c r="F139" s="86"/>
      <c r="G139" s="100"/>
      <c r="H139" s="86"/>
      <c r="I139" s="86"/>
      <c r="J139" s="71" t="e">
        <f>J137-J138</f>
        <v>#REF!</v>
      </c>
      <c r="K139" s="71" t="e">
        <f>K137-K138</f>
        <v>#REF!</v>
      </c>
      <c r="L139" s="87"/>
      <c r="M139" s="87"/>
      <c r="N139" s="135" t="e">
        <f>N137-N138</f>
        <v>#REF!</v>
      </c>
      <c r="O139" s="135" t="e">
        <f>O137-O138</f>
        <v>#REF!</v>
      </c>
      <c r="P139" s="135" t="e">
        <f>P137-P138</f>
        <v>#REF!</v>
      </c>
      <c r="Q139" s="135"/>
      <c r="R139" s="135"/>
      <c r="S139" s="136"/>
      <c r="T139" s="135"/>
    </row>
    <row r="140" spans="1:20" ht="89.25" customHeight="1" x14ac:dyDescent="0.25">
      <c r="J140" s="137"/>
      <c r="K140" s="137"/>
      <c r="L140" s="137"/>
      <c r="M140" s="137"/>
      <c r="N140" s="137"/>
      <c r="O140" s="137"/>
      <c r="P140" s="137"/>
      <c r="Q140" s="137"/>
    </row>
    <row r="141" spans="1:20" ht="89.25" customHeight="1" x14ac:dyDescent="0.25">
      <c r="P141" s="71"/>
      <c r="Q141" s="71"/>
      <c r="R141" s="71"/>
    </row>
    <row r="142" spans="1:20" ht="89.25" customHeight="1" x14ac:dyDescent="0.25">
      <c r="J142" s="71"/>
      <c r="Q142" s="71"/>
      <c r="S142" s="71" t="e">
        <f>O137/J137*100</f>
        <v>#REF!</v>
      </c>
    </row>
    <row r="143" spans="1:20" ht="89.25" customHeight="1" x14ac:dyDescent="0.25">
      <c r="J143" s="71"/>
    </row>
    <row r="144" spans="1:20" ht="89.25" customHeight="1" x14ac:dyDescent="0.25">
      <c r="J144" s="71"/>
    </row>
    <row r="145" spans="10:15" ht="89.25" customHeight="1" x14ac:dyDescent="0.25">
      <c r="J145" s="71"/>
      <c r="O145" s="71"/>
    </row>
    <row r="146" spans="10:15" ht="89.25" customHeight="1" x14ac:dyDescent="0.25">
      <c r="J146" s="71"/>
      <c r="O146" s="71"/>
    </row>
    <row r="147" spans="10:15" x14ac:dyDescent="0.25">
      <c r="J147" s="71"/>
      <c r="O147" s="71"/>
    </row>
    <row r="148" spans="10:15" x14ac:dyDescent="0.25">
      <c r="O148" s="71"/>
    </row>
    <row r="149" spans="10:15" x14ac:dyDescent="0.25">
      <c r="O149" s="71"/>
    </row>
    <row r="151" spans="10:15" x14ac:dyDescent="0.25">
      <c r="O151" s="71"/>
    </row>
    <row r="152" spans="10:15" x14ac:dyDescent="0.25">
      <c r="O152" s="71"/>
    </row>
    <row r="153" spans="10:15" x14ac:dyDescent="0.25">
      <c r="O153" s="71"/>
    </row>
  </sheetData>
  <autoFilter ref="A8:T9">
    <filterColumn colId="1" showButton="0"/>
    <filterColumn colId="7" showButton="0"/>
    <filterColumn colId="11" showButton="0"/>
    <filterColumn colId="12" showButton="0"/>
    <filterColumn colId="14" showButton="0"/>
    <filterColumn colId="17" showButton="0"/>
  </autoFilter>
  <mergeCells count="82">
    <mergeCell ref="B135:F135"/>
    <mergeCell ref="G135:I135"/>
    <mergeCell ref="L127:N127"/>
    <mergeCell ref="P127:T127"/>
    <mergeCell ref="L128:N128"/>
    <mergeCell ref="P128:T128"/>
    <mergeCell ref="G131:I131"/>
    <mergeCell ref="B134:F134"/>
    <mergeCell ref="G134:I134"/>
    <mergeCell ref="B125:F125"/>
    <mergeCell ref="G125:H125"/>
    <mergeCell ref="I125:K125"/>
    <mergeCell ref="B126:F126"/>
    <mergeCell ref="G126:H126"/>
    <mergeCell ref="I126:K126"/>
    <mergeCell ref="J117:K117"/>
    <mergeCell ref="B120:F120"/>
    <mergeCell ref="G120:H120"/>
    <mergeCell ref="I120:K120"/>
    <mergeCell ref="L124:N124"/>
    <mergeCell ref="P124:T124"/>
    <mergeCell ref="B115:F115"/>
    <mergeCell ref="G115:H115"/>
    <mergeCell ref="I115:K115"/>
    <mergeCell ref="N115:P115"/>
    <mergeCell ref="R115:T115"/>
    <mergeCell ref="B116:F116"/>
    <mergeCell ref="G116:H117"/>
    <mergeCell ref="I116:K116"/>
    <mergeCell ref="N116:P116"/>
    <mergeCell ref="R116:T116"/>
    <mergeCell ref="B110:F110"/>
    <mergeCell ref="G110:H110"/>
    <mergeCell ref="I110:K110"/>
    <mergeCell ref="N110:P110"/>
    <mergeCell ref="R110:T110"/>
    <mergeCell ref="B112:F112"/>
    <mergeCell ref="B105:F105"/>
    <mergeCell ref="G105:H105"/>
    <mergeCell ref="I105:K105"/>
    <mergeCell ref="L105:N105"/>
    <mergeCell ref="O105:S105"/>
    <mergeCell ref="B106:F107"/>
    <mergeCell ref="G106:H106"/>
    <mergeCell ref="I106:K107"/>
    <mergeCell ref="L106:N107"/>
    <mergeCell ref="O106:S106"/>
    <mergeCell ref="S95:S97"/>
    <mergeCell ref="B101:F101"/>
    <mergeCell ref="G101:H101"/>
    <mergeCell ref="I101:K101"/>
    <mergeCell ref="L101:N101"/>
    <mergeCell ref="O101:S101"/>
    <mergeCell ref="N93:N94"/>
    <mergeCell ref="O93:P93"/>
    <mergeCell ref="R93:S93"/>
    <mergeCell ref="J95:J97"/>
    <mergeCell ref="K95:K97"/>
    <mergeCell ref="N95:N97"/>
    <mergeCell ref="O95:O97"/>
    <mergeCell ref="P95:P97"/>
    <mergeCell ref="Q95:Q97"/>
    <mergeCell ref="R95:R97"/>
    <mergeCell ref="A32:A33"/>
    <mergeCell ref="A37:A38"/>
    <mergeCell ref="A66:A67"/>
    <mergeCell ref="A80:A81"/>
    <mergeCell ref="J93:J94"/>
    <mergeCell ref="K93:K94"/>
    <mergeCell ref="T8:T9"/>
    <mergeCell ref="J8:J9"/>
    <mergeCell ref="K8:K9"/>
    <mergeCell ref="L8:N8"/>
    <mergeCell ref="O8:P8"/>
    <mergeCell ref="Q8:Q9"/>
    <mergeCell ref="R8:S8"/>
    <mergeCell ref="B8:C8"/>
    <mergeCell ref="D8:D9"/>
    <mergeCell ref="E8:E9"/>
    <mergeCell ref="F8:F9"/>
    <mergeCell ref="G8:G9"/>
    <mergeCell ref="H8:I8"/>
  </mergeCells>
  <printOptions horizontalCentered="1"/>
  <pageMargins left="0" right="0" top="0.55118110236220474" bottom="0.74803149606299213" header="0.31496062992125984" footer="0.31496062992125984"/>
  <pageSetup scale="27" fitToHeight="0" orientation="landscape" r:id="rId1"/>
  <headerFooter>
    <oddFooter>&amp;R&amp;72&amp;P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Avance Financiero</vt:lpstr>
      <vt:lpstr>'Avance Financiero'!Área_de_impresión</vt:lpstr>
      <vt:lpstr>'Avance Financiero'!Títulos_a_imprimir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2026-10-09T18:40:56Z</dcterms:created>
  <dcterms:modified xsi:type="dcterms:W3CDTF">2026-10-09T18:44:58Z</dcterms:modified>
</cp:coreProperties>
</file>