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JERCICIO 2022\MAGALLI\"/>
    </mc:Choice>
  </mc:AlternateContent>
  <bookViews>
    <workbookView xWindow="0" yWindow="0" windowWidth="28800" windowHeight="12435"/>
  </bookViews>
  <sheets>
    <sheet name="Avance Financiero" sheetId="1" r:id="rId1"/>
  </sheets>
  <externalReferences>
    <externalReference r:id="rId2"/>
    <externalReference r:id="rId3"/>
  </externalReferences>
  <definedNames>
    <definedName name="_xlnm._FilterDatabase" localSheetId="0" hidden="1">'Avance Financiero'!$B$10:$Y$191</definedName>
    <definedName name="_xlnm.Print_Area" localSheetId="0">'Avance Financiero'!$B$1:$V$229</definedName>
    <definedName name="_xlnm.Print_Titles" localSheetId="0">'Avance Financiero'!$1:$9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1" i="1" l="1"/>
  <c r="R231" i="1"/>
  <c r="Q231" i="1"/>
  <c r="L231" i="1"/>
  <c r="K231" i="1"/>
  <c r="J231" i="1"/>
  <c r="J239" i="1" s="1"/>
  <c r="Y222" i="1"/>
  <c r="Y182" i="1"/>
  <c r="X182" i="1"/>
  <c r="W182" i="1"/>
  <c r="V182" i="1"/>
  <c r="U182" i="1"/>
  <c r="T182" i="1"/>
  <c r="S182" i="1"/>
  <c r="R182" i="1"/>
  <c r="Q182" i="1"/>
  <c r="P182" i="1"/>
  <c r="O182" i="1"/>
  <c r="L182" i="1"/>
  <c r="K182" i="1"/>
  <c r="J182" i="1"/>
  <c r="I182" i="1"/>
  <c r="H182" i="1"/>
  <c r="G182" i="1"/>
  <c r="F182" i="1"/>
  <c r="E182" i="1"/>
  <c r="D182" i="1"/>
  <c r="C182" i="1"/>
  <c r="B182" i="1"/>
  <c r="Y179" i="1"/>
  <c r="X179" i="1"/>
  <c r="W179" i="1"/>
  <c r="V179" i="1"/>
  <c r="U179" i="1"/>
  <c r="T179" i="1"/>
  <c r="S179" i="1"/>
  <c r="R179" i="1"/>
  <c r="Q179" i="1"/>
  <c r="P179" i="1"/>
  <c r="O179" i="1"/>
  <c r="L179" i="1"/>
  <c r="K179" i="1"/>
  <c r="J179" i="1"/>
  <c r="I179" i="1"/>
  <c r="H179" i="1"/>
  <c r="G179" i="1"/>
  <c r="F179" i="1"/>
  <c r="E179" i="1"/>
  <c r="D179" i="1"/>
  <c r="C179" i="1"/>
  <c r="B179" i="1"/>
  <c r="Y176" i="1"/>
  <c r="X176" i="1"/>
  <c r="W176" i="1"/>
  <c r="V176" i="1"/>
  <c r="U176" i="1"/>
  <c r="T176" i="1"/>
  <c r="S176" i="1"/>
  <c r="R176" i="1"/>
  <c r="Q176" i="1"/>
  <c r="P176" i="1"/>
  <c r="O176" i="1"/>
  <c r="L176" i="1"/>
  <c r="K176" i="1"/>
  <c r="J176" i="1"/>
  <c r="I176" i="1"/>
  <c r="H176" i="1"/>
  <c r="G176" i="1"/>
  <c r="F176" i="1"/>
  <c r="E176" i="1"/>
  <c r="D176" i="1"/>
  <c r="C176" i="1"/>
  <c r="B176" i="1"/>
  <c r="Y173" i="1"/>
  <c r="X173" i="1"/>
  <c r="W173" i="1"/>
  <c r="V173" i="1"/>
  <c r="U173" i="1"/>
  <c r="T173" i="1"/>
  <c r="S173" i="1"/>
  <c r="R173" i="1"/>
  <c r="Q173" i="1"/>
  <c r="P173" i="1"/>
  <c r="O173" i="1"/>
  <c r="L173" i="1"/>
  <c r="K173" i="1"/>
  <c r="J173" i="1"/>
  <c r="I173" i="1"/>
  <c r="H173" i="1"/>
  <c r="G173" i="1"/>
  <c r="F173" i="1"/>
  <c r="E173" i="1"/>
  <c r="D173" i="1"/>
  <c r="C173" i="1"/>
  <c r="B173" i="1"/>
  <c r="Y170" i="1"/>
  <c r="X170" i="1"/>
  <c r="W170" i="1"/>
  <c r="V170" i="1"/>
  <c r="U170" i="1"/>
  <c r="T170" i="1"/>
  <c r="S170" i="1"/>
  <c r="R170" i="1"/>
  <c r="Q170" i="1"/>
  <c r="P170" i="1"/>
  <c r="O170" i="1"/>
  <c r="L170" i="1"/>
  <c r="K170" i="1"/>
  <c r="J170" i="1"/>
  <c r="I170" i="1"/>
  <c r="H170" i="1"/>
  <c r="G170" i="1"/>
  <c r="F170" i="1"/>
  <c r="E170" i="1"/>
  <c r="D170" i="1"/>
  <c r="C170" i="1"/>
  <c r="B170" i="1"/>
  <c r="Y167" i="1"/>
  <c r="X167" i="1"/>
  <c r="W167" i="1"/>
  <c r="V167" i="1"/>
  <c r="U167" i="1"/>
  <c r="T167" i="1"/>
  <c r="S167" i="1"/>
  <c r="R167" i="1"/>
  <c r="Q167" i="1"/>
  <c r="P167" i="1"/>
  <c r="O167" i="1"/>
  <c r="L167" i="1"/>
  <c r="K167" i="1"/>
  <c r="J167" i="1"/>
  <c r="I167" i="1"/>
  <c r="H167" i="1"/>
  <c r="G167" i="1"/>
  <c r="F167" i="1"/>
  <c r="E167" i="1"/>
  <c r="D167" i="1"/>
  <c r="C167" i="1"/>
  <c r="B167" i="1"/>
  <c r="Y164" i="1"/>
  <c r="X164" i="1"/>
  <c r="W164" i="1"/>
  <c r="V164" i="1"/>
  <c r="U164" i="1"/>
  <c r="T164" i="1"/>
  <c r="S164" i="1"/>
  <c r="R164" i="1"/>
  <c r="Q164" i="1"/>
  <c r="P164" i="1"/>
  <c r="O164" i="1"/>
  <c r="L164" i="1"/>
  <c r="K164" i="1"/>
  <c r="J164" i="1"/>
  <c r="I164" i="1"/>
  <c r="H164" i="1"/>
  <c r="G164" i="1"/>
  <c r="F164" i="1"/>
  <c r="E164" i="1"/>
  <c r="D164" i="1"/>
  <c r="C164" i="1"/>
  <c r="B164" i="1"/>
  <c r="Y161" i="1"/>
  <c r="X161" i="1"/>
  <c r="W161" i="1"/>
  <c r="V161" i="1"/>
  <c r="U161" i="1"/>
  <c r="T161" i="1"/>
  <c r="S161" i="1"/>
  <c r="R161" i="1"/>
  <c r="Q161" i="1"/>
  <c r="P161" i="1"/>
  <c r="O161" i="1"/>
  <c r="L161" i="1"/>
  <c r="K161" i="1"/>
  <c r="J161" i="1"/>
  <c r="I161" i="1"/>
  <c r="H161" i="1"/>
  <c r="G161" i="1"/>
  <c r="F161" i="1"/>
  <c r="E161" i="1"/>
  <c r="D161" i="1"/>
  <c r="C161" i="1"/>
  <c r="B161" i="1"/>
  <c r="Y158" i="1"/>
  <c r="X158" i="1"/>
  <c r="W158" i="1"/>
  <c r="V158" i="1"/>
  <c r="U158" i="1"/>
  <c r="T158" i="1"/>
  <c r="S158" i="1"/>
  <c r="R158" i="1"/>
  <c r="Q158" i="1"/>
  <c r="P158" i="1"/>
  <c r="O158" i="1"/>
  <c r="L158" i="1"/>
  <c r="K158" i="1"/>
  <c r="J158" i="1"/>
  <c r="I158" i="1"/>
  <c r="H158" i="1"/>
  <c r="G158" i="1"/>
  <c r="F158" i="1"/>
  <c r="E158" i="1"/>
  <c r="D158" i="1"/>
  <c r="C158" i="1"/>
  <c r="B158" i="1"/>
  <c r="Y155" i="1"/>
  <c r="X155" i="1"/>
  <c r="W155" i="1"/>
  <c r="V155" i="1"/>
  <c r="U155" i="1"/>
  <c r="T155" i="1"/>
  <c r="S155" i="1"/>
  <c r="R155" i="1"/>
  <c r="Q155" i="1"/>
  <c r="P155" i="1"/>
  <c r="O155" i="1"/>
  <c r="L155" i="1"/>
  <c r="K155" i="1"/>
  <c r="J155" i="1"/>
  <c r="I155" i="1"/>
  <c r="H155" i="1"/>
  <c r="G155" i="1"/>
  <c r="F155" i="1"/>
  <c r="E155" i="1"/>
  <c r="D155" i="1"/>
  <c r="C155" i="1"/>
  <c r="B155" i="1"/>
  <c r="Y152" i="1"/>
  <c r="X152" i="1"/>
  <c r="W152" i="1"/>
  <c r="V152" i="1"/>
  <c r="U152" i="1"/>
  <c r="T152" i="1"/>
  <c r="S152" i="1"/>
  <c r="R152" i="1"/>
  <c r="Q152" i="1"/>
  <c r="P152" i="1"/>
  <c r="O152" i="1"/>
  <c r="L152" i="1"/>
  <c r="K152" i="1"/>
  <c r="J152" i="1"/>
  <c r="I152" i="1"/>
  <c r="H152" i="1"/>
  <c r="G152" i="1"/>
  <c r="F152" i="1"/>
  <c r="E152" i="1"/>
  <c r="D152" i="1"/>
  <c r="C152" i="1"/>
  <c r="B152" i="1"/>
  <c r="Y149" i="1"/>
  <c r="X149" i="1"/>
  <c r="W149" i="1"/>
  <c r="V149" i="1"/>
  <c r="U149" i="1"/>
  <c r="T149" i="1"/>
  <c r="S149" i="1"/>
  <c r="R149" i="1"/>
  <c r="Q149" i="1"/>
  <c r="P149" i="1"/>
  <c r="O149" i="1"/>
  <c r="L149" i="1"/>
  <c r="K149" i="1"/>
  <c r="J149" i="1"/>
  <c r="I149" i="1"/>
  <c r="H149" i="1"/>
  <c r="G149" i="1"/>
  <c r="F149" i="1"/>
  <c r="E149" i="1"/>
  <c r="D149" i="1"/>
  <c r="C149" i="1"/>
  <c r="B149" i="1"/>
  <c r="Y146" i="1"/>
  <c r="X146" i="1"/>
  <c r="W146" i="1"/>
  <c r="V146" i="1"/>
  <c r="U146" i="1"/>
  <c r="T146" i="1"/>
  <c r="S146" i="1"/>
  <c r="R146" i="1"/>
  <c r="Q146" i="1"/>
  <c r="P146" i="1"/>
  <c r="O146" i="1"/>
  <c r="L146" i="1"/>
  <c r="K146" i="1"/>
  <c r="J146" i="1"/>
  <c r="I146" i="1"/>
  <c r="H146" i="1"/>
  <c r="G146" i="1"/>
  <c r="F146" i="1"/>
  <c r="E146" i="1"/>
  <c r="D146" i="1"/>
  <c r="C146" i="1"/>
  <c r="B146" i="1"/>
  <c r="Y143" i="1"/>
  <c r="X143" i="1"/>
  <c r="W143" i="1"/>
  <c r="V143" i="1"/>
  <c r="U143" i="1"/>
  <c r="T143" i="1"/>
  <c r="S143" i="1"/>
  <c r="R143" i="1"/>
  <c r="Q143" i="1"/>
  <c r="P143" i="1"/>
  <c r="O143" i="1"/>
  <c r="L143" i="1"/>
  <c r="K143" i="1"/>
  <c r="J143" i="1"/>
  <c r="I143" i="1"/>
  <c r="H143" i="1"/>
  <c r="G143" i="1"/>
  <c r="F143" i="1"/>
  <c r="E143" i="1"/>
  <c r="D143" i="1"/>
  <c r="C143" i="1"/>
  <c r="B143" i="1"/>
  <c r="Y140" i="1"/>
  <c r="X140" i="1"/>
  <c r="W140" i="1"/>
  <c r="V140" i="1"/>
  <c r="U140" i="1"/>
  <c r="T140" i="1"/>
  <c r="S140" i="1"/>
  <c r="R140" i="1"/>
  <c r="Q140" i="1"/>
  <c r="P140" i="1"/>
  <c r="O140" i="1"/>
  <c r="L140" i="1"/>
  <c r="K140" i="1"/>
  <c r="J140" i="1"/>
  <c r="I140" i="1"/>
  <c r="H140" i="1"/>
  <c r="G140" i="1"/>
  <c r="F140" i="1"/>
  <c r="E140" i="1"/>
  <c r="D140" i="1"/>
  <c r="C140" i="1"/>
  <c r="B140" i="1"/>
  <c r="Y137" i="1"/>
  <c r="X137" i="1"/>
  <c r="W137" i="1"/>
  <c r="V137" i="1"/>
  <c r="U137" i="1"/>
  <c r="T137" i="1"/>
  <c r="S137" i="1"/>
  <c r="R137" i="1"/>
  <c r="Q137" i="1"/>
  <c r="P137" i="1"/>
  <c r="O137" i="1"/>
  <c r="L137" i="1"/>
  <c r="K137" i="1"/>
  <c r="J137" i="1"/>
  <c r="I137" i="1"/>
  <c r="H137" i="1"/>
  <c r="G137" i="1"/>
  <c r="F137" i="1"/>
  <c r="E137" i="1"/>
  <c r="D137" i="1"/>
  <c r="C137" i="1"/>
  <c r="B137" i="1"/>
  <c r="Y134" i="1"/>
  <c r="X134" i="1"/>
  <c r="W134" i="1"/>
  <c r="V134" i="1"/>
  <c r="U134" i="1"/>
  <c r="T134" i="1"/>
  <c r="S134" i="1"/>
  <c r="R134" i="1"/>
  <c r="Q134" i="1"/>
  <c r="P134" i="1"/>
  <c r="O134" i="1"/>
  <c r="L134" i="1"/>
  <c r="K134" i="1"/>
  <c r="J134" i="1"/>
  <c r="I134" i="1"/>
  <c r="H134" i="1"/>
  <c r="G134" i="1"/>
  <c r="F134" i="1"/>
  <c r="E134" i="1"/>
  <c r="D134" i="1"/>
  <c r="C134" i="1"/>
  <c r="B134" i="1"/>
  <c r="Y131" i="1"/>
  <c r="X131" i="1"/>
  <c r="W131" i="1"/>
  <c r="V131" i="1"/>
  <c r="U131" i="1"/>
  <c r="T131" i="1"/>
  <c r="S131" i="1"/>
  <c r="R131" i="1"/>
  <c r="Q131" i="1"/>
  <c r="P131" i="1"/>
  <c r="O131" i="1"/>
  <c r="L131" i="1"/>
  <c r="K131" i="1"/>
  <c r="J131" i="1"/>
  <c r="I131" i="1"/>
  <c r="H131" i="1"/>
  <c r="G131" i="1"/>
  <c r="F131" i="1"/>
  <c r="E131" i="1"/>
  <c r="D131" i="1"/>
  <c r="C131" i="1"/>
  <c r="B131" i="1"/>
  <c r="Y128" i="1"/>
  <c r="X128" i="1"/>
  <c r="W128" i="1"/>
  <c r="V128" i="1"/>
  <c r="U128" i="1"/>
  <c r="T128" i="1"/>
  <c r="S128" i="1"/>
  <c r="R128" i="1"/>
  <c r="Q128" i="1"/>
  <c r="P128" i="1"/>
  <c r="O128" i="1"/>
  <c r="L128" i="1"/>
  <c r="K128" i="1"/>
  <c r="J128" i="1"/>
  <c r="I128" i="1"/>
  <c r="H128" i="1"/>
  <c r="G128" i="1"/>
  <c r="F128" i="1"/>
  <c r="E128" i="1"/>
  <c r="D128" i="1"/>
  <c r="C128" i="1"/>
  <c r="B128" i="1"/>
  <c r="Y125" i="1"/>
  <c r="X125" i="1"/>
  <c r="W125" i="1"/>
  <c r="V125" i="1"/>
  <c r="U125" i="1"/>
  <c r="T125" i="1"/>
  <c r="S125" i="1"/>
  <c r="R125" i="1"/>
  <c r="Q125" i="1"/>
  <c r="P125" i="1"/>
  <c r="O125" i="1"/>
  <c r="L125" i="1"/>
  <c r="K125" i="1"/>
  <c r="J125" i="1"/>
  <c r="I125" i="1"/>
  <c r="H125" i="1"/>
  <c r="G125" i="1"/>
  <c r="F125" i="1"/>
  <c r="E125" i="1"/>
  <c r="D125" i="1"/>
  <c r="C125" i="1"/>
  <c r="B125" i="1"/>
  <c r="Y122" i="1"/>
  <c r="X122" i="1"/>
  <c r="W122" i="1"/>
  <c r="V122" i="1"/>
  <c r="U122" i="1"/>
  <c r="T122" i="1"/>
  <c r="S122" i="1"/>
  <c r="R122" i="1"/>
  <c r="Q122" i="1"/>
  <c r="P122" i="1"/>
  <c r="O122" i="1"/>
  <c r="L122" i="1"/>
  <c r="K122" i="1"/>
  <c r="J122" i="1"/>
  <c r="I122" i="1"/>
  <c r="H122" i="1"/>
  <c r="G122" i="1"/>
  <c r="F122" i="1"/>
  <c r="E122" i="1"/>
  <c r="D122" i="1"/>
  <c r="C122" i="1"/>
  <c r="B122" i="1"/>
  <c r="Y119" i="1"/>
  <c r="X119" i="1"/>
  <c r="W119" i="1"/>
  <c r="V119" i="1"/>
  <c r="U119" i="1"/>
  <c r="T119" i="1"/>
  <c r="S119" i="1"/>
  <c r="R119" i="1"/>
  <c r="Q119" i="1"/>
  <c r="P119" i="1"/>
  <c r="O119" i="1"/>
  <c r="L119" i="1"/>
  <c r="K119" i="1"/>
  <c r="J119" i="1"/>
  <c r="I119" i="1"/>
  <c r="H119" i="1"/>
  <c r="G119" i="1"/>
  <c r="F119" i="1"/>
  <c r="E119" i="1"/>
  <c r="D119" i="1"/>
  <c r="C119" i="1"/>
  <c r="B119" i="1"/>
  <c r="Y116" i="1"/>
  <c r="X116" i="1"/>
  <c r="W116" i="1"/>
  <c r="V116" i="1"/>
  <c r="U116" i="1"/>
  <c r="T116" i="1"/>
  <c r="S116" i="1"/>
  <c r="R116" i="1"/>
  <c r="Q116" i="1"/>
  <c r="P116" i="1"/>
  <c r="O116" i="1"/>
  <c r="L116" i="1"/>
  <c r="K116" i="1"/>
  <c r="J116" i="1"/>
  <c r="I116" i="1"/>
  <c r="H116" i="1"/>
  <c r="G116" i="1"/>
  <c r="F116" i="1"/>
  <c r="E116" i="1"/>
  <c r="D116" i="1"/>
  <c r="C116" i="1"/>
  <c r="B116" i="1"/>
  <c r="Y113" i="1"/>
  <c r="X113" i="1"/>
  <c r="W113" i="1"/>
  <c r="V113" i="1"/>
  <c r="U113" i="1"/>
  <c r="T113" i="1"/>
  <c r="S113" i="1"/>
  <c r="R113" i="1"/>
  <c r="Q113" i="1"/>
  <c r="P113" i="1"/>
  <c r="O113" i="1"/>
  <c r="L113" i="1"/>
  <c r="K113" i="1"/>
  <c r="J113" i="1"/>
  <c r="I113" i="1"/>
  <c r="H113" i="1"/>
  <c r="G113" i="1"/>
  <c r="F113" i="1"/>
  <c r="E113" i="1"/>
  <c r="D113" i="1"/>
  <c r="C113" i="1"/>
  <c r="B113" i="1"/>
  <c r="Y110" i="1"/>
  <c r="X110" i="1"/>
  <c r="W110" i="1"/>
  <c r="V110" i="1"/>
  <c r="U110" i="1"/>
  <c r="T110" i="1"/>
  <c r="S110" i="1"/>
  <c r="R110" i="1"/>
  <c r="Q110" i="1"/>
  <c r="P110" i="1"/>
  <c r="O110" i="1"/>
  <c r="L110" i="1"/>
  <c r="K110" i="1"/>
  <c r="J110" i="1"/>
  <c r="I110" i="1"/>
  <c r="H110" i="1"/>
  <c r="G110" i="1"/>
  <c r="F110" i="1"/>
  <c r="E110" i="1"/>
  <c r="D110" i="1"/>
  <c r="C110" i="1"/>
  <c r="B110" i="1"/>
  <c r="Y107" i="1"/>
  <c r="X107" i="1"/>
  <c r="W107" i="1"/>
  <c r="V107" i="1"/>
  <c r="U107" i="1"/>
  <c r="T107" i="1"/>
  <c r="S107" i="1"/>
  <c r="R107" i="1"/>
  <c r="Q107" i="1"/>
  <c r="P107" i="1"/>
  <c r="O107" i="1"/>
  <c r="L107" i="1"/>
  <c r="K107" i="1"/>
  <c r="J107" i="1"/>
  <c r="I107" i="1"/>
  <c r="H107" i="1"/>
  <c r="G107" i="1"/>
  <c r="F107" i="1"/>
  <c r="E107" i="1"/>
  <c r="D107" i="1"/>
  <c r="C107" i="1"/>
  <c r="B107" i="1"/>
  <c r="Y104" i="1"/>
  <c r="X104" i="1"/>
  <c r="W104" i="1"/>
  <c r="V104" i="1"/>
  <c r="U104" i="1"/>
  <c r="T104" i="1"/>
  <c r="S104" i="1"/>
  <c r="R104" i="1"/>
  <c r="Q104" i="1"/>
  <c r="P104" i="1"/>
  <c r="O104" i="1"/>
  <c r="L104" i="1"/>
  <c r="K104" i="1"/>
  <c r="J104" i="1"/>
  <c r="I104" i="1"/>
  <c r="H104" i="1"/>
  <c r="G104" i="1"/>
  <c r="F104" i="1"/>
  <c r="E104" i="1"/>
  <c r="D104" i="1"/>
  <c r="C104" i="1"/>
  <c r="B104" i="1"/>
  <c r="V101" i="1"/>
  <c r="U101" i="1"/>
  <c r="T101" i="1"/>
  <c r="S101" i="1"/>
  <c r="R101" i="1"/>
  <c r="Q101" i="1"/>
  <c r="P101" i="1"/>
  <c r="O101" i="1"/>
  <c r="L101" i="1"/>
  <c r="K101" i="1"/>
  <c r="J101" i="1"/>
  <c r="I101" i="1"/>
  <c r="H101" i="1"/>
  <c r="G101" i="1"/>
  <c r="F101" i="1"/>
  <c r="E101" i="1"/>
  <c r="D101" i="1"/>
  <c r="C101" i="1"/>
  <c r="Y98" i="1"/>
  <c r="X98" i="1"/>
  <c r="W98" i="1"/>
  <c r="V98" i="1"/>
  <c r="U98" i="1"/>
  <c r="T98" i="1"/>
  <c r="S98" i="1"/>
  <c r="R98" i="1"/>
  <c r="Q98" i="1"/>
  <c r="P98" i="1"/>
  <c r="O98" i="1"/>
  <c r="L98" i="1"/>
  <c r="K98" i="1"/>
  <c r="J98" i="1"/>
  <c r="I98" i="1"/>
  <c r="H98" i="1"/>
  <c r="G98" i="1"/>
  <c r="F98" i="1"/>
  <c r="E98" i="1"/>
  <c r="D98" i="1"/>
  <c r="C98" i="1"/>
  <c r="B98" i="1"/>
  <c r="Y95" i="1"/>
  <c r="X95" i="1"/>
  <c r="W95" i="1"/>
  <c r="V95" i="1"/>
  <c r="U95" i="1"/>
  <c r="T95" i="1"/>
  <c r="S95" i="1"/>
  <c r="R95" i="1"/>
  <c r="Q95" i="1"/>
  <c r="P95" i="1"/>
  <c r="O95" i="1"/>
  <c r="L95" i="1"/>
  <c r="K95" i="1"/>
  <c r="J95" i="1"/>
  <c r="I95" i="1"/>
  <c r="H95" i="1"/>
  <c r="G95" i="1"/>
  <c r="F95" i="1"/>
  <c r="E95" i="1"/>
  <c r="D95" i="1"/>
  <c r="C95" i="1"/>
  <c r="B95" i="1"/>
  <c r="Y92" i="1"/>
  <c r="X92" i="1"/>
  <c r="W92" i="1"/>
  <c r="V92" i="1"/>
  <c r="U92" i="1"/>
  <c r="T92" i="1"/>
  <c r="S92" i="1"/>
  <c r="R92" i="1"/>
  <c r="Q92" i="1"/>
  <c r="P92" i="1"/>
  <c r="O92" i="1"/>
  <c r="L92" i="1"/>
  <c r="K92" i="1"/>
  <c r="J92" i="1"/>
  <c r="I92" i="1"/>
  <c r="H92" i="1"/>
  <c r="G92" i="1"/>
  <c r="F92" i="1"/>
  <c r="E92" i="1"/>
  <c r="D92" i="1"/>
  <c r="C92" i="1"/>
  <c r="B92" i="1"/>
  <c r="Y89" i="1"/>
  <c r="X89" i="1"/>
  <c r="W89" i="1"/>
  <c r="V89" i="1"/>
  <c r="U89" i="1"/>
  <c r="T89" i="1"/>
  <c r="S89" i="1"/>
  <c r="R89" i="1"/>
  <c r="Q89" i="1"/>
  <c r="P89" i="1"/>
  <c r="O89" i="1"/>
  <c r="L89" i="1"/>
  <c r="K89" i="1"/>
  <c r="J89" i="1"/>
  <c r="I89" i="1"/>
  <c r="H89" i="1"/>
  <c r="G89" i="1"/>
  <c r="F89" i="1"/>
  <c r="E89" i="1"/>
  <c r="D89" i="1"/>
  <c r="C89" i="1"/>
  <c r="B89" i="1"/>
  <c r="Y86" i="1"/>
  <c r="X86" i="1"/>
  <c r="W86" i="1"/>
  <c r="V86" i="1"/>
  <c r="U86" i="1"/>
  <c r="T86" i="1"/>
  <c r="S86" i="1"/>
  <c r="R86" i="1"/>
  <c r="Q86" i="1"/>
  <c r="P86" i="1"/>
  <c r="O86" i="1"/>
  <c r="L86" i="1"/>
  <c r="K86" i="1"/>
  <c r="J86" i="1"/>
  <c r="I86" i="1"/>
  <c r="H86" i="1"/>
  <c r="G86" i="1"/>
  <c r="F86" i="1"/>
  <c r="E86" i="1"/>
  <c r="D86" i="1"/>
  <c r="C86" i="1"/>
  <c r="B86" i="1"/>
  <c r="Y83" i="1"/>
  <c r="X83" i="1"/>
  <c r="W83" i="1"/>
  <c r="V83" i="1"/>
  <c r="U83" i="1"/>
  <c r="T83" i="1"/>
  <c r="S83" i="1"/>
  <c r="R83" i="1"/>
  <c r="Q83" i="1"/>
  <c r="P83" i="1"/>
  <c r="O83" i="1"/>
  <c r="L83" i="1"/>
  <c r="K83" i="1"/>
  <c r="J83" i="1"/>
  <c r="I83" i="1"/>
  <c r="H83" i="1"/>
  <c r="G83" i="1"/>
  <c r="F83" i="1"/>
  <c r="E83" i="1"/>
  <c r="D83" i="1"/>
  <c r="C83" i="1"/>
  <c r="Y80" i="1"/>
  <c r="X80" i="1"/>
  <c r="W80" i="1"/>
  <c r="V80" i="1"/>
  <c r="U80" i="1"/>
  <c r="T80" i="1"/>
  <c r="S80" i="1"/>
  <c r="R80" i="1"/>
  <c r="Q80" i="1"/>
  <c r="P80" i="1"/>
  <c r="O80" i="1"/>
  <c r="L80" i="1"/>
  <c r="K80" i="1"/>
  <c r="J80" i="1"/>
  <c r="I80" i="1"/>
  <c r="H80" i="1"/>
  <c r="G80" i="1"/>
  <c r="F80" i="1"/>
  <c r="E80" i="1"/>
  <c r="D80" i="1"/>
  <c r="C80" i="1"/>
  <c r="Y77" i="1"/>
  <c r="X77" i="1"/>
  <c r="W77" i="1"/>
  <c r="V77" i="1"/>
  <c r="U77" i="1"/>
  <c r="T77" i="1"/>
  <c r="S77" i="1"/>
  <c r="R77" i="1"/>
  <c r="Q77" i="1"/>
  <c r="P77" i="1"/>
  <c r="O77" i="1"/>
  <c r="L77" i="1"/>
  <c r="K77" i="1"/>
  <c r="J77" i="1"/>
  <c r="I77" i="1"/>
  <c r="H77" i="1"/>
  <c r="G77" i="1"/>
  <c r="F77" i="1"/>
  <c r="E77" i="1"/>
  <c r="D77" i="1"/>
  <c r="C77" i="1"/>
  <c r="Y74" i="1"/>
  <c r="X74" i="1"/>
  <c r="W74" i="1"/>
  <c r="V74" i="1"/>
  <c r="U74" i="1"/>
  <c r="T74" i="1"/>
  <c r="S74" i="1"/>
  <c r="R74" i="1"/>
  <c r="Q74" i="1"/>
  <c r="P74" i="1"/>
  <c r="O74" i="1"/>
  <c r="L74" i="1"/>
  <c r="K74" i="1"/>
  <c r="J74" i="1"/>
  <c r="I74" i="1"/>
  <c r="H74" i="1"/>
  <c r="G74" i="1"/>
  <c r="F74" i="1"/>
  <c r="E74" i="1"/>
  <c r="D74" i="1"/>
  <c r="C74" i="1"/>
  <c r="Y71" i="1"/>
  <c r="X71" i="1"/>
  <c r="W71" i="1"/>
  <c r="V71" i="1"/>
  <c r="U71" i="1"/>
  <c r="T71" i="1"/>
  <c r="S71" i="1"/>
  <c r="R71" i="1"/>
  <c r="Q71" i="1"/>
  <c r="P71" i="1"/>
  <c r="O71" i="1"/>
  <c r="L71" i="1"/>
  <c r="K71" i="1"/>
  <c r="J71" i="1"/>
  <c r="I71" i="1"/>
  <c r="H71" i="1"/>
  <c r="G71" i="1"/>
  <c r="F71" i="1"/>
  <c r="E71" i="1"/>
  <c r="D71" i="1"/>
  <c r="C71" i="1"/>
  <c r="Y68" i="1"/>
  <c r="X68" i="1"/>
  <c r="W68" i="1"/>
  <c r="V68" i="1"/>
  <c r="U68" i="1"/>
  <c r="T68" i="1"/>
  <c r="S68" i="1"/>
  <c r="R68" i="1"/>
  <c r="Q68" i="1"/>
  <c r="P68" i="1"/>
  <c r="O68" i="1"/>
  <c r="L68" i="1"/>
  <c r="K68" i="1"/>
  <c r="J68" i="1"/>
  <c r="I68" i="1"/>
  <c r="H68" i="1"/>
  <c r="G68" i="1"/>
  <c r="F68" i="1"/>
  <c r="E68" i="1"/>
  <c r="D68" i="1"/>
  <c r="C68" i="1"/>
  <c r="Y65" i="1"/>
  <c r="X65" i="1"/>
  <c r="W65" i="1"/>
  <c r="V65" i="1"/>
  <c r="U65" i="1"/>
  <c r="T65" i="1"/>
  <c r="S65" i="1"/>
  <c r="R65" i="1"/>
  <c r="Q65" i="1"/>
  <c r="P65" i="1"/>
  <c r="O65" i="1"/>
  <c r="L65" i="1"/>
  <c r="K65" i="1"/>
  <c r="J65" i="1"/>
  <c r="I65" i="1"/>
  <c r="H65" i="1"/>
  <c r="G65" i="1"/>
  <c r="F65" i="1"/>
  <c r="E65" i="1"/>
  <c r="D65" i="1"/>
  <c r="C65" i="1"/>
  <c r="Y62" i="1"/>
  <c r="X62" i="1"/>
  <c r="W62" i="1"/>
  <c r="V62" i="1"/>
  <c r="U62" i="1"/>
  <c r="T62" i="1"/>
  <c r="S62" i="1"/>
  <c r="R62" i="1"/>
  <c r="Q62" i="1"/>
  <c r="P62" i="1"/>
  <c r="O62" i="1"/>
  <c r="L62" i="1"/>
  <c r="K62" i="1"/>
  <c r="J62" i="1"/>
  <c r="I62" i="1"/>
  <c r="H62" i="1"/>
  <c r="G62" i="1"/>
  <c r="F62" i="1"/>
  <c r="E62" i="1"/>
  <c r="D62" i="1"/>
  <c r="C62" i="1"/>
  <c r="Y59" i="1"/>
  <c r="X59" i="1"/>
  <c r="W59" i="1"/>
  <c r="V59" i="1"/>
  <c r="U59" i="1"/>
  <c r="T59" i="1"/>
  <c r="S59" i="1"/>
  <c r="R59" i="1"/>
  <c r="Q59" i="1"/>
  <c r="P59" i="1"/>
  <c r="O59" i="1"/>
  <c r="L59" i="1"/>
  <c r="K59" i="1"/>
  <c r="J59" i="1"/>
  <c r="I59" i="1"/>
  <c r="H59" i="1"/>
  <c r="G59" i="1"/>
  <c r="F59" i="1"/>
  <c r="E59" i="1"/>
  <c r="D59" i="1"/>
  <c r="C59" i="1"/>
  <c r="Y56" i="1"/>
  <c r="X56" i="1"/>
  <c r="W56" i="1"/>
  <c r="V56" i="1"/>
  <c r="U56" i="1"/>
  <c r="T56" i="1"/>
  <c r="S56" i="1"/>
  <c r="R56" i="1"/>
  <c r="Q56" i="1"/>
  <c r="P56" i="1"/>
  <c r="O56" i="1"/>
  <c r="L56" i="1"/>
  <c r="K56" i="1"/>
  <c r="J56" i="1"/>
  <c r="I56" i="1"/>
  <c r="H56" i="1"/>
  <c r="G56" i="1"/>
  <c r="F56" i="1"/>
  <c r="E56" i="1"/>
  <c r="D56" i="1"/>
  <c r="C56" i="1"/>
  <c r="B56" i="1"/>
  <c r="Y53" i="1"/>
  <c r="X53" i="1"/>
  <c r="W53" i="1"/>
  <c r="V53" i="1"/>
  <c r="U53" i="1"/>
  <c r="T53" i="1"/>
  <c r="S53" i="1"/>
  <c r="R53" i="1"/>
  <c r="Q53" i="1"/>
  <c r="P53" i="1"/>
  <c r="O53" i="1"/>
  <c r="L53" i="1"/>
  <c r="K53" i="1"/>
  <c r="J53" i="1"/>
  <c r="I53" i="1"/>
  <c r="H53" i="1"/>
  <c r="G53" i="1"/>
  <c r="F53" i="1"/>
  <c r="E53" i="1"/>
  <c r="D53" i="1"/>
  <c r="C53" i="1"/>
  <c r="Y50" i="1"/>
  <c r="X50" i="1"/>
  <c r="W50" i="1"/>
  <c r="V50" i="1"/>
  <c r="U50" i="1"/>
  <c r="T50" i="1"/>
  <c r="S50" i="1"/>
  <c r="R50" i="1"/>
  <c r="Q50" i="1"/>
  <c r="P50" i="1"/>
  <c r="O50" i="1"/>
  <c r="L50" i="1"/>
  <c r="K50" i="1"/>
  <c r="J50" i="1"/>
  <c r="I50" i="1"/>
  <c r="H50" i="1"/>
  <c r="G50" i="1"/>
  <c r="F50" i="1"/>
  <c r="E50" i="1"/>
  <c r="D50" i="1"/>
  <c r="C50" i="1"/>
  <c r="Y47" i="1"/>
  <c r="X47" i="1"/>
  <c r="W47" i="1"/>
  <c r="V47" i="1"/>
  <c r="U47" i="1"/>
  <c r="T47" i="1"/>
  <c r="S47" i="1"/>
  <c r="R47" i="1"/>
  <c r="Q47" i="1"/>
  <c r="P47" i="1"/>
  <c r="O47" i="1"/>
  <c r="L47" i="1"/>
  <c r="K47" i="1"/>
  <c r="J47" i="1"/>
  <c r="I47" i="1"/>
  <c r="H47" i="1"/>
  <c r="G47" i="1"/>
  <c r="F47" i="1"/>
  <c r="E47" i="1"/>
  <c r="D47" i="1"/>
  <c r="C47" i="1"/>
  <c r="Y44" i="1"/>
  <c r="X44" i="1"/>
  <c r="W44" i="1"/>
  <c r="V44" i="1"/>
  <c r="U44" i="1"/>
  <c r="T44" i="1"/>
  <c r="S44" i="1"/>
  <c r="R44" i="1"/>
  <c r="Q44" i="1"/>
  <c r="P44" i="1"/>
  <c r="O44" i="1"/>
  <c r="L44" i="1"/>
  <c r="K44" i="1"/>
  <c r="J44" i="1"/>
  <c r="I44" i="1"/>
  <c r="H44" i="1"/>
  <c r="G44" i="1"/>
  <c r="F44" i="1"/>
  <c r="E44" i="1"/>
  <c r="D44" i="1"/>
  <c r="C44" i="1"/>
  <c r="Y41" i="1"/>
  <c r="X41" i="1"/>
  <c r="W41" i="1"/>
  <c r="V41" i="1"/>
  <c r="U41" i="1"/>
  <c r="T41" i="1"/>
  <c r="S41" i="1"/>
  <c r="R41" i="1"/>
  <c r="Q41" i="1"/>
  <c r="P41" i="1"/>
  <c r="O41" i="1"/>
  <c r="L41" i="1"/>
  <c r="K41" i="1"/>
  <c r="J41" i="1"/>
  <c r="I41" i="1"/>
  <c r="H41" i="1"/>
  <c r="G41" i="1"/>
  <c r="F41" i="1"/>
  <c r="E41" i="1"/>
  <c r="D41" i="1"/>
  <c r="C41" i="1"/>
  <c r="Y38" i="1"/>
  <c r="X38" i="1"/>
  <c r="W38" i="1"/>
  <c r="V38" i="1"/>
  <c r="U38" i="1"/>
  <c r="T38" i="1"/>
  <c r="S38" i="1"/>
  <c r="R38" i="1"/>
  <c r="Q38" i="1"/>
  <c r="P38" i="1"/>
  <c r="O38" i="1"/>
  <c r="L38" i="1"/>
  <c r="K38" i="1"/>
  <c r="J38" i="1"/>
  <c r="I38" i="1"/>
  <c r="H38" i="1"/>
  <c r="G38" i="1"/>
  <c r="F38" i="1"/>
  <c r="E38" i="1"/>
  <c r="D38" i="1"/>
  <c r="C38" i="1"/>
  <c r="B38" i="1"/>
  <c r="Y35" i="1"/>
  <c r="X35" i="1"/>
  <c r="W35" i="1"/>
  <c r="V35" i="1"/>
  <c r="U35" i="1"/>
  <c r="T35" i="1"/>
  <c r="S35" i="1"/>
  <c r="R35" i="1"/>
  <c r="Q35" i="1"/>
  <c r="P35" i="1"/>
  <c r="O35" i="1"/>
  <c r="L35" i="1"/>
  <c r="K35" i="1"/>
  <c r="J35" i="1"/>
  <c r="I35" i="1"/>
  <c r="H35" i="1"/>
  <c r="G35" i="1"/>
  <c r="F35" i="1"/>
  <c r="E35" i="1"/>
  <c r="D35" i="1"/>
  <c r="C35" i="1"/>
  <c r="Y32" i="1"/>
  <c r="X32" i="1"/>
  <c r="W32" i="1"/>
  <c r="V32" i="1"/>
  <c r="U32" i="1"/>
  <c r="T32" i="1"/>
  <c r="S32" i="1"/>
  <c r="R32" i="1"/>
  <c r="Q32" i="1"/>
  <c r="P32" i="1"/>
  <c r="O32" i="1"/>
  <c r="L32" i="1"/>
  <c r="K32" i="1"/>
  <c r="J32" i="1"/>
  <c r="I32" i="1"/>
  <c r="H32" i="1"/>
  <c r="G32" i="1"/>
  <c r="F32" i="1"/>
  <c r="E32" i="1"/>
  <c r="D32" i="1"/>
  <c r="C32" i="1"/>
  <c r="Y29" i="1"/>
  <c r="X29" i="1"/>
  <c r="W29" i="1"/>
  <c r="V29" i="1"/>
  <c r="U29" i="1"/>
  <c r="T29" i="1"/>
  <c r="S29" i="1"/>
  <c r="R29" i="1"/>
  <c r="Q29" i="1"/>
  <c r="P29" i="1"/>
  <c r="O29" i="1"/>
  <c r="L29" i="1"/>
  <c r="K29" i="1"/>
  <c r="J29" i="1"/>
  <c r="I29" i="1"/>
  <c r="H29" i="1"/>
  <c r="G29" i="1"/>
  <c r="F29" i="1"/>
  <c r="E29" i="1"/>
  <c r="C29" i="1"/>
  <c r="Y26" i="1"/>
  <c r="X26" i="1"/>
  <c r="W26" i="1"/>
  <c r="V26" i="1"/>
  <c r="U26" i="1"/>
  <c r="T26" i="1"/>
  <c r="S26" i="1"/>
  <c r="R26" i="1"/>
  <c r="Q26" i="1"/>
  <c r="P26" i="1"/>
  <c r="O26" i="1"/>
  <c r="L26" i="1"/>
  <c r="K26" i="1"/>
  <c r="J26" i="1"/>
  <c r="I26" i="1"/>
  <c r="H26" i="1"/>
  <c r="G26" i="1"/>
  <c r="F26" i="1"/>
  <c r="E26" i="1"/>
  <c r="C26" i="1"/>
  <c r="B26" i="1"/>
  <c r="Y23" i="1"/>
  <c r="X23" i="1"/>
  <c r="W23" i="1"/>
  <c r="V23" i="1"/>
  <c r="U23" i="1"/>
  <c r="T23" i="1"/>
  <c r="S23" i="1"/>
  <c r="R23" i="1"/>
  <c r="Q23" i="1"/>
  <c r="P23" i="1"/>
  <c r="O23" i="1"/>
  <c r="L23" i="1"/>
  <c r="K23" i="1"/>
  <c r="J23" i="1"/>
  <c r="I23" i="1"/>
  <c r="H23" i="1"/>
  <c r="G23" i="1"/>
  <c r="F23" i="1"/>
  <c r="E23" i="1"/>
  <c r="D23" i="1"/>
  <c r="C23" i="1"/>
  <c r="B23" i="1"/>
  <c r="Y20" i="1"/>
  <c r="X20" i="1"/>
  <c r="W20" i="1"/>
  <c r="V20" i="1"/>
  <c r="U20" i="1"/>
  <c r="T20" i="1"/>
  <c r="S20" i="1"/>
  <c r="R20" i="1"/>
  <c r="Q20" i="1"/>
  <c r="P20" i="1"/>
  <c r="O20" i="1"/>
  <c r="L20" i="1"/>
  <c r="K20" i="1"/>
  <c r="J20" i="1"/>
  <c r="I20" i="1"/>
  <c r="H20" i="1"/>
  <c r="G20" i="1"/>
  <c r="F20" i="1"/>
  <c r="E20" i="1"/>
  <c r="D20" i="1"/>
  <c r="C20" i="1"/>
  <c r="B20" i="1"/>
  <c r="Y17" i="1"/>
  <c r="X17" i="1"/>
  <c r="W17" i="1"/>
  <c r="V17" i="1"/>
  <c r="U17" i="1"/>
  <c r="T17" i="1"/>
  <c r="S17" i="1"/>
  <c r="R17" i="1"/>
  <c r="Q17" i="1"/>
  <c r="P17" i="1"/>
  <c r="O17" i="1"/>
  <c r="K17" i="1"/>
  <c r="J17" i="1"/>
  <c r="I17" i="1"/>
  <c r="H17" i="1"/>
  <c r="G17" i="1"/>
  <c r="F17" i="1"/>
  <c r="E17" i="1"/>
  <c r="D17" i="1"/>
  <c r="C17" i="1"/>
  <c r="B17" i="1"/>
  <c r="Y14" i="1"/>
  <c r="X14" i="1"/>
  <c r="W14" i="1"/>
  <c r="V14" i="1"/>
  <c r="U14" i="1"/>
  <c r="T14" i="1"/>
  <c r="S14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/>
  <c r="B14" i="1"/>
  <c r="Y11" i="1"/>
  <c r="X11" i="1"/>
  <c r="W11" i="1"/>
  <c r="V11" i="1"/>
  <c r="U11" i="1"/>
  <c r="T11" i="1"/>
  <c r="S11" i="1"/>
  <c r="R11" i="1"/>
  <c r="Q11" i="1"/>
  <c r="P11" i="1"/>
  <c r="O11" i="1"/>
  <c r="L11" i="1"/>
  <c r="K11" i="1"/>
  <c r="J11" i="1"/>
  <c r="I11" i="1"/>
  <c r="H11" i="1"/>
  <c r="G11" i="1"/>
  <c r="F11" i="1"/>
  <c r="E11" i="1"/>
  <c r="D11" i="1"/>
  <c r="C11" i="1"/>
  <c r="B11" i="1"/>
  <c r="J230" i="1" l="1"/>
  <c r="J232" i="1" s="1"/>
  <c r="X185" i="1"/>
  <c r="X191" i="1" s="1"/>
  <c r="S230" i="1"/>
  <c r="S232" i="1" s="1"/>
  <c r="W185" i="1"/>
  <c r="W191" i="1" s="1"/>
  <c r="K189" i="1"/>
  <c r="M234" i="1" s="1"/>
  <c r="M235" i="1" s="1"/>
  <c r="Q230" i="1"/>
  <c r="Q232" i="1" s="1"/>
  <c r="S234" i="1"/>
  <c r="S235" i="1" s="1"/>
  <c r="K230" i="1"/>
  <c r="K232" i="1" s="1"/>
  <c r="Q189" i="1"/>
  <c r="Y221" i="1" s="1"/>
  <c r="Y223" i="1" s="1"/>
  <c r="L230" i="1"/>
  <c r="L232" i="1" s="1"/>
  <c r="R189" i="1"/>
  <c r="R239" i="1" s="1"/>
  <c r="K185" i="1"/>
  <c r="L189" i="1"/>
  <c r="R230" i="1"/>
  <c r="R232" i="1" s="1"/>
</calcChain>
</file>

<file path=xl/sharedStrings.xml><?xml version="1.0" encoding="utf-8"?>
<sst xmlns="http://schemas.openxmlformats.org/spreadsheetml/2006/main" count="309" uniqueCount="120">
  <si>
    <t>ALCALDÍA TLALPAN</t>
  </si>
  <si>
    <t>DIRECCIÓN GENERAL DE OBRAS Y DESARROLLO URBANO</t>
  </si>
  <si>
    <t>INFORME DE AVANCE FÍSICO PARA OBRA PÚBLICA EJERCICIO 2021</t>
  </si>
  <si>
    <t>INFORME DE AVANCE FÍSICO FINANCIERO PARA OBRA PÚBLICA</t>
  </si>
  <si>
    <t>NOVENA SESIÓN ORDINARIA DEL SUBCOMITÉ DE OBRAS</t>
  </si>
  <si>
    <t>EJERCICIO  2022</t>
  </si>
  <si>
    <t xml:space="preserve"> CORTE AL 31 DE AGOSTO DE 2022</t>
  </si>
  <si>
    <t>NUMERO</t>
  </si>
  <si>
    <t>F.F.</t>
  </si>
  <si>
    <t>MODALIDAD</t>
  </si>
  <si>
    <t>EMPRESA</t>
  </si>
  <si>
    <t>DESCRIPCIÓN DEL CONTRATO</t>
  </si>
  <si>
    <t>PERÍODO DE EJECUCIÓN</t>
  </si>
  <si>
    <t>PRESUPUESTO DE REFERENCIA</t>
  </si>
  <si>
    <t>MONTO                           CONTRATADO</t>
  </si>
  <si>
    <t>ECONOMÍA</t>
  </si>
  <si>
    <t>ANTICIPOS</t>
  </si>
  <si>
    <t>CONVENIO (PÉRÍODO - MONTO)</t>
  </si>
  <si>
    <t>ESTIMACIÓN</t>
  </si>
  <si>
    <t>AVANCE %</t>
  </si>
  <si>
    <t>OBSERVACIONES</t>
  </si>
  <si>
    <t>POR ESTIMAR</t>
  </si>
  <si>
    <t>SALDO A CANCELAR</t>
  </si>
  <si>
    <t>ÁREA RESPONSABLE</t>
  </si>
  <si>
    <t>CASO</t>
  </si>
  <si>
    <t>CONTRATO</t>
  </si>
  <si>
    <t>INICIO</t>
  </si>
  <si>
    <t>TÉRMINO</t>
  </si>
  <si>
    <t>MONTO</t>
  </si>
  <si>
    <t>PAGADA</t>
  </si>
  <si>
    <t>MONTOS CANCELADOS</t>
  </si>
  <si>
    <t>FÍSICO</t>
  </si>
  <si>
    <t>FINANCIERO</t>
  </si>
  <si>
    <t>1</t>
  </si>
  <si>
    <t>ANTICIPO</t>
  </si>
  <si>
    <t>AMORTIZADO</t>
  </si>
  <si>
    <t>POR AMORTIZAR</t>
  </si>
  <si>
    <t>2</t>
  </si>
  <si>
    <t>3</t>
  </si>
  <si>
    <t xml:space="preserve"> </t>
  </si>
  <si>
    <t>4</t>
  </si>
  <si>
    <t>5</t>
  </si>
  <si>
    <t>6</t>
  </si>
  <si>
    <t>15   11</t>
  </si>
  <si>
    <t>7</t>
  </si>
  <si>
    <t>='Base de datos 2022'!B16</t>
  </si>
  <si>
    <t>8</t>
  </si>
  <si>
    <t>='Base de datos 2022'!B18</t>
  </si>
  <si>
    <t>9</t>
  </si>
  <si>
    <t>='Base de datos 2022'!B19</t>
  </si>
  <si>
    <t>10</t>
  </si>
  <si>
    <t>11</t>
  </si>
  <si>
    <t>='Base de datos 2022'!B21</t>
  </si>
  <si>
    <t>12</t>
  </si>
  <si>
    <t>='Base de datos 2022'!B22</t>
  </si>
  <si>
    <t>13</t>
  </si>
  <si>
    <t>='Base de datos 2022'!B23</t>
  </si>
  <si>
    <t>14</t>
  </si>
  <si>
    <t>='Base de datos 2022'!B24</t>
  </si>
  <si>
    <t>15</t>
  </si>
  <si>
    <t>='Base de datos 2022'!B25</t>
  </si>
  <si>
    <t>16</t>
  </si>
  <si>
    <t>17</t>
  </si>
  <si>
    <t>='Base de datos 2022'!B27</t>
  </si>
  <si>
    <t>18</t>
  </si>
  <si>
    <t>='Base de datos 2022'!B29</t>
  </si>
  <si>
    <t>19</t>
  </si>
  <si>
    <t>='Base de datos 2022'!B30</t>
  </si>
  <si>
    <t>20</t>
  </si>
  <si>
    <t>='Base de datos 2022'!B31</t>
  </si>
  <si>
    <t>21</t>
  </si>
  <si>
    <t>='Base de datos 2022'!B32</t>
  </si>
  <si>
    <t>22</t>
  </si>
  <si>
    <t>='Base de datos 2022'!B33</t>
  </si>
  <si>
    <t>23</t>
  </si>
  <si>
    <t>='Base de datos 2022'!B34</t>
  </si>
  <si>
    <t>24</t>
  </si>
  <si>
    <t>='Base de datos 2022'!B35</t>
  </si>
  <si>
    <t>25</t>
  </si>
  <si>
    <t>26</t>
  </si>
  <si>
    <t>27</t>
  </si>
  <si>
    <t>28</t>
  </si>
  <si>
    <t>29</t>
  </si>
  <si>
    <t>30</t>
  </si>
  <si>
    <t>31</t>
  </si>
  <si>
    <t>='Base de datos 2022'!B42</t>
  </si>
  <si>
    <t>32</t>
  </si>
  <si>
    <t>TOTAL                            CONTRATADO</t>
  </si>
  <si>
    <t>TOTAL DE               ECONOMÍAS</t>
  </si>
  <si>
    <t>TOTAL DE ANTICIPOS</t>
  </si>
  <si>
    <t>TOTAL DE ESTIMACIONES</t>
  </si>
  <si>
    <t>AVANCE GENERAL               AL PERÍODO</t>
  </si>
  <si>
    <t>PAGADAS</t>
  </si>
  <si>
    <t xml:space="preserve">FÍSICO </t>
  </si>
  <si>
    <t>RESPONSABLE DE AVANCE FÍSICO</t>
  </si>
  <si>
    <t>RESPONSABLE DE AVANCE FINANCIERO</t>
  </si>
  <si>
    <t>ARQ. BRUNO BARRERALÓPEZ</t>
  </si>
  <si>
    <t>ING. JORGE LUIS CASAS HERNÁNDEZ</t>
  </si>
  <si>
    <t>FERNANDO SILIS FLORES</t>
  </si>
  <si>
    <t>ARQ. SELENE EUGENIA ORDAZ MURGUIA</t>
  </si>
  <si>
    <t>SUBDIRECTOR DE OBRAS Y OPERACIÓN HIDRÁULICA</t>
  </si>
  <si>
    <t>SUBDIRECTOR DE OPERACIÓN HIDRÁULICA</t>
  </si>
  <si>
    <t>DIRECTOR DE PLANEACIÓN Y CONTROL DE OBRAS</t>
  </si>
  <si>
    <t>SUBDIRECTORA DE ADIMINISTRACIÓN DE OBRAS</t>
  </si>
  <si>
    <t>M. EN INGENIERÍA YOLANDA HERNÁNDEZ GARCÍA</t>
  </si>
  <si>
    <t>ING. JULIO CESAR MARTÍNEZ MARTÍNEZ</t>
  </si>
  <si>
    <t>ARQ. ISAAC VEGA BALDERAS</t>
  </si>
  <si>
    <t>MAGALLI DE LA ROSA LOYO</t>
  </si>
  <si>
    <t>C. JOSÉ LUIS MANRIQUE HERNANDEZ</t>
  </si>
  <si>
    <t>J.U.D. DE OBRAS OBRAS VIALES</t>
  </si>
  <si>
    <t>J.U.D. DE CONSTRUCCIÓN DE EDIFICIOS PÚBLICOS</t>
  </si>
  <si>
    <t>J.U.D. DE MANTENIMIENTO A EDIFICIOS PÚBLICOS</t>
  </si>
  <si>
    <t>J.U.D DE CONTROL Y AVANCE FINANCIERO DE OBRAS</t>
  </si>
  <si>
    <t>J.U.D. DE CONTRATOS DE OBRAS</t>
  </si>
  <si>
    <t>ING. ANDRES NOÉ MARTINEZ MARTÍNEZ</t>
  </si>
  <si>
    <t>ING. JOEL GÓMEZ GARCÍA</t>
  </si>
  <si>
    <t>ING. ELIZABETH MÉNDEZ HERNÁNDEZ</t>
  </si>
  <si>
    <t>J.U.D. DE INFRAESTRUCTURA DE PLANTELES EDUCATIVOS</t>
  </si>
  <si>
    <t>J.U.D. DE OBRAS HIDRÁULICA</t>
  </si>
  <si>
    <t>J.U.D. DE CONSTRUCCIÓN DE OBRAS PARA SANEAMIENTO Y DRENAJE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</si>
</sst>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b/>
      <sz val="40"/>
      <color theme="1"/>
      <name val="Arial Black"/>
      <family val="2"/>
    </font>
    <font>
      <b/>
      <sz val="50"/>
      <color theme="1"/>
      <name val="Arial Black"/>
      <family val="2"/>
    </font>
    <font>
      <b/>
      <sz val="40"/>
      <name val="Arial"/>
      <family val="2"/>
    </font>
    <font>
      <sz val="40"/>
      <color theme="1"/>
      <name val="Arial"/>
      <family val="2"/>
    </font>
    <font>
      <b/>
      <sz val="40"/>
      <color theme="0"/>
      <name val="Arial"/>
      <family val="2"/>
    </font>
    <font>
      <b/>
      <sz val="40"/>
      <color theme="1"/>
      <name val="Arial"/>
      <family val="2"/>
    </font>
    <font>
      <b/>
      <sz val="40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40"/>
      <color theme="0"/>
      <name val="Calibri"/>
      <family val="2"/>
      <scheme val="minor"/>
    </font>
    <font>
      <sz val="16"/>
      <color theme="1"/>
      <name val="Arial"/>
      <family val="2"/>
    </font>
    <font>
      <sz val="45"/>
      <color theme="1"/>
      <name val="Arial"/>
      <family val="2"/>
    </font>
    <font>
      <b/>
      <sz val="40"/>
      <color theme="0"/>
      <name val="Arial Black"/>
      <family val="2"/>
    </font>
    <font>
      <b/>
      <sz val="45"/>
      <color theme="1"/>
      <name val="Arial"/>
      <family val="2"/>
    </font>
    <font>
      <b/>
      <sz val="45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2" borderId="0" xfId="0" applyFont="1" applyFill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0" borderId="19" xfId="0" applyFont="1" applyBorder="1"/>
    <xf numFmtId="4" fontId="8" fillId="0" borderId="19" xfId="0" applyNumberFormat="1" applyFont="1" applyBorder="1"/>
    <xf numFmtId="0" fontId="8" fillId="0" borderId="0" xfId="0" applyFont="1"/>
    <xf numFmtId="0" fontId="6" fillId="0" borderId="0" xfId="0" applyFont="1"/>
    <xf numFmtId="0" fontId="12" fillId="0" borderId="0" xfId="0" applyFont="1"/>
    <xf numFmtId="0" fontId="3" fillId="3" borderId="19" xfId="0" applyFont="1" applyFill="1" applyBorder="1"/>
    <xf numFmtId="4" fontId="8" fillId="3" borderId="19" xfId="0" applyNumberFormat="1" applyFont="1" applyFill="1" applyBorder="1"/>
    <xf numFmtId="0" fontId="12" fillId="3" borderId="0" xfId="0" applyFont="1" applyFill="1"/>
    <xf numFmtId="0" fontId="12" fillId="0" borderId="0" xfId="0" applyFont="1" applyBorder="1"/>
    <xf numFmtId="0" fontId="12" fillId="0" borderId="23" xfId="0" applyFont="1" applyBorder="1"/>
    <xf numFmtId="0" fontId="8" fillId="0" borderId="23" xfId="0" applyFont="1" applyBorder="1"/>
    <xf numFmtId="4" fontId="7" fillId="3" borderId="23" xfId="0" applyNumberFormat="1" applyFont="1" applyFill="1" applyBorder="1"/>
    <xf numFmtId="4" fontId="8" fillId="0" borderId="23" xfId="0" applyNumberFormat="1" applyFont="1" applyBorder="1"/>
    <xf numFmtId="0" fontId="13" fillId="0" borderId="0" xfId="0" applyFont="1"/>
    <xf numFmtId="0" fontId="13" fillId="0" borderId="0" xfId="0" applyFont="1" applyBorder="1"/>
    <xf numFmtId="4" fontId="13" fillId="0" borderId="0" xfId="0" applyNumberFormat="1" applyFont="1" applyBorder="1"/>
    <xf numFmtId="0" fontId="14" fillId="5" borderId="31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14" fillId="5" borderId="35" xfId="0" applyFont="1" applyFill="1" applyBorder="1" applyAlignment="1">
      <alignment horizontal="center" vertical="center" wrapText="1"/>
    </xf>
    <xf numFmtId="0" fontId="3" fillId="0" borderId="36" xfId="0" applyFont="1" applyBorder="1"/>
    <xf numFmtId="4" fontId="3" fillId="0" borderId="37" xfId="0" applyNumberFormat="1" applyFont="1" applyBorder="1"/>
    <xf numFmtId="4" fontId="13" fillId="0" borderId="0" xfId="0" applyNumberFormat="1" applyFont="1"/>
    <xf numFmtId="0" fontId="3" fillId="0" borderId="12" xfId="0" applyFont="1" applyBorder="1"/>
    <xf numFmtId="4" fontId="3" fillId="0" borderId="38" xfId="0" applyNumberFormat="1" applyFont="1" applyBorder="1"/>
    <xf numFmtId="0" fontId="0" fillId="0" borderId="0" xfId="0" applyAlignment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Border="1" applyAlignment="1"/>
    <xf numFmtId="0" fontId="15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3" fillId="0" borderId="0" xfId="0" applyFont="1" applyAlignment="1"/>
    <xf numFmtId="0" fontId="15" fillId="0" borderId="0" xfId="0" applyFont="1" applyBorder="1" applyAlignment="1"/>
    <xf numFmtId="0" fontId="15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" fontId="15" fillId="0" borderId="0" xfId="0" applyNumberFormat="1" applyFont="1" applyBorder="1"/>
    <xf numFmtId="4" fontId="8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4" fontId="9" fillId="4" borderId="19" xfId="0" applyNumberFormat="1" applyFont="1" applyFill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vertical="center" wrapText="1"/>
    </xf>
    <xf numFmtId="4" fontId="10" fillId="0" borderId="19" xfId="0" applyNumberFormat="1" applyFont="1" applyBorder="1" applyAlignment="1">
      <alignment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1" fontId="7" fillId="3" borderId="19" xfId="0" applyNumberFormat="1" applyFont="1" applyFill="1" applyBorder="1" applyAlignment="1">
      <alignment horizontal="center"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7" fillId="3" borderId="19" xfId="0" applyNumberFormat="1" applyFont="1" applyFill="1" applyBorder="1" applyAlignment="1">
      <alignment horizontal="center" vertical="center" wrapText="1"/>
    </xf>
    <xf numFmtId="0" fontId="11" fillId="3" borderId="19" xfId="0" applyNumberFormat="1" applyFont="1" applyFill="1" applyBorder="1" applyAlignment="1">
      <alignment horizontal="center" vertical="center" wrapText="1"/>
    </xf>
    <xf numFmtId="0" fontId="10" fillId="0" borderId="19" xfId="0" applyNumberFormat="1" applyFont="1" applyBorder="1" applyAlignment="1">
      <alignment vertical="center" wrapText="1"/>
    </xf>
    <xf numFmtId="0" fontId="8" fillId="0" borderId="19" xfId="0" applyNumberFormat="1" applyFont="1" applyBorder="1" applyAlignment="1">
      <alignment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0" fontId="10" fillId="3" borderId="19" xfId="0" applyNumberFormat="1" applyFont="1" applyFill="1" applyBorder="1" applyAlignment="1">
      <alignment horizontal="center" vertical="center" wrapText="1"/>
    </xf>
    <xf numFmtId="0" fontId="8" fillId="3" borderId="19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4" fontId="10" fillId="3" borderId="19" xfId="0" applyNumberFormat="1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vertical="center" wrapText="1"/>
    </xf>
    <xf numFmtId="4" fontId="10" fillId="3" borderId="19" xfId="0" applyNumberFormat="1" applyFont="1" applyFill="1" applyBorder="1" applyAlignment="1">
      <alignment vertical="center" wrapText="1"/>
    </xf>
    <xf numFmtId="0" fontId="10" fillId="3" borderId="19" xfId="0" applyNumberFormat="1" applyFont="1" applyFill="1" applyBorder="1" applyAlignment="1">
      <alignment vertical="center" wrapText="1"/>
    </xf>
    <xf numFmtId="0" fontId="8" fillId="3" borderId="19" xfId="0" applyNumberFormat="1" applyFont="1" applyFill="1" applyBorder="1" applyAlignment="1">
      <alignment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vertical="center" wrapText="1"/>
    </xf>
    <xf numFmtId="0" fontId="5" fillId="3" borderId="19" xfId="0" applyNumberFormat="1" applyFont="1" applyFill="1" applyBorder="1" applyAlignment="1">
      <alignment horizontal="center" vertical="center" wrapText="1"/>
    </xf>
    <xf numFmtId="0" fontId="9" fillId="3" borderId="19" xfId="0" applyNumberFormat="1" applyFont="1" applyFill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14" fillId="5" borderId="20" xfId="0" applyNumberFormat="1" applyFont="1" applyFill="1" applyBorder="1" applyAlignment="1">
      <alignment horizontal="center" vertical="center" wrapText="1"/>
    </xf>
    <xf numFmtId="4" fontId="14" fillId="5" borderId="30" xfId="0" applyNumberFormat="1" applyFont="1" applyFill="1" applyBorder="1" applyAlignment="1">
      <alignment horizontal="center" vertical="center" wrapText="1"/>
    </xf>
    <xf numFmtId="4" fontId="14" fillId="5" borderId="25" xfId="0" applyNumberFormat="1" applyFont="1" applyFill="1" applyBorder="1" applyAlignment="1">
      <alignment horizontal="center" vertical="center" wrapText="1"/>
    </xf>
    <xf numFmtId="4" fontId="14" fillId="5" borderId="31" xfId="0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5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" fontId="3" fillId="0" borderId="39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3" fillId="0" borderId="37" xfId="0" applyNumberFormat="1" applyFont="1" applyBorder="1" applyAlignment="1">
      <alignment horizontal="center" vertical="center" wrapText="1"/>
    </xf>
    <xf numFmtId="9" fontId="3" fillId="0" borderId="3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165098</xdr:colOff>
      <xdr:row>0</xdr:row>
      <xdr:rowOff>0</xdr:rowOff>
    </xdr:from>
    <xdr:to>
      <xdr:col>4</xdr:col>
      <xdr:colOff>1911817</xdr:colOff>
      <xdr:row>4</xdr:row>
      <xdr:rowOff>57150</xdr:rowOff>
    </xdr:to>
    <xdr:pic>
      <xdr:nvPicPr>
        <xdr:cNvPr id="2" name="Gráfico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598" y="0"/>
          <a:ext cx="12157544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698500</xdr:colOff>
      <xdr:row>196</xdr:row>
      <xdr:rowOff>539750</xdr:rowOff>
    </xdr:from>
    <xdr:to>
      <xdr:col>20</xdr:col>
      <xdr:colOff>3111500</xdr:colOff>
      <xdr:row>196</xdr:row>
      <xdr:rowOff>539750</xdr:rowOff>
    </xdr:to>
    <xdr:cxnSp macro="">
      <xdr:nvCxnSpPr>
        <xdr:cNvPr id="3" name="9 Conector recto"/>
        <xdr:cNvCxnSpPr/>
      </xdr:nvCxnSpPr>
      <xdr:spPr>
        <a:xfrm>
          <a:off x="71945500" y="113858675"/>
          <a:ext cx="14681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1047750</xdr:colOff>
      <xdr:row>206</xdr:row>
      <xdr:rowOff>508000</xdr:rowOff>
    </xdr:from>
    <xdr:to>
      <xdr:col>17</xdr:col>
      <xdr:colOff>650875</xdr:colOff>
      <xdr:row>206</xdr:row>
      <xdr:rowOff>539750</xdr:rowOff>
    </xdr:to>
    <xdr:cxnSp macro="">
      <xdr:nvCxnSpPr>
        <xdr:cNvPr id="4" name="16 Conector recto"/>
        <xdr:cNvCxnSpPr/>
      </xdr:nvCxnSpPr>
      <xdr:spPr>
        <a:xfrm flipV="1">
          <a:off x="54616350" y="120942100"/>
          <a:ext cx="17281525" cy="31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1809750</xdr:colOff>
      <xdr:row>206</xdr:row>
      <xdr:rowOff>508000</xdr:rowOff>
    </xdr:from>
    <xdr:to>
      <xdr:col>20</xdr:col>
      <xdr:colOff>1936750</xdr:colOff>
      <xdr:row>206</xdr:row>
      <xdr:rowOff>508000</xdr:rowOff>
    </xdr:to>
    <xdr:cxnSp macro="">
      <xdr:nvCxnSpPr>
        <xdr:cNvPr id="5" name="32 Conector recto"/>
        <xdr:cNvCxnSpPr/>
      </xdr:nvCxnSpPr>
      <xdr:spPr>
        <a:xfrm>
          <a:off x="73056750" y="120942100"/>
          <a:ext cx="12395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206</xdr:row>
      <xdr:rowOff>333375</xdr:rowOff>
    </xdr:from>
    <xdr:to>
      <xdr:col>5</xdr:col>
      <xdr:colOff>1905000</xdr:colOff>
      <xdr:row>206</xdr:row>
      <xdr:rowOff>333375</xdr:rowOff>
    </xdr:to>
    <xdr:cxnSp macro="">
      <xdr:nvCxnSpPr>
        <xdr:cNvPr id="6" name="35 Conector recto"/>
        <xdr:cNvCxnSpPr/>
      </xdr:nvCxnSpPr>
      <xdr:spPr>
        <a:xfrm>
          <a:off x="3476625" y="120767475"/>
          <a:ext cx="13611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216</xdr:row>
      <xdr:rowOff>238125</xdr:rowOff>
    </xdr:from>
    <xdr:to>
      <xdr:col>7</xdr:col>
      <xdr:colOff>95250</xdr:colOff>
      <xdr:row>216</xdr:row>
      <xdr:rowOff>333375</xdr:rowOff>
    </xdr:to>
    <xdr:cxnSp macro="">
      <xdr:nvCxnSpPr>
        <xdr:cNvPr id="7" name="36 Conector recto"/>
        <xdr:cNvCxnSpPr/>
      </xdr:nvCxnSpPr>
      <xdr:spPr>
        <a:xfrm flipV="1">
          <a:off x="20116800" y="127777875"/>
          <a:ext cx="12372975" cy="9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762000</xdr:colOff>
      <xdr:row>216</xdr:row>
      <xdr:rowOff>476250</xdr:rowOff>
    </xdr:from>
    <xdr:to>
      <xdr:col>12</xdr:col>
      <xdr:colOff>238125</xdr:colOff>
      <xdr:row>216</xdr:row>
      <xdr:rowOff>523875</xdr:rowOff>
    </xdr:to>
    <xdr:cxnSp macro="">
      <xdr:nvCxnSpPr>
        <xdr:cNvPr id="8" name="37 Conector recto"/>
        <xdr:cNvCxnSpPr/>
      </xdr:nvCxnSpPr>
      <xdr:spPr>
        <a:xfrm flipV="1">
          <a:off x="36747450" y="128016000"/>
          <a:ext cx="17059275" cy="47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762000</xdr:colOff>
      <xdr:row>196</xdr:row>
      <xdr:rowOff>603250</xdr:rowOff>
    </xdr:from>
    <xdr:to>
      <xdr:col>6</xdr:col>
      <xdr:colOff>9080500</xdr:colOff>
      <xdr:row>196</xdr:row>
      <xdr:rowOff>635000</xdr:rowOff>
    </xdr:to>
    <xdr:cxnSp macro="">
      <xdr:nvCxnSpPr>
        <xdr:cNvPr id="9" name="35 Conector recto"/>
        <xdr:cNvCxnSpPr/>
      </xdr:nvCxnSpPr>
      <xdr:spPr>
        <a:xfrm>
          <a:off x="11106150" y="113922175"/>
          <a:ext cx="17995900" cy="31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2857500</xdr:colOff>
      <xdr:row>196</xdr:row>
      <xdr:rowOff>508000</xdr:rowOff>
    </xdr:from>
    <xdr:to>
      <xdr:col>10</xdr:col>
      <xdr:colOff>4127500</xdr:colOff>
      <xdr:row>196</xdr:row>
      <xdr:rowOff>539750</xdr:rowOff>
    </xdr:to>
    <xdr:cxnSp macro="">
      <xdr:nvCxnSpPr>
        <xdr:cNvPr id="10" name="9 Conector recto"/>
        <xdr:cNvCxnSpPr/>
      </xdr:nvCxnSpPr>
      <xdr:spPr>
        <a:xfrm>
          <a:off x="35252025" y="113826925"/>
          <a:ext cx="12833350" cy="31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444500</xdr:colOff>
      <xdr:row>196</xdr:row>
      <xdr:rowOff>571500</xdr:rowOff>
    </xdr:from>
    <xdr:to>
      <xdr:col>16</xdr:col>
      <xdr:colOff>3556000</xdr:colOff>
      <xdr:row>196</xdr:row>
      <xdr:rowOff>571500</xdr:rowOff>
    </xdr:to>
    <xdr:cxnSp macro="">
      <xdr:nvCxnSpPr>
        <xdr:cNvPr id="11" name="4 Conector recto"/>
        <xdr:cNvCxnSpPr/>
      </xdr:nvCxnSpPr>
      <xdr:spPr>
        <a:xfrm>
          <a:off x="54013100" y="113890425"/>
          <a:ext cx="16284575" cy="0"/>
        </a:xfrm>
        <a:prstGeom prst="line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/>
      </xdr:spPr>
    </xdr:cxnSp>
    <xdr:clientData/>
  </xdr:twoCellAnchor>
  <xdr:twoCellAnchor>
    <xdr:from>
      <xdr:col>6</xdr:col>
      <xdr:colOff>1000125</xdr:colOff>
      <xdr:row>206</xdr:row>
      <xdr:rowOff>428625</xdr:rowOff>
    </xdr:from>
    <xdr:to>
      <xdr:col>7</xdr:col>
      <xdr:colOff>2619375</xdr:colOff>
      <xdr:row>206</xdr:row>
      <xdr:rowOff>428625</xdr:rowOff>
    </xdr:to>
    <xdr:cxnSp macro="">
      <xdr:nvCxnSpPr>
        <xdr:cNvPr id="12" name="43 Conector recto"/>
        <xdr:cNvCxnSpPr/>
      </xdr:nvCxnSpPr>
      <xdr:spPr>
        <a:xfrm>
          <a:off x="21021675" y="120862725"/>
          <a:ext cx="13992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206</xdr:row>
      <xdr:rowOff>428628</xdr:rowOff>
    </xdr:from>
    <xdr:to>
      <xdr:col>10</xdr:col>
      <xdr:colOff>3952875</xdr:colOff>
      <xdr:row>206</xdr:row>
      <xdr:rowOff>476250</xdr:rowOff>
    </xdr:to>
    <xdr:cxnSp macro="">
      <xdr:nvCxnSpPr>
        <xdr:cNvPr id="13" name="43 Conector recto"/>
        <xdr:cNvCxnSpPr/>
      </xdr:nvCxnSpPr>
      <xdr:spPr>
        <a:xfrm flipV="1">
          <a:off x="36271200" y="120862728"/>
          <a:ext cx="11639550" cy="476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1190625</xdr:colOff>
      <xdr:row>216</xdr:row>
      <xdr:rowOff>285750</xdr:rowOff>
    </xdr:from>
    <xdr:to>
      <xdr:col>5</xdr:col>
      <xdr:colOff>3476625</xdr:colOff>
      <xdr:row>216</xdr:row>
      <xdr:rowOff>285750</xdr:rowOff>
    </xdr:to>
    <xdr:cxnSp macro="">
      <xdr:nvCxnSpPr>
        <xdr:cNvPr id="14" name="32 Conector recto"/>
        <xdr:cNvCxnSpPr/>
      </xdr:nvCxnSpPr>
      <xdr:spPr>
        <a:xfrm>
          <a:off x="2524125" y="127825500"/>
          <a:ext cx="16135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Root\EJERCICIO%202022\Seguimiento%20Contratos%202022\Seguimiento%20Contratos%202022\Seguimiento%20Contratos%202022%20Gene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e%20de%20datos%2020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2022"/>
      <sheetName val="Avance Financiero"/>
      <sheetName val="ESTIMACIONES 2022"/>
      <sheetName val="CONTRATOS POR PY"/>
      <sheetName val="Resumen (2)"/>
      <sheetName val="Mantto  a Edificios"/>
      <sheetName val="Const. Edificios"/>
      <sheetName val="Planteles Educativos"/>
      <sheetName val="Obras Viales"/>
      <sheetName val="Agua Potable"/>
      <sheetName val="Drenaje"/>
      <sheetName val="SUFICIENCIAS AGOSTO"/>
      <sheetName val="SUFICIENCIAS GENERAL"/>
      <sheetName val="SUFICIENCIAS "/>
    </sheetNames>
    <sheetDataSet>
      <sheetData sheetId="0">
        <row r="9">
          <cell r="C9" t="str">
            <v>02 CD 14 3O M.E.P. 0001 1 22</v>
          </cell>
          <cell r="M9" t="str">
            <v>15</v>
          </cell>
          <cell r="Y9" t="str">
            <v>AD-001</v>
          </cell>
          <cell r="AF9" t="str">
            <v>IMPULSARQ, S.A. DE C.V.</v>
          </cell>
          <cell r="AG9" t="str">
            <v>SUPERVISIÓN PARA LOS TRABAJOS DE REHABILITACIÓN EN EL MERCADO PÚBLICO DENOMINADO SAN NICOLÁS TOTOLAPAN, UBICADO EN KANTUNIL S/N ENTRE SINANCHÉ Y CHEMAX, COLONIA PEDREGAL DE SAN NICOLÁS, DE LA ALCALDÍA TLALPAN</v>
          </cell>
          <cell r="AH9" t="str">
            <v>25 DE JULIO DE 2022</v>
          </cell>
          <cell r="AI9" t="str">
            <v>27 DE OCTUBRE DE 2022</v>
          </cell>
          <cell r="AM9">
            <v>420000</v>
          </cell>
          <cell r="AO9">
            <v>0</v>
          </cell>
          <cell r="AP9">
            <v>420000</v>
          </cell>
          <cell r="AQ9">
            <v>0</v>
          </cell>
          <cell r="AR9">
            <v>420000</v>
          </cell>
          <cell r="AS9">
            <v>0</v>
          </cell>
          <cell r="AW9">
            <v>22</v>
          </cell>
          <cell r="AX9">
            <v>0</v>
          </cell>
          <cell r="HZ9" t="str">
            <v>Mantto. Edificios</v>
          </cell>
        </row>
        <row r="10">
          <cell r="C10" t="str">
            <v>02 CD 14 3O C.E.P. 0002 1 22</v>
          </cell>
          <cell r="M10" t="str">
            <v>15</v>
          </cell>
          <cell r="Y10" t="str">
            <v>AD-002</v>
          </cell>
          <cell r="AF10" t="str">
            <v>PROYECTOS CONSTRUCCIÓN Y SUPERVISIÓN HGM, S.A. DE C.V.</v>
          </cell>
          <cell r="AG10" t="str">
            <v>SUPERVISIÓN PARA LOS TRABAJOS DE REHABILITACIÓN EN EL MERCADO PÚBLICO ISIDRO FABELA, UBICADO EN PONIENTE 4 Y NORTE 1, COLONIA ISIDRO FABELA, DE LA ALCALDÍA TLALPAN</v>
          </cell>
          <cell r="AH10" t="str">
            <v>25 DE JULIO DE 2022</v>
          </cell>
          <cell r="AI10" t="str">
            <v>27 DE OCTUBRE DE 2022</v>
          </cell>
          <cell r="AM10">
            <v>590400</v>
          </cell>
          <cell r="AO10">
            <v>1.0000000009313226E-2</v>
          </cell>
          <cell r="AP10">
            <v>590399.99</v>
          </cell>
          <cell r="AQ10">
            <v>0</v>
          </cell>
          <cell r="AR10">
            <v>590399.99</v>
          </cell>
          <cell r="AS10">
            <v>0</v>
          </cell>
          <cell r="AW10">
            <v>45</v>
          </cell>
          <cell r="AX10">
            <v>0</v>
          </cell>
          <cell r="HZ10" t="str">
            <v>Construcción de Edificios Públicos</v>
          </cell>
        </row>
        <row r="11">
          <cell r="C11" t="str">
            <v>02 CD 14 3O P.E. 0003 1 22</v>
          </cell>
          <cell r="M11" t="str">
            <v>15</v>
          </cell>
          <cell r="Y11" t="str">
            <v>AD-003</v>
          </cell>
          <cell r="AF11" t="str">
            <v>CONSTRUCCIÓN Y CONSULTORÍA BORÉ, S.A. DE C.V.</v>
          </cell>
          <cell r="AG11" t="str">
            <v>SUPERVISIÓN DE LOS TRABAJOS DE CONSTRUCCIÓN Y REHABILITACIÓN DE UN INMUEBLE EDUCATIVO UBICADO EN EL PUEBLO SAN MIGUEL XICALCO DE LA ALCALDÍA TLALPAN</v>
          </cell>
          <cell r="AH11" t="str">
            <v>25 DE JULIO DE 2022</v>
          </cell>
          <cell r="AI11" t="str">
            <v>07 DE OCTUBRE DE 2022</v>
          </cell>
          <cell r="AJ11" t="str">
            <v>29 DE AGOSTO DE 2022</v>
          </cell>
          <cell r="AK11" t="str">
            <v>11 DE NOVIEMBRE DE 2022</v>
          </cell>
          <cell r="AM11">
            <v>318000</v>
          </cell>
          <cell r="AP11">
            <v>318000</v>
          </cell>
          <cell r="AQ11">
            <v>0</v>
          </cell>
          <cell r="AR11">
            <v>318000</v>
          </cell>
          <cell r="AS11">
            <v>0</v>
          </cell>
          <cell r="AW11">
            <v>0</v>
          </cell>
          <cell r="AX11">
            <v>0</v>
          </cell>
          <cell r="AY11" t="str">
            <v>REINICIO DE LOS SERVICIOS EL 29 AGOSTO DE 2022</v>
          </cell>
          <cell r="HZ11" t="str">
            <v>Plantele Educativos</v>
          </cell>
        </row>
        <row r="12">
          <cell r="C12" t="str">
            <v>02 CD 14 3O P.E. 0004 1 22</v>
          </cell>
          <cell r="M12" t="str">
            <v>15</v>
          </cell>
          <cell r="Y12" t="str">
            <v>AD-004</v>
          </cell>
          <cell r="AF12" t="str">
            <v>GRUPO PLAMJE, S.A. DE C.V.</v>
          </cell>
          <cell r="AG12" t="str">
            <v>SUPERVISIÓN DE LOS TRABAJOS DE REHABILITACIÓN Y MANTENIMIENTO DE VARIOS INMUEBLES EDUCATIVOS UBICADOS DENTRO DE LA ALCALDÍA TLALPAN</v>
          </cell>
          <cell r="AH12" t="str">
            <v>25 DE JULIO DE 2022</v>
          </cell>
          <cell r="AI12" t="str">
            <v>03 DE OCTUBRE DE 2022</v>
          </cell>
          <cell r="AM12">
            <v>306000</v>
          </cell>
          <cell r="AO12">
            <v>0</v>
          </cell>
          <cell r="AP12">
            <v>306000</v>
          </cell>
          <cell r="AQ12">
            <v>0</v>
          </cell>
          <cell r="AR12">
            <v>306000</v>
          </cell>
          <cell r="AS12">
            <v>0</v>
          </cell>
          <cell r="AW12">
            <v>0</v>
          </cell>
          <cell r="AX12">
            <v>0</v>
          </cell>
          <cell r="HZ12" t="str">
            <v>Plantele Educativos</v>
          </cell>
        </row>
        <row r="13">
          <cell r="C13" t="str">
            <v>02 CD 14 3O C.E.P. 0005 1 22</v>
          </cell>
          <cell r="M13" t="str">
            <v>15</v>
          </cell>
          <cell r="Y13" t="str">
            <v>AD-005</v>
          </cell>
          <cell r="AF13" t="str">
            <v>GRUPO ARENO 10, S.A. DE C.V.</v>
          </cell>
          <cell r="AG13" t="str">
            <v>SUPERVISIÓN DE LOS TRABAJOS DE CONSTRUCCIÓN, MANTENIMIENTO Y REHABILITACIÓN EN VARIOS EDIFICOS PÚBLICOS UBICADOS DENTRO DE LA ALCALDÍA TLALPAN</v>
          </cell>
          <cell r="AH13" t="str">
            <v>25 DE JULIO DE 2022</v>
          </cell>
          <cell r="AI13" t="str">
            <v>03 DE OCTUBRE DE 2022</v>
          </cell>
          <cell r="AM13">
            <v>216000</v>
          </cell>
          <cell r="AO13">
            <v>0</v>
          </cell>
          <cell r="AP13">
            <v>216000</v>
          </cell>
          <cell r="AQ13">
            <v>0</v>
          </cell>
          <cell r="AR13">
            <v>216000</v>
          </cell>
          <cell r="AS13">
            <v>0</v>
          </cell>
          <cell r="AW13">
            <v>59</v>
          </cell>
          <cell r="AX13">
            <v>0</v>
          </cell>
          <cell r="HZ13" t="str">
            <v>Construcción de Edificios Públicos</v>
          </cell>
        </row>
        <row r="14">
          <cell r="C14" t="str">
            <v>02 CD 14 2O M.E.P. 0006 1 22</v>
          </cell>
          <cell r="Y14" t="str">
            <v>LPN-001</v>
          </cell>
          <cell r="AF14" t="str">
            <v>CONSTRUCTORA Y ARRENDADORA SAN SEBASTIÁN, S.A. DE C.V.</v>
          </cell>
          <cell r="AG14" t="str">
            <v>TRABAJOS DE REHABILITACIÓN EN EL MERCADO PÚBLICO DENOMINADO SAN NICOLÁS TOTOLAPAN, UBICADO EN KANTUNIL S/N ENTRE SINANCHÉ Y CHEMAX, COLONIA PEDREGAL DE SAN NICOLÁS, DE LA ALCALDÍA TLALPAN</v>
          </cell>
          <cell r="AH14" t="str">
            <v>27 DE JULIO DE 2022</v>
          </cell>
          <cell r="AI14" t="str">
            <v>24 DE OCTUBRE DE 2022</v>
          </cell>
          <cell r="AM14">
            <v>2800000</v>
          </cell>
          <cell r="AN14">
            <v>2799652.39</v>
          </cell>
          <cell r="AO14">
            <v>347.60999999986961</v>
          </cell>
          <cell r="AQ14">
            <v>0</v>
          </cell>
          <cell r="AR14">
            <v>2799652.39</v>
          </cell>
          <cell r="AS14">
            <v>0</v>
          </cell>
          <cell r="AW14">
            <v>17</v>
          </cell>
          <cell r="AX14">
            <v>0</v>
          </cell>
          <cell r="HZ14" t="str">
            <v>Mantto. Edificios</v>
          </cell>
        </row>
        <row r="15">
          <cell r="AM15">
            <v>4200000</v>
          </cell>
          <cell r="AN15">
            <v>4199478.59</v>
          </cell>
          <cell r="AO15">
            <v>521.41000000014901</v>
          </cell>
          <cell r="AQ15">
            <v>0</v>
          </cell>
          <cell r="AS15">
            <v>0</v>
          </cell>
        </row>
        <row r="16">
          <cell r="C16" t="str">
            <v>02 CD 14 2O C.E.P. 0007 1 22</v>
          </cell>
          <cell r="Y16" t="str">
            <v>LPN-002</v>
          </cell>
          <cell r="AF16" t="str">
            <v>SOLUCIONES INTEGRALES PARA EL MEDIO RURAL, S.A. DE C.V.</v>
          </cell>
          <cell r="AG16" t="str">
            <v>TRABAJOS DE REHABILITACIÓN EN EL MERCADO PÚBLICO DENOMINADO ISIDRO FABELA, UBICADO EN PONIENTE 4 Y NORTE 1, COLONIA ISIDRO FABELA, DE LA ALCALDÍA TLALPAN</v>
          </cell>
          <cell r="AH16" t="str">
            <v>27 DE JULIO DE 2022</v>
          </cell>
          <cell r="AI16" t="str">
            <v>24 DE OCTUBRE DE 2022</v>
          </cell>
          <cell r="AM16">
            <v>3936000</v>
          </cell>
          <cell r="AN16">
            <v>3934732.09</v>
          </cell>
          <cell r="AO16">
            <v>1267.910000000149</v>
          </cell>
          <cell r="AQ16">
            <v>0</v>
          </cell>
          <cell r="AR16">
            <v>3934732.09</v>
          </cell>
          <cell r="AS16">
            <v>0</v>
          </cell>
          <cell r="AW16">
            <v>39</v>
          </cell>
          <cell r="AX16">
            <v>0</v>
          </cell>
          <cell r="HZ16" t="str">
            <v>Construcción de Edificios Públicos</v>
          </cell>
        </row>
        <row r="17">
          <cell r="AM17">
            <v>5904000</v>
          </cell>
          <cell r="AN17">
            <v>5902098.1299999999</v>
          </cell>
          <cell r="AO17">
            <v>1901.8700000001118</v>
          </cell>
          <cell r="AQ17">
            <v>0</v>
          </cell>
          <cell r="AS17">
            <v>0</v>
          </cell>
        </row>
        <row r="18">
          <cell r="C18" t="str">
            <v>02 CD 14 2O P.E. 0008 1 22</v>
          </cell>
          <cell r="M18" t="str">
            <v>15</v>
          </cell>
          <cell r="Y18" t="str">
            <v>LPN-005</v>
          </cell>
          <cell r="AF18" t="str">
            <v>SIGLO XXI CONSTRUCCIÓN Y SUPERVISIÓN, S.A. DE C.V.</v>
          </cell>
          <cell r="AG18" t="str">
            <v>TRABAJOS DE REHABILITACIÓN Y MANTENIMIENTO DE VARIOS INMUEBLES EDUCATIVOS UBICADOS DENTRO DE LA ALCALDÍA TLALPAN</v>
          </cell>
          <cell r="AH18" t="str">
            <v>27 DE JULIO DE 2022</v>
          </cell>
          <cell r="AI18" t="str">
            <v>29 DE SEPTIEMBRE DE 2022</v>
          </cell>
          <cell r="AM18">
            <v>5100000</v>
          </cell>
          <cell r="AO18">
            <v>100401.16999999993</v>
          </cell>
          <cell r="AP18">
            <v>4999598.83</v>
          </cell>
          <cell r="AQ18">
            <v>1695313.3299999998</v>
          </cell>
          <cell r="AR18">
            <v>3304285.5</v>
          </cell>
          <cell r="AS18">
            <v>0</v>
          </cell>
          <cell r="AW18">
            <v>34</v>
          </cell>
          <cell r="AX18">
            <v>33.908987253683307</v>
          </cell>
          <cell r="AY18" t="str">
            <v>EN PROCESO</v>
          </cell>
          <cell r="HZ18" t="str">
            <v>Plantele Educativos</v>
          </cell>
        </row>
        <row r="19">
          <cell r="C19" t="str">
            <v>02 CD 14 2O C.E.P. 0009 1 22</v>
          </cell>
          <cell r="M19" t="str">
            <v>15</v>
          </cell>
          <cell r="Y19" t="str">
            <v>LPN-006</v>
          </cell>
          <cell r="AF19" t="str">
            <v>FOEBE, S.A. DE C.V.</v>
          </cell>
          <cell r="AG19" t="str">
            <v>TRABAJOS DE CONSTRUCCIÓN, MANTENIMIENTO Y REHABILITACIÓN EN VARIOS EDIFICOS PÚBLICOS UBICADOS DENTRO DE LA ALCALDÍA TLALPAN</v>
          </cell>
          <cell r="AH19" t="str">
            <v>27 DE JULIO DE 2022</v>
          </cell>
          <cell r="AI19" t="str">
            <v>29 DE SEPTIEMBRE DE 2022</v>
          </cell>
          <cell r="AM19">
            <v>3600000</v>
          </cell>
          <cell r="AO19">
            <v>26477.709999999963</v>
          </cell>
          <cell r="AP19">
            <v>3573522.29</v>
          </cell>
          <cell r="AQ19">
            <v>0</v>
          </cell>
          <cell r="AR19">
            <v>3573522.29</v>
          </cell>
          <cell r="AS19">
            <v>0</v>
          </cell>
          <cell r="AW19">
            <v>49</v>
          </cell>
          <cell r="AX19">
            <v>0</v>
          </cell>
          <cell r="HZ19" t="str">
            <v>Construcción de Edificios Públicos</v>
          </cell>
        </row>
        <row r="20">
          <cell r="C20" t="str">
            <v>02 CD 14 3O O.V. 0010 1 22</v>
          </cell>
          <cell r="M20" t="str">
            <v>15</v>
          </cell>
          <cell r="Y20" t="str">
            <v>IR-SERV-001</v>
          </cell>
          <cell r="AF20" t="str">
            <v>OSCAR PEDRAZA MARTÍNEZ (P.F.C.A.E.)</v>
          </cell>
          <cell r="AG20" t="str">
            <v>SUPERVISIÓN DE LA REHABILITACIÓN DE LA SUPERFICIE DE RODAMIENTO (REPAVIMENTACIÓN ASFÁLTICA Y CONCRETO HIDRÁULICO) EN DIVERSAS UBICACIONES, DENTRO DEL PERÍMETRO DE LA DEMARCACIÓN TERRITORIAL. CUADRANTE A</v>
          </cell>
          <cell r="AH20" t="str">
            <v>11 DE AGOSTO DE 2022</v>
          </cell>
          <cell r="AI20" t="str">
            <v>19 DE DICIEMBRE DE 2022</v>
          </cell>
          <cell r="AM20">
            <v>1580039.25</v>
          </cell>
          <cell r="AO20">
            <v>0</v>
          </cell>
          <cell r="AP20">
            <v>1580039.25</v>
          </cell>
          <cell r="AQ20">
            <v>0</v>
          </cell>
          <cell r="AR20">
            <v>1580039.25</v>
          </cell>
          <cell r="AS20">
            <v>0</v>
          </cell>
          <cell r="AW20">
            <v>23</v>
          </cell>
          <cell r="AX20">
            <v>0</v>
          </cell>
          <cell r="HZ20" t="str">
            <v>Obras Viales</v>
          </cell>
        </row>
        <row r="21">
          <cell r="C21" t="str">
            <v>02 CD 14 3O O.V. 0011 1 22</v>
          </cell>
          <cell r="M21" t="str">
            <v>15</v>
          </cell>
          <cell r="Y21" t="str">
            <v>IR-SERV-002</v>
          </cell>
          <cell r="AF21" t="str">
            <v xml:space="preserve">GRUPO CONSTRUCTOR REAMLI, S.A. DE C.V. </v>
          </cell>
          <cell r="AG21" t="str">
            <v>SUPERVISIÓN DE LA REHABILITACIÓN DE LA SUPERFICIE DE RODAMIENTO (REPAVIMENTACIÓN ASFÁLTICA Y CONCRETO HIDRÁULICO) EN DIVERSAS UBICACIONES, DENTRO DEL PERÍMETRO DE LA DEMARCACIÓN TERRITORIAL. CUADRANTE B</v>
          </cell>
          <cell r="AH21" t="str">
            <v>11 DE AGOSTO DE 2022</v>
          </cell>
          <cell r="AI21" t="str">
            <v>19 DE DICIEMBRE DE 2022</v>
          </cell>
          <cell r="AM21">
            <v>2666408.5299999998</v>
          </cell>
          <cell r="AO21">
            <v>0</v>
          </cell>
          <cell r="AP21">
            <v>2666408.5300000003</v>
          </cell>
          <cell r="AQ21">
            <v>0</v>
          </cell>
          <cell r="AR21">
            <v>2666408.5300000003</v>
          </cell>
          <cell r="AS21">
            <v>0</v>
          </cell>
          <cell r="AW21">
            <v>29</v>
          </cell>
          <cell r="AX21">
            <v>0</v>
          </cell>
          <cell r="HZ21" t="str">
            <v>Obras Viales</v>
          </cell>
        </row>
        <row r="22">
          <cell r="C22" t="str">
            <v>02 CD 14 3O O.V. 0012 1 22</v>
          </cell>
          <cell r="M22" t="str">
            <v>15</v>
          </cell>
          <cell r="Y22" t="str">
            <v>AD-006</v>
          </cell>
          <cell r="AF22" t="str">
            <v>OVIDIO VLADIMIR SÁNCHEZ VILLAMAR</v>
          </cell>
          <cell r="AG22" t="str">
            <v>SUPERVISIÓN DE LA REHABILITACIÓN AL SISTEMA DE ALUMBRADO PÚBLICO EN DIVERSAS UBICACIONES, DENTRO DE LA DEMARCACIÓN TERRITORIAL. CUADRANTE A</v>
          </cell>
          <cell r="AH22" t="str">
            <v>12 DE AGOSTO DE 2022</v>
          </cell>
          <cell r="AI22" t="str">
            <v>04 DE NOVIEMBRE DE 2022</v>
          </cell>
          <cell r="AM22">
            <v>966998.17</v>
          </cell>
          <cell r="AO22">
            <v>142238.17000000004</v>
          </cell>
          <cell r="AP22">
            <v>824760</v>
          </cell>
          <cell r="AQ22">
            <v>329598.84999999998</v>
          </cell>
          <cell r="AR22">
            <v>495161.15</v>
          </cell>
          <cell r="AS22">
            <v>0</v>
          </cell>
          <cell r="AW22">
            <v>42</v>
          </cell>
          <cell r="AX22">
            <v>39.963001357970803</v>
          </cell>
          <cell r="HZ22" t="str">
            <v>Obras Viales</v>
          </cell>
        </row>
        <row r="23">
          <cell r="C23" t="str">
            <v>02 CD 14 3O C.O.S.D. 0013 1 22</v>
          </cell>
          <cell r="M23" t="str">
            <v>15</v>
          </cell>
          <cell r="Y23" t="str">
            <v>AD-007</v>
          </cell>
          <cell r="AF23" t="str">
            <v>FRRANDIA CONSTRUCCIONES S.A. DE C.V.</v>
          </cell>
          <cell r="AG23" t="str">
            <v>SUPERVISIÓN DE LA REHABILITACIÓN DE LA INFRAESTRUCTURA DEL SISTEMA DE DRENAJE EN DIVERSAS UBICACIONES, DENTRO DEL PERÍMETRO DE LA DEMARCACIÓN TERRITORIAL. ACCIÓN A</v>
          </cell>
          <cell r="AH23" t="str">
            <v>12 DE AGOSTO DE 2022</v>
          </cell>
          <cell r="AI23" t="str">
            <v>19 DE DICIEMBRE DE 2022</v>
          </cell>
          <cell r="AM23">
            <v>287000</v>
          </cell>
          <cell r="AO23">
            <v>0</v>
          </cell>
          <cell r="AP23">
            <v>287000</v>
          </cell>
          <cell r="AQ23">
            <v>0</v>
          </cell>
          <cell r="AR23">
            <v>287000</v>
          </cell>
          <cell r="AS23">
            <v>0</v>
          </cell>
          <cell r="AW23">
            <v>8</v>
          </cell>
          <cell r="AX23">
            <v>0</v>
          </cell>
          <cell r="HZ23" t="str">
            <v>Drenaje</v>
          </cell>
        </row>
        <row r="24">
          <cell r="C24" t="str">
            <v>02 CD 14 3O C.O.S.D. 0014 1 22</v>
          </cell>
          <cell r="M24" t="str">
            <v>15</v>
          </cell>
          <cell r="Y24" t="str">
            <v>AD-008</v>
          </cell>
          <cell r="AF24" t="str">
            <v>GRUPO CONSTRUCTOR COSMOS S.A. DE C.V.</v>
          </cell>
          <cell r="AG24" t="str">
            <v>SUPERVISIÓN DE LA REHABILITACIÓN DE LA INFRAESTRUCTURA DEL SISTEMA DE DRENAJE EN DIVERSAS UBICACIONES, DENTRO DEL PERÍMETRO DE LA DEMARCACIÓN TERRITORIAL. ACCIÓN B</v>
          </cell>
          <cell r="AH24" t="str">
            <v>12 DE AGOSTO DE 2022</v>
          </cell>
          <cell r="AI24" t="str">
            <v>24 DE NOVIEMBRE DE 2022</v>
          </cell>
          <cell r="AM24">
            <v>462000</v>
          </cell>
          <cell r="AO24">
            <v>0</v>
          </cell>
          <cell r="AP24">
            <v>462000</v>
          </cell>
          <cell r="AW24">
            <v>14</v>
          </cell>
          <cell r="AX24">
            <v>0</v>
          </cell>
          <cell r="HZ24" t="str">
            <v>Drenaje</v>
          </cell>
        </row>
        <row r="25">
          <cell r="C25" t="str">
            <v>02 CD 14 3O C.E.P. 0015 1 22</v>
          </cell>
          <cell r="M25" t="str">
            <v>15</v>
          </cell>
          <cell r="Y25" t="str">
            <v>AD-009</v>
          </cell>
          <cell r="AF25" t="str">
            <v>MORGEN S.A. DE C.V.</v>
          </cell>
          <cell r="AG25" t="str">
            <v>SUPERVISIÓN DE LA REHABILITACIÓN DEL DEPORTIVO SANCHEZ TABOADA, DENTRO DEL PERÍMETRO DE LA DEMARCACIÓN TERRITORIAL</v>
          </cell>
          <cell r="AH25" t="str">
            <v>12 DE AGOSTO DE 2022</v>
          </cell>
          <cell r="AI25" t="str">
            <v>09 DE DICIEMBRE DE 2022</v>
          </cell>
          <cell r="AM25">
            <v>822231.6</v>
          </cell>
          <cell r="AO25">
            <v>0</v>
          </cell>
          <cell r="AP25">
            <v>822231.6</v>
          </cell>
          <cell r="AW25">
            <v>16</v>
          </cell>
          <cell r="AX25">
            <v>0</v>
          </cell>
          <cell r="HZ25" t="str">
            <v>Construcción de Edificios Públicos</v>
          </cell>
        </row>
        <row r="26">
          <cell r="C26" t="str">
            <v>02 CD 14 2O O.V. 0016 1 22</v>
          </cell>
          <cell r="M26" t="str">
            <v>25</v>
          </cell>
          <cell r="Y26" t="str">
            <v>LPN-007</v>
          </cell>
          <cell r="AF26" t="str">
            <v>CONSTRUCTORA LMI, S.A. DE C.V.</v>
          </cell>
          <cell r="AG26" t="str">
            <v>REHABILITACIÓN DE LA SUPERFICIE DE RODAMIENTO (REPAVIMENTACIÓN ASFALTICA Y CONCRETO HIDRÁULICO) EN DIVERSAS UBICACIONES, DENTRO DEL PERÍMETRO DE LA DEMARCACIÓN TERRITORIAL. CUADRANTE A</v>
          </cell>
          <cell r="AH26" t="str">
            <v>15 DE AGOSTO DE 2022</v>
          </cell>
          <cell r="AI26" t="str">
            <v>12 DE DICIEMBRE DE 2022</v>
          </cell>
          <cell r="AM26">
            <v>22571989.239999998</v>
          </cell>
          <cell r="AN26">
            <v>22549963.030000001</v>
          </cell>
          <cell r="AO26">
            <v>22026.209999997169</v>
          </cell>
          <cell r="AR26">
            <v>22549963.030000001</v>
          </cell>
          <cell r="AS26">
            <v>0</v>
          </cell>
          <cell r="AW26">
            <v>18</v>
          </cell>
          <cell r="AX26">
            <v>0</v>
          </cell>
        </row>
        <row r="27">
          <cell r="AM27">
            <v>0</v>
          </cell>
          <cell r="AN27">
            <v>0</v>
          </cell>
          <cell r="AO27">
            <v>0</v>
          </cell>
        </row>
        <row r="28">
          <cell r="C28" t="str">
            <v>02 CD 14 2O O.V. 0017 1 22</v>
          </cell>
          <cell r="M28" t="str">
            <v>25</v>
          </cell>
          <cell r="Y28" t="str">
            <v>LPN-008</v>
          </cell>
          <cell r="AF28" t="str">
            <v>PIEL DE CONCRETO, S.A. DE C.V.</v>
          </cell>
          <cell r="AG28" t="str">
            <v>REHABILITACIÓN DE LA SUPERFICIE DE RODAMIENTO (REPAVIMENTACIÓN ASFALTICA Y CONCRETO HIDRÁULICO) EN DIVERSAS UBICACIONES, DENTRO DEL PERÍMETRO DE LA DEMARCACIÓN TERRITORIAL. CUADRANTE B</v>
          </cell>
          <cell r="AH28" t="str">
            <v>15 DE AGOSTO DE 2022</v>
          </cell>
          <cell r="AI28" t="str">
            <v>15 DE DICIEMBRE DE 2022</v>
          </cell>
          <cell r="AM28">
            <v>28441716.98</v>
          </cell>
          <cell r="AO28">
            <v>65751.089999999851</v>
          </cell>
          <cell r="AP28">
            <v>28375965.890000001</v>
          </cell>
          <cell r="AR28">
            <v>28375965.890000001</v>
          </cell>
          <cell r="AS28">
            <v>0</v>
          </cell>
          <cell r="AW28">
            <v>25</v>
          </cell>
          <cell r="AX28">
            <v>0</v>
          </cell>
          <cell r="HZ28" t="str">
            <v>Obras Viales</v>
          </cell>
        </row>
        <row r="29">
          <cell r="AM29">
            <v>9649833.5099999998</v>
          </cell>
          <cell r="AO29">
            <v>0</v>
          </cell>
          <cell r="AP29">
            <v>9649833.5099999998</v>
          </cell>
          <cell r="AS29">
            <v>0</v>
          </cell>
        </row>
        <row r="30">
          <cell r="C30" t="str">
            <v>02 CD 14 2O C.O.S.D. 0018 1 22</v>
          </cell>
          <cell r="M30" t="str">
            <v>25</v>
          </cell>
          <cell r="Y30" t="str">
            <v>LPN-010</v>
          </cell>
          <cell r="AF30" t="str">
            <v>EGOMAR CONSTRUCCIONES, S.A. DE C.V.</v>
          </cell>
          <cell r="AG30" t="str">
            <v>REHABILITACIÓN DE LA INFRAESTRUCTURA DEL SISTEMA DE DRENAJE EN DIVERSAS UBICACIONES, DENTRO DEL PERÍMETRO DE LA DEMARCACIÓN TERRITORIAL. ACCIÓN A</v>
          </cell>
          <cell r="AH30" t="str">
            <v>15 DE AGOSTO DE 2022</v>
          </cell>
          <cell r="AI30" t="str">
            <v>12 DE DICIEMBRE DE 2022</v>
          </cell>
          <cell r="AM30">
            <v>4100000</v>
          </cell>
          <cell r="AO30">
            <v>392315.10999999987</v>
          </cell>
          <cell r="AP30">
            <v>3707684.89</v>
          </cell>
          <cell r="AQ30">
            <v>0</v>
          </cell>
          <cell r="AR30">
            <v>3707684.89</v>
          </cell>
          <cell r="AS30">
            <v>0</v>
          </cell>
          <cell r="AW30">
            <v>3</v>
          </cell>
          <cell r="AX30">
            <v>0</v>
          </cell>
          <cell r="HZ30" t="str">
            <v>Drenaje</v>
          </cell>
        </row>
        <row r="31">
          <cell r="C31" t="str">
            <v>02 CD 14 2O C.O.S.D. 0019 1 22</v>
          </cell>
          <cell r="M31" t="str">
            <v>25</v>
          </cell>
          <cell r="Y31" t="str">
            <v>LPN-011</v>
          </cell>
          <cell r="AF31" t="str">
            <v>EMICA SYSTEMS, S.A. DE C.V.</v>
          </cell>
          <cell r="AG31" t="str">
            <v>REHABILITACIÓN DE LA INFRAESTRUCTURA DEL SISTEMA DE DRENAJE EN DIVERSAS UBICACIONES, DENTRO DEL PERÍMETRO DE LA DEMARCACIÓN TERRITORIAL. ACCIÓN B</v>
          </cell>
          <cell r="AH31" t="str">
            <v>15 DE AGOSTO DE 2022</v>
          </cell>
          <cell r="AI31" t="str">
            <v>17 DE NOVIEMBRE DE 2022</v>
          </cell>
          <cell r="AM31">
            <v>6600000</v>
          </cell>
          <cell r="AO31">
            <v>138789.40000000037</v>
          </cell>
          <cell r="AP31">
            <v>6461210.5999999996</v>
          </cell>
          <cell r="AQ31">
            <v>0</v>
          </cell>
          <cell r="AR31">
            <v>6461210.5999999996</v>
          </cell>
          <cell r="AS31">
            <v>0</v>
          </cell>
          <cell r="AW31">
            <v>9</v>
          </cell>
          <cell r="AX31">
            <v>0</v>
          </cell>
          <cell r="HZ31" t="str">
            <v>Drenaje</v>
          </cell>
        </row>
        <row r="32">
          <cell r="C32" t="str">
            <v>02 CD 14 2O C.E.P. 0020 1 22</v>
          </cell>
          <cell r="M32" t="str">
            <v>25</v>
          </cell>
          <cell r="Y32" t="str">
            <v>LPN-012</v>
          </cell>
          <cell r="AF32" t="str">
            <v>ABC ESTUDIO, S.A. DE C.V.</v>
          </cell>
          <cell r="AG32" t="str">
            <v>REHABILITACIÓN DEL DEPORTIVO SÁNCHEZ TABOADA, DENTRO DEL PERÍMETRO DE LA DEMARCACIÓN TERRITORIAL</v>
          </cell>
          <cell r="AH32" t="str">
            <v>15 DE AGOSTO DE 2022</v>
          </cell>
          <cell r="AI32" t="str">
            <v>02 DE DICIEMBRE DE 2022</v>
          </cell>
          <cell r="AM32">
            <v>11746165.65</v>
          </cell>
          <cell r="AO32">
            <v>68905.230000000447</v>
          </cell>
          <cell r="AP32">
            <v>11677260.42</v>
          </cell>
          <cell r="AQ32">
            <v>0</v>
          </cell>
          <cell r="AR32">
            <v>11677260.42</v>
          </cell>
          <cell r="AS32">
            <v>0</v>
          </cell>
          <cell r="AW32">
            <v>6</v>
          </cell>
          <cell r="AX32">
            <v>0</v>
          </cell>
          <cell r="HZ32" t="str">
            <v>Construcción de Edificios Públicos</v>
          </cell>
        </row>
        <row r="33">
          <cell r="C33" t="str">
            <v>02 CD 14 2O O.V. 0021 1 22</v>
          </cell>
          <cell r="M33" t="str">
            <v>25</v>
          </cell>
          <cell r="Y33" t="str">
            <v>LPN-009</v>
          </cell>
          <cell r="AF33" t="str">
            <v>TERRENOS ESTRATÉGICOS, S.A. DE C.V.</v>
          </cell>
          <cell r="AG33" t="str">
            <v>REHABILITACIÓN AL SISTEMA DE ALUMBRADO PÚBLICO EN DIVERSAS UBICACIONES, DENTRO DE LA DEMARCACIÓN TERRITORIAL. CUADRANTE A</v>
          </cell>
          <cell r="AH33" t="str">
            <v>17 DE AGOSTO DE 2022</v>
          </cell>
          <cell r="AI33" t="str">
            <v>30 DE OCTUBRE DE 2022</v>
          </cell>
          <cell r="AM33">
            <v>16116636.23</v>
          </cell>
          <cell r="AO33">
            <v>7642.3000000007451</v>
          </cell>
          <cell r="AP33">
            <v>16108993.93</v>
          </cell>
          <cell r="AQ33">
            <v>0</v>
          </cell>
          <cell r="AR33">
            <v>16108993.93</v>
          </cell>
          <cell r="AS33">
            <v>0</v>
          </cell>
          <cell r="AW33">
            <v>30</v>
          </cell>
          <cell r="AX33">
            <v>0</v>
          </cell>
          <cell r="HZ33" t="str">
            <v>Obras Viales</v>
          </cell>
        </row>
        <row r="34">
          <cell r="C34" t="str">
            <v>02 CD 14 3O O.V. 0022 1 22</v>
          </cell>
          <cell r="M34" t="str">
            <v>15</v>
          </cell>
          <cell r="Y34" t="str">
            <v>AD-010</v>
          </cell>
          <cell r="AG34" t="str">
            <v>Supervisión de la rehabilitación del sistema de alumbrado público en diversas ubicaciones, dentro del perímetro de la demarcación territorial. Cuadrante B.</v>
          </cell>
          <cell r="AH34" t="str">
            <v>15 DE SEPTIEMBRE DE 2022</v>
          </cell>
          <cell r="AI34" t="str">
            <v>01 DE DICIEMBRE DE 2022</v>
          </cell>
          <cell r="AO34">
            <v>0</v>
          </cell>
          <cell r="AQ34">
            <v>0</v>
          </cell>
          <cell r="AR34">
            <v>0</v>
          </cell>
          <cell r="AS34">
            <v>0</v>
          </cell>
          <cell r="AW34">
            <v>0</v>
          </cell>
          <cell r="AX34" t="e">
            <v>#DIV/0!</v>
          </cell>
          <cell r="HZ34" t="str">
            <v>Obras Viales</v>
          </cell>
        </row>
        <row r="35">
          <cell r="C35" t="str">
            <v>02 CD 14 2O O.V. 0023 1 22</v>
          </cell>
          <cell r="M35" t="str">
            <v>15</v>
          </cell>
          <cell r="Y35" t="str">
            <v>AD-011</v>
          </cell>
          <cell r="AG35" t="str">
            <v>Supervisión de la rehabilitación del sistema de alumbrado público en diversas ubicaciones, dentro del perímetro de la demarcación territorial. Cuadrante B.</v>
          </cell>
          <cell r="AH35" t="str">
            <v>15 DE SEPTIEMBRE DE 2022</v>
          </cell>
          <cell r="AI35" t="str">
            <v>01 DE DICIEMBRE DE 2022</v>
          </cell>
          <cell r="AO35">
            <v>0</v>
          </cell>
          <cell r="AQ35">
            <v>0</v>
          </cell>
          <cell r="AR35">
            <v>0</v>
          </cell>
          <cell r="AS35">
            <v>0</v>
          </cell>
          <cell r="AW35">
            <v>0</v>
          </cell>
          <cell r="AX35" t="e">
            <v>#DIV/0!</v>
          </cell>
          <cell r="HZ35" t="str">
            <v>Obras Viales</v>
          </cell>
        </row>
        <row r="36">
          <cell r="C36" t="str">
            <v>02 CD 14 3O C.O.S.D. 0024 1 22</v>
          </cell>
          <cell r="M36" t="str">
            <v>15</v>
          </cell>
          <cell r="Y36" t="str">
            <v>ADS-012</v>
          </cell>
          <cell r="AF36" t="str">
            <v>GRUPO RAQSOON VERHEM DE MÉXICO, S.A. DE C.V.</v>
          </cell>
          <cell r="AG36" t="str">
            <v>SUPERVISIÓN DE LAREHABILITACIÓN  DE LA INFRAESTRUCTURA DEL SISTEMA DE DRENAJE EN DIVERSAS UBICACIONES, DENTRO DEL PERÍMETRO DE LA DEMARCACIÓN TERRITORIAL. ACCIÓN C</v>
          </cell>
          <cell r="AH36" t="str">
            <v>26 DE AGOSTO DE 2022</v>
          </cell>
          <cell r="AI36" t="str">
            <v>11 DE NOVIEMBRE DE 2022</v>
          </cell>
          <cell r="AM36">
            <v>166443.25</v>
          </cell>
          <cell r="AO36">
            <v>0</v>
          </cell>
          <cell r="AP36">
            <v>166443.25</v>
          </cell>
          <cell r="AQ36">
            <v>0</v>
          </cell>
          <cell r="AR36">
            <v>166443.25</v>
          </cell>
          <cell r="AS36">
            <v>0</v>
          </cell>
          <cell r="AW36">
            <v>6</v>
          </cell>
          <cell r="AX36">
            <v>0</v>
          </cell>
          <cell r="HZ36" t="str">
            <v>Drenaje</v>
          </cell>
        </row>
        <row r="37">
          <cell r="C37" t="str">
            <v>02 CD 14 3O O.H. 0025 122</v>
          </cell>
          <cell r="M37" t="str">
            <v>15</v>
          </cell>
          <cell r="Y37" t="str">
            <v>ADS-013</v>
          </cell>
          <cell r="AF37" t="str">
            <v>MRL CONSTRUCCIÓN Y ADMINISTRACIÓN DE PROYECTOS S.A. DE C.V.</v>
          </cell>
          <cell r="AG37" t="str">
            <v>SUPERVISIÓN PARA LOS TRABAJOS DE SUSTITUCIÓN DE LA RED HIDRÁULICA DE AGUA POTABLE, POLÍGONO 1, EN DIVERSAS COLONIAS DE LA ALCALDÍA TLALPAN</v>
          </cell>
          <cell r="AH37" t="str">
            <v>26 DE AGOSTO DE 2022</v>
          </cell>
          <cell r="AI37" t="str">
            <v>22 DE NOVIEMBRE DE 2022</v>
          </cell>
          <cell r="AM37">
            <v>252000</v>
          </cell>
          <cell r="AO37">
            <v>0</v>
          </cell>
          <cell r="AP37">
            <v>252000</v>
          </cell>
          <cell r="AX37">
            <v>0</v>
          </cell>
          <cell r="HZ37" t="str">
            <v>Operación Hidráulica</v>
          </cell>
        </row>
        <row r="38">
          <cell r="C38" t="str">
            <v>02 CD 14 2O C.O.S.D. 0026 1 22</v>
          </cell>
          <cell r="M38" t="str">
            <v>25</v>
          </cell>
          <cell r="Y38" t="str">
            <v>LPN-015</v>
          </cell>
          <cell r="AF38" t="str">
            <v>INDAR AMÉRICA, S.A. DE C.V.</v>
          </cell>
          <cell r="AG38" t="str">
            <v>REHABILITACIÓN DE LA INFRAESTRUCTURA DEL SISTEMA DE DRENAJE EN DIVERSAS UBICACIONES DENTRO DEL PERÍMETRO DE LA DEMARCACIÓN TERRITORIAL, ACCIÓN C.</v>
          </cell>
          <cell r="AH38" t="str">
            <v>30 DE AGOSTO DE 2022</v>
          </cell>
          <cell r="AI38" t="str">
            <v>07 DE NOVIEMBRE DE 2022</v>
          </cell>
          <cell r="AM38">
            <v>2377760.69</v>
          </cell>
          <cell r="AO38">
            <v>52311.939999999944</v>
          </cell>
          <cell r="AP38">
            <v>2325448.75</v>
          </cell>
          <cell r="AQ38">
            <v>0</v>
          </cell>
          <cell r="AR38">
            <v>2325448.75</v>
          </cell>
          <cell r="AS38">
            <v>0</v>
          </cell>
          <cell r="AW38">
            <v>1</v>
          </cell>
          <cell r="AX38">
            <v>0</v>
          </cell>
          <cell r="HZ38" t="str">
            <v>Drenaje</v>
          </cell>
        </row>
        <row r="39">
          <cell r="C39" t="str">
            <v>02 CD 14 2O P.E. 0027 1 22</v>
          </cell>
          <cell r="M39" t="str">
            <v>15</v>
          </cell>
          <cell r="Y39" t="str">
            <v>LPN-016</v>
          </cell>
          <cell r="AF39" t="str">
            <v>IRKON HOLDINGS, S.A. DE C.V.</v>
          </cell>
          <cell r="AG39" t="str">
            <v>TRABAJOS DE CONSTRUCCIÓN Y REHABILITACIÓN DE UN INMUEBLE EDUCATIVO UBICADO EN EL PUEBLO SAN MIGUEL XICALCO DE LA ALCALDÍA TLALPAN.</v>
          </cell>
          <cell r="AH39" t="str">
            <v>30 DE AGOSTO DE 2022</v>
          </cell>
          <cell r="AI39" t="str">
            <v>07 DE NOVIEMBRE DE 2022</v>
          </cell>
          <cell r="AM39">
            <v>5300000</v>
          </cell>
          <cell r="AO39">
            <v>40230.120000000112</v>
          </cell>
          <cell r="AP39">
            <v>5259769.88</v>
          </cell>
          <cell r="AQ39">
            <v>0</v>
          </cell>
          <cell r="AR39">
            <v>5259769.88</v>
          </cell>
          <cell r="AS39">
            <v>0</v>
          </cell>
          <cell r="AW39">
            <v>0</v>
          </cell>
          <cell r="AX39">
            <v>0</v>
          </cell>
        </row>
        <row r="40">
          <cell r="C40" t="str">
            <v>02 CD 14 2O O.H. 0028 1 22</v>
          </cell>
          <cell r="M40" t="str">
            <v>15</v>
          </cell>
          <cell r="Y40" t="str">
            <v>LPN-017</v>
          </cell>
          <cell r="AF40" t="str">
            <v>INDAR AMÉRICA, S.A. DE C.V.</v>
          </cell>
          <cell r="AG40" t="str">
            <v>TRABAJOS DE SUSTITUCIÓN DE LA RED HIDRÁULICA DE AGUA POTABLE, POLÍGONO 1, EN DIVERSAS COLONIAS DENTRO DEL PERÍMETRO DE LA ALCALDÍA TLALPAN</v>
          </cell>
          <cell r="AH40" t="str">
            <v>30 DE AGOSTO DE 2022</v>
          </cell>
          <cell r="AI40" t="str">
            <v>17 DE NOVIEMBRE DE 2022</v>
          </cell>
          <cell r="AM40">
            <v>4200000</v>
          </cell>
          <cell r="AO40">
            <v>124932.34999999963</v>
          </cell>
          <cell r="AP40">
            <v>4075067.6500000004</v>
          </cell>
          <cell r="AQ40">
            <v>0</v>
          </cell>
          <cell r="AR40">
            <v>4075067.6500000004</v>
          </cell>
          <cell r="AS40">
            <v>0</v>
          </cell>
          <cell r="AW40">
            <v>0</v>
          </cell>
          <cell r="AX40">
            <v>0</v>
          </cell>
          <cell r="AY40" t="str">
            <v>EN PROCESO</v>
          </cell>
          <cell r="HZ40" t="str">
            <v>Operación Hidráulica</v>
          </cell>
        </row>
        <row r="41">
          <cell r="C41" t="str">
            <v>02 CD 14 2O C.E.P. 0029 1 22</v>
          </cell>
          <cell r="M41" t="str">
            <v>15</v>
          </cell>
          <cell r="Y41" t="str">
            <v>ADEX-001-22</v>
          </cell>
          <cell r="AF41" t="str">
            <v>CONSTRUCTORA TREDOM, S.A. DE C.V.</v>
          </cell>
          <cell r="AG41" t="str">
            <v>Trabajos de rehabilitación y mantenimiento en el inmueble denominado "Centro de Desarrollo Comunitario Integral Mesa Los Hornos", ubicado en Chantepec esq. Andador 9, Col. Mesa Los Hornos, de la Alcaldía Tlalpan</v>
          </cell>
          <cell r="AH41" t="str">
            <v>19 DE SEPTIEMBRE DE 2022</v>
          </cell>
          <cell r="AI41" t="str">
            <v>23 DE OCTUBRE DE 2022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W41">
            <v>0</v>
          </cell>
          <cell r="AX41" t="e">
            <v>#DIV/0!</v>
          </cell>
          <cell r="HZ41" t="str">
            <v>Construcción de Edificios Públicos</v>
          </cell>
        </row>
        <row r="42">
          <cell r="C42" t="str">
            <v>02 CD 14 2O O.V. 0030 1 22</v>
          </cell>
          <cell r="M42" t="str">
            <v>25</v>
          </cell>
          <cell r="Y42" t="str">
            <v>ADEX-001-22</v>
          </cell>
          <cell r="AF42" t="str">
            <v>TERRENOS ESTRATÉGICOS, S.A DE C.V.</v>
          </cell>
          <cell r="AG42" t="str">
            <v>Rehabilitación al sistema de alumbrado público en diversas ubicaciones, dentro del perímetro de la demarcación territorial. Cuadrante B.</v>
          </cell>
          <cell r="AH42" t="str">
            <v>19 DE SEPTIEMBRE DE 2022</v>
          </cell>
          <cell r="AI42" t="str">
            <v>27 DE NOVIEMBRE DE 2022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W42">
            <v>0</v>
          </cell>
          <cell r="AX42" t="e">
            <v>#DIV/0!</v>
          </cell>
          <cell r="HZ42" t="str">
            <v>Obras Viales</v>
          </cell>
        </row>
        <row r="43">
          <cell r="C43" t="str">
            <v>02 CD 14 3O C.O.S.D. 0031 1 22</v>
          </cell>
          <cell r="M43" t="str">
            <v>15</v>
          </cell>
          <cell r="Y43" t="str">
            <v>AD-014</v>
          </cell>
          <cell r="AF43" t="str">
            <v>SANDALU S.A. DE C.V.</v>
          </cell>
          <cell r="AG43" t="str">
            <v>SUPERVISIÓN DE LOS TRABAJOS DE DESAZOLVE EN DIVERSAS UBICACIONES DENTRO DEL PERÍMETRO DE LA ALCALDÍA TLALPAN</v>
          </cell>
          <cell r="AH43" t="str">
            <v>29 DE AGOSTO DE 2022</v>
          </cell>
          <cell r="AI43" t="str">
            <v>08 DE NOVIEMBRE DE 2022</v>
          </cell>
          <cell r="AM43">
            <v>324000</v>
          </cell>
          <cell r="AO43">
            <v>0</v>
          </cell>
          <cell r="AP43">
            <v>324000</v>
          </cell>
          <cell r="AQ43">
            <v>0</v>
          </cell>
          <cell r="AS43">
            <v>0</v>
          </cell>
          <cell r="AW43">
            <v>5</v>
          </cell>
          <cell r="AX43">
            <v>0</v>
          </cell>
        </row>
        <row r="44">
          <cell r="C44" t="str">
            <v>02 CD 14 2O C.O.S.D. 0032 1 22</v>
          </cell>
          <cell r="M44" t="str">
            <v>15</v>
          </cell>
          <cell r="Y44" t="str">
            <v>IR-002</v>
          </cell>
          <cell r="AF44" t="str">
            <v>GECYD, S.A. DE C.V.</v>
          </cell>
          <cell r="AG44" t="str">
            <v>TRABAJOS DE DESAZOLVE EN DIVERSAS UBICACIONES DENTRO DEL PERÍMETRO DE LA ALCALDÍA TLALPAN</v>
          </cell>
          <cell r="AH44" t="str">
            <v>01 DE SEPTIEMBRE DE 2022</v>
          </cell>
          <cell r="AI44" t="str">
            <v>04 DE NOVIEMBRE DE 2022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W44">
            <v>14</v>
          </cell>
          <cell r="AX44" t="e">
            <v>#DIV/0!</v>
          </cell>
          <cell r="HZ44" t="str">
            <v>Drenaje</v>
          </cell>
        </row>
        <row r="47"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X47" t="e">
            <v>#DIV/0!</v>
          </cell>
        </row>
        <row r="48"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X48" t="e">
            <v>#DIV/0!</v>
          </cell>
        </row>
        <row r="49"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X49" t="e">
            <v>#DIV/0!</v>
          </cell>
        </row>
        <row r="50"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X50" t="e">
            <v>#DIV/0!</v>
          </cell>
        </row>
        <row r="51"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X51" t="e">
            <v>#DIV/0!</v>
          </cell>
        </row>
        <row r="52"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X52" t="e">
            <v>#DIV/0!</v>
          </cell>
        </row>
        <row r="53">
          <cell r="AO53">
            <v>0</v>
          </cell>
          <cell r="AP53">
            <v>0</v>
          </cell>
          <cell r="AR53">
            <v>0</v>
          </cell>
          <cell r="AS53">
            <v>0</v>
          </cell>
          <cell r="AX53" t="e">
            <v>#DIV/0!</v>
          </cell>
        </row>
        <row r="54"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X54" t="e">
            <v>#DIV/0!</v>
          </cell>
        </row>
        <row r="55"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X55" t="e">
            <v>#DIV/0!</v>
          </cell>
        </row>
        <row r="56"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X56" t="e">
            <v>#DIV/0!</v>
          </cell>
        </row>
        <row r="57"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X57" t="e">
            <v>#DIV/0!</v>
          </cell>
        </row>
        <row r="58"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X58" t="e">
            <v>#DIV/0!</v>
          </cell>
        </row>
        <row r="59">
          <cell r="B59" t="str">
            <v>002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</row>
        <row r="61"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</row>
        <row r="62"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</row>
        <row r="63"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</row>
        <row r="64"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</row>
        <row r="65"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</row>
        <row r="66"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</row>
        <row r="67"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AS68">
            <v>0</v>
          </cell>
        </row>
        <row r="69">
          <cell r="AS69">
            <v>0</v>
          </cell>
        </row>
        <row r="70"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</row>
        <row r="71">
          <cell r="AS71">
            <v>0</v>
          </cell>
        </row>
        <row r="72">
          <cell r="AS72">
            <v>0</v>
          </cell>
        </row>
        <row r="73">
          <cell r="AS73">
            <v>0</v>
          </cell>
        </row>
        <row r="74">
          <cell r="AS74">
            <v>0</v>
          </cell>
        </row>
        <row r="75">
          <cell r="AS75">
            <v>0</v>
          </cell>
        </row>
        <row r="76">
          <cell r="AS76">
            <v>0</v>
          </cell>
        </row>
        <row r="77">
          <cell r="AS77">
            <v>0</v>
          </cell>
        </row>
        <row r="78"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</row>
        <row r="79"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</row>
        <row r="80">
          <cell r="B80" t="str">
            <v>001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</row>
        <row r="81">
          <cell r="AS81">
            <v>0</v>
          </cell>
        </row>
        <row r="83">
          <cell r="AL83">
            <v>0</v>
          </cell>
          <cell r="AM83">
            <v>146021623.10000002</v>
          </cell>
          <cell r="AO83">
            <v>1186059.6099999985</v>
          </cell>
          <cell r="AP83">
            <v>144835563.49000001</v>
          </cell>
          <cell r="AQ83">
            <v>2024912.1799999997</v>
          </cell>
          <cell r="AR83">
            <v>141274419.71000001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20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6"/>
  <sheetViews>
    <sheetView tabSelected="1" view="pageBreakPreview" topLeftCell="A4" zoomScale="20" zoomScaleNormal="100" zoomScaleSheetLayoutView="20" workbookViewId="0">
      <pane xSplit="10395" ySplit="1845" topLeftCell="E16" activePane="bottomRight"/>
      <selection activeCell="Y269" sqref="Y269:Y271"/>
      <selection pane="topRight" activeCell="I1" sqref="I1:J1048576"/>
      <selection pane="bottomLeft" activeCell="A29" sqref="A29:A31"/>
      <selection pane="bottomRight" activeCell="I32" sqref="I32:I34"/>
    </sheetView>
  </sheetViews>
  <sheetFormatPr baseColWidth="10" defaultRowHeight="15" x14ac:dyDescent="0.25"/>
  <cols>
    <col min="1" max="1" width="20" customWidth="1"/>
    <col min="2" max="2" width="27.140625" customWidth="1"/>
    <col min="3" max="3" width="108" customWidth="1"/>
    <col min="4" max="4" width="21" customWidth="1"/>
    <col min="5" max="5" width="51.5703125" customWidth="1"/>
    <col min="6" max="6" width="72.5703125" customWidth="1"/>
    <col min="7" max="7" width="185.5703125" customWidth="1"/>
    <col min="8" max="8" width="53.85546875" customWidth="1"/>
    <col min="9" max="9" width="53.140625" customWidth="1"/>
    <col min="10" max="10" width="66.42578125" customWidth="1"/>
    <col min="11" max="11" width="70.5703125" customWidth="1"/>
    <col min="12" max="12" width="73.5703125" customWidth="1"/>
    <col min="13" max="13" width="79.5703125" customWidth="1"/>
    <col min="14" max="14" width="27.28515625" customWidth="1"/>
    <col min="15" max="15" width="37.85546875" customWidth="1"/>
    <col min="16" max="16" width="52.85546875" customWidth="1"/>
    <col min="17" max="17" width="67.5703125" customWidth="1"/>
    <col min="18" max="18" width="66.5703125" customWidth="1"/>
    <col min="19" max="20" width="58.7109375" customWidth="1"/>
    <col min="21" max="21" width="50.7109375" customWidth="1"/>
    <col min="22" max="22" width="72.7109375" customWidth="1"/>
    <col min="23" max="24" width="94.5703125" customWidth="1"/>
    <col min="25" max="25" width="101.42578125" customWidth="1"/>
    <col min="26" max="26" width="113.5703125" customWidth="1"/>
  </cols>
  <sheetData>
    <row r="1" spans="1:25" s="1" customFormat="1" ht="54.75" customHeight="1" x14ac:dyDescent="0.75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2"/>
      <c r="X1" s="2"/>
      <c r="Y1" s="3"/>
    </row>
    <row r="2" spans="1:25" s="1" customFormat="1" ht="60" x14ac:dyDescent="0.75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2"/>
      <c r="X2" s="2"/>
    </row>
    <row r="3" spans="1:25" s="1" customFormat="1" ht="60" x14ac:dyDescent="0.75">
      <c r="B3" s="62" t="s">
        <v>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2"/>
      <c r="X3" s="2"/>
    </row>
    <row r="4" spans="1:25" s="1" customFormat="1" ht="60" x14ac:dyDescent="1.1000000000000001">
      <c r="B4" s="63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4"/>
      <c r="X4" s="4"/>
    </row>
    <row r="5" spans="1:25" s="1" customFormat="1" ht="60" x14ac:dyDescent="1.1000000000000001">
      <c r="B5" s="63" t="s">
        <v>4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4"/>
      <c r="X5" s="4"/>
    </row>
    <row r="6" spans="1:25" s="1" customFormat="1" ht="60.75" thickBot="1" x14ac:dyDescent="1.1499999999999999">
      <c r="B6" s="64" t="s">
        <v>5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5"/>
      <c r="X6" s="5"/>
    </row>
    <row r="7" spans="1:25" s="1" customFormat="1" ht="78" thickBot="1" x14ac:dyDescent="1.5">
      <c r="B7" s="85" t="s">
        <v>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6"/>
      <c r="X7" s="6"/>
    </row>
    <row r="8" spans="1:25" s="7" customFormat="1" ht="132.75" customHeight="1" x14ac:dyDescent="0.7">
      <c r="B8" s="86" t="s">
        <v>7</v>
      </c>
      <c r="C8" s="87"/>
      <c r="D8" s="88" t="s">
        <v>8</v>
      </c>
      <c r="E8" s="88" t="s">
        <v>9</v>
      </c>
      <c r="F8" s="88" t="s">
        <v>10</v>
      </c>
      <c r="G8" s="88" t="s">
        <v>11</v>
      </c>
      <c r="H8" s="80" t="s">
        <v>12</v>
      </c>
      <c r="I8" s="82"/>
      <c r="J8" s="88" t="s">
        <v>13</v>
      </c>
      <c r="K8" s="88" t="s">
        <v>14</v>
      </c>
      <c r="L8" s="88" t="s">
        <v>15</v>
      </c>
      <c r="M8" s="65" t="s">
        <v>16</v>
      </c>
      <c r="N8" s="78"/>
      <c r="O8" s="80" t="s">
        <v>17</v>
      </c>
      <c r="P8" s="81"/>
      <c r="Q8" s="82"/>
      <c r="R8" s="80" t="s">
        <v>18</v>
      </c>
      <c r="S8" s="82"/>
      <c r="T8" s="80" t="s">
        <v>19</v>
      </c>
      <c r="U8" s="82"/>
      <c r="V8" s="83" t="s">
        <v>20</v>
      </c>
      <c r="W8" s="65" t="s">
        <v>21</v>
      </c>
      <c r="X8" s="65" t="s">
        <v>22</v>
      </c>
      <c r="Y8" s="65" t="s">
        <v>23</v>
      </c>
    </row>
    <row r="9" spans="1:25" s="7" customFormat="1" ht="132.75" customHeight="1" thickBot="1" x14ac:dyDescent="0.75">
      <c r="B9" s="8" t="s">
        <v>24</v>
      </c>
      <c r="C9" s="9" t="s">
        <v>25</v>
      </c>
      <c r="D9" s="89"/>
      <c r="E9" s="89"/>
      <c r="F9" s="89"/>
      <c r="G9" s="90"/>
      <c r="H9" s="10" t="s">
        <v>26</v>
      </c>
      <c r="I9" s="10" t="s">
        <v>27</v>
      </c>
      <c r="J9" s="89"/>
      <c r="K9" s="89"/>
      <c r="L9" s="89"/>
      <c r="M9" s="66"/>
      <c r="N9" s="79"/>
      <c r="O9" s="10" t="s">
        <v>26</v>
      </c>
      <c r="P9" s="10" t="s">
        <v>27</v>
      </c>
      <c r="Q9" s="10" t="s">
        <v>28</v>
      </c>
      <c r="R9" s="10" t="s">
        <v>29</v>
      </c>
      <c r="S9" s="10" t="s">
        <v>30</v>
      </c>
      <c r="T9" s="10" t="s">
        <v>31</v>
      </c>
      <c r="U9" s="10" t="s">
        <v>32</v>
      </c>
      <c r="V9" s="84"/>
      <c r="W9" s="66"/>
      <c r="X9" s="66"/>
      <c r="Y9" s="66"/>
    </row>
    <row r="10" spans="1:25" s="7" customFormat="1" ht="27.75" customHeight="1" thickBot="1" x14ac:dyDescent="0.75">
      <c r="B10" s="11"/>
      <c r="C10" s="12"/>
      <c r="D10" s="13"/>
      <c r="E10" s="13"/>
      <c r="F10" s="13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/>
      <c r="W10" s="13"/>
      <c r="X10" s="13"/>
    </row>
    <row r="11" spans="1:25" s="18" customFormat="1" ht="108" customHeight="1" thickBot="1" x14ac:dyDescent="1.1499999999999999">
      <c r="A11" s="67" t="s">
        <v>33</v>
      </c>
      <c r="B11" s="69">
        <f>'[1]Base de datos 2022'!B9</f>
        <v>0</v>
      </c>
      <c r="C11" s="71" t="str">
        <f>'[1]Base de datos 2022'!C9</f>
        <v>02 CD 14 3O M.E.P. 0001 1 22</v>
      </c>
      <c r="D11" s="72" t="str">
        <f>'[1]Base de datos 2022'!M9</f>
        <v>15</v>
      </c>
      <c r="E11" s="71" t="str">
        <f>'[1]Base de datos 2022'!Y9</f>
        <v>AD-001</v>
      </c>
      <c r="F11" s="73" t="str">
        <f>'[1]Base de datos 2022'!AF9</f>
        <v>IMPULSARQ, S.A. DE C.V.</v>
      </c>
      <c r="G11" s="76" t="str">
        <f>'[1]Base de datos 2022'!AG9</f>
        <v>SUPERVISIÓN PARA LOS TRABAJOS DE REHABILITACIÓN EN EL MERCADO PÚBLICO DENOMINADO SAN NICOLÁS TOTOLAPAN, UBICADO EN KANTUNIL S/N ENTRE SINANCHÉ Y CHEMAX, COLONIA PEDREGAL DE SAN NICOLÁS, DE LA ALCALDÍA TLALPAN</v>
      </c>
      <c r="H11" s="71" t="str">
        <f>'[1]Base de datos 2022'!AH9</f>
        <v>25 DE JULIO DE 2022</v>
      </c>
      <c r="I11" s="71" t="str">
        <f>'[1]Base de datos 2022'!AI9</f>
        <v>27 DE OCTUBRE DE 2022</v>
      </c>
      <c r="J11" s="96">
        <f>'[1]Base de datos 2022'!AM9</f>
        <v>420000</v>
      </c>
      <c r="K11" s="96">
        <f>'[1]Base de datos 2022'!AP9</f>
        <v>420000</v>
      </c>
      <c r="L11" s="96">
        <f>'[1]Base de datos 2022'!AO9</f>
        <v>0</v>
      </c>
      <c r="M11" s="16" t="s">
        <v>34</v>
      </c>
      <c r="N11" s="17">
        <v>0</v>
      </c>
      <c r="O11" s="105">
        <f>'[1]Base de datos 2022'!AJ9</f>
        <v>0</v>
      </c>
      <c r="P11" s="105">
        <f>'[1]Base de datos 2022'!AK9</f>
        <v>0</v>
      </c>
      <c r="Q11" s="96">
        <f>'[1]Base de datos 2022'!AL9</f>
        <v>0</v>
      </c>
      <c r="R11" s="96">
        <f>'[1]Base de datos 2022'!AQ9</f>
        <v>0</v>
      </c>
      <c r="S11" s="98">
        <f>'[1]Base de datos 2022'!IO9</f>
        <v>0</v>
      </c>
      <c r="T11" s="100">
        <f>'[1]Base de datos 2022'!AW9</f>
        <v>22</v>
      </c>
      <c r="U11" s="101">
        <f>'[1]Base de datos 2022'!AX9</f>
        <v>0</v>
      </c>
      <c r="V11" s="103">
        <f>'[1]Base de datos 2022'!AY9</f>
        <v>0</v>
      </c>
      <c r="W11" s="91">
        <f>'[1]Base de datos 2022'!AR9</f>
        <v>420000</v>
      </c>
      <c r="X11" s="91">
        <f>'[1]Base de datos 2022'!AU9</f>
        <v>0</v>
      </c>
      <c r="Y11" s="93" t="str">
        <f>'[1]Base de datos 2022'!HZ9</f>
        <v>Mantto. Edificios</v>
      </c>
    </row>
    <row r="12" spans="1:25" s="18" customFormat="1" ht="108" customHeight="1" thickBot="1" x14ac:dyDescent="1.1499999999999999">
      <c r="A12" s="68"/>
      <c r="B12" s="70"/>
      <c r="C12" s="70"/>
      <c r="D12" s="70"/>
      <c r="E12" s="70"/>
      <c r="F12" s="74"/>
      <c r="G12" s="77"/>
      <c r="H12" s="70"/>
      <c r="I12" s="70"/>
      <c r="J12" s="97"/>
      <c r="K12" s="97"/>
      <c r="L12" s="97"/>
      <c r="M12" s="16" t="s">
        <v>35</v>
      </c>
      <c r="N12" s="17">
        <v>0</v>
      </c>
      <c r="O12" s="106"/>
      <c r="P12" s="106"/>
      <c r="Q12" s="97"/>
      <c r="R12" s="97"/>
      <c r="S12" s="99"/>
      <c r="T12" s="70"/>
      <c r="U12" s="102"/>
      <c r="V12" s="104"/>
      <c r="W12" s="92"/>
      <c r="X12" s="92"/>
      <c r="Y12" s="68"/>
    </row>
    <row r="13" spans="1:25" s="18" customFormat="1" ht="108" customHeight="1" thickBot="1" x14ac:dyDescent="1.1499999999999999">
      <c r="A13" s="68"/>
      <c r="B13" s="70"/>
      <c r="C13" s="70"/>
      <c r="D13" s="70"/>
      <c r="E13" s="70"/>
      <c r="F13" s="75"/>
      <c r="G13" s="77"/>
      <c r="H13" s="70"/>
      <c r="I13" s="70"/>
      <c r="J13" s="97"/>
      <c r="K13" s="97"/>
      <c r="L13" s="97"/>
      <c r="M13" s="16" t="s">
        <v>36</v>
      </c>
      <c r="N13" s="17">
        <v>0</v>
      </c>
      <c r="O13" s="106"/>
      <c r="P13" s="106"/>
      <c r="Q13" s="97"/>
      <c r="R13" s="97"/>
      <c r="S13" s="99"/>
      <c r="T13" s="70"/>
      <c r="U13" s="102"/>
      <c r="V13" s="104"/>
      <c r="W13" s="92"/>
      <c r="X13" s="92"/>
      <c r="Y13" s="68"/>
    </row>
    <row r="14" spans="1:25" s="19" customFormat="1" ht="96.75" customHeight="1" thickBot="1" x14ac:dyDescent="1.1499999999999999">
      <c r="A14" s="67" t="s">
        <v>37</v>
      </c>
      <c r="B14" s="69">
        <f>'[1]Base de datos 2022'!B10</f>
        <v>0</v>
      </c>
      <c r="C14" s="95" t="str">
        <f>'[1]Base de datos 2022'!C10</f>
        <v>02 CD 14 3O C.E.P. 0002 1 22</v>
      </c>
      <c r="D14" s="72" t="str">
        <f>'[1]Base de datos 2022'!M10</f>
        <v>15</v>
      </c>
      <c r="E14" s="71" t="str">
        <f>'[1]Base de datos 2022'!Y10</f>
        <v>AD-002</v>
      </c>
      <c r="F14" s="71" t="str">
        <f>'[1]Base de datos 2022'!AF10</f>
        <v>PROYECTOS CONSTRUCCIÓN Y SUPERVISIÓN HGM, S.A. DE C.V.</v>
      </c>
      <c r="G14" s="76" t="str">
        <f>'[1]Base de datos 2022'!AG10</f>
        <v>SUPERVISIÓN PARA LOS TRABAJOS DE REHABILITACIÓN EN EL MERCADO PÚBLICO ISIDRO FABELA, UBICADO EN PONIENTE 4 Y NORTE 1, COLONIA ISIDRO FABELA, DE LA ALCALDÍA TLALPAN</v>
      </c>
      <c r="H14" s="71" t="str">
        <f>'[1]Base de datos 2022'!AH10</f>
        <v>25 DE JULIO DE 2022</v>
      </c>
      <c r="I14" s="101" t="str">
        <f>'[1]Base de datos 2022'!AI10</f>
        <v>27 DE OCTUBRE DE 2022</v>
      </c>
      <c r="J14" s="96">
        <f>'[1]Base de datos 2022'!AM10</f>
        <v>590400</v>
      </c>
      <c r="K14" s="96">
        <f>'[1]Base de datos 2022'!AP10</f>
        <v>590399.99</v>
      </c>
      <c r="L14" s="96">
        <f>'[1]Base de datos 2022'!AO10</f>
        <v>1.0000000009313226E-2</v>
      </c>
      <c r="M14" s="16" t="s">
        <v>34</v>
      </c>
      <c r="N14" s="17">
        <v>0</v>
      </c>
      <c r="O14" s="105">
        <f>'[1]Base de datos 2022'!AJ10</f>
        <v>0</v>
      </c>
      <c r="P14" s="107">
        <f>'[1]Base de datos 2022'!AK10</f>
        <v>0</v>
      </c>
      <c r="Q14" s="96">
        <f>'[1]Base de datos 2022'!AL10</f>
        <v>0</v>
      </c>
      <c r="R14" s="96">
        <f>'[1]Base de datos 2022'!AQ10</f>
        <v>0</v>
      </c>
      <c r="S14" s="98">
        <f>'[1]Base de datos 2022'!IO10</f>
        <v>0</v>
      </c>
      <c r="T14" s="100">
        <f>'[1]Base de datos 2022'!AW10</f>
        <v>45</v>
      </c>
      <c r="U14" s="101">
        <f>'[1]Base de datos 2022'!AX10</f>
        <v>0</v>
      </c>
      <c r="V14" s="103">
        <f>'[1]Base de datos 2022'!AY10</f>
        <v>0</v>
      </c>
      <c r="W14" s="98">
        <f>'[1]Base de datos 2022'!AR10</f>
        <v>590399.99</v>
      </c>
      <c r="X14" s="91">
        <f>'[1]Base de datos 2022'!AU10</f>
        <v>0</v>
      </c>
      <c r="Y14" s="93" t="str">
        <f>'[1]Base de datos 2022'!HZ10</f>
        <v>Construcción de Edificios Públicos</v>
      </c>
    </row>
    <row r="15" spans="1:25" s="19" customFormat="1" ht="96.75" customHeight="1" thickBot="1" x14ac:dyDescent="1.1499999999999999">
      <c r="A15" s="68"/>
      <c r="B15" s="94"/>
      <c r="C15" s="94"/>
      <c r="D15" s="70"/>
      <c r="E15" s="70"/>
      <c r="F15" s="70"/>
      <c r="G15" s="77"/>
      <c r="H15" s="70"/>
      <c r="I15" s="70"/>
      <c r="J15" s="97"/>
      <c r="K15" s="97"/>
      <c r="L15" s="97"/>
      <c r="M15" s="16" t="s">
        <v>35</v>
      </c>
      <c r="N15" s="17">
        <v>0</v>
      </c>
      <c r="O15" s="106"/>
      <c r="P15" s="106"/>
      <c r="Q15" s="97"/>
      <c r="R15" s="97"/>
      <c r="S15" s="99"/>
      <c r="T15" s="70"/>
      <c r="U15" s="102"/>
      <c r="V15" s="104"/>
      <c r="W15" s="99"/>
      <c r="X15" s="92"/>
      <c r="Y15" s="68"/>
    </row>
    <row r="16" spans="1:25" s="19" customFormat="1" ht="96.75" customHeight="1" thickBot="1" x14ac:dyDescent="1.1499999999999999">
      <c r="A16" s="68"/>
      <c r="B16" s="94"/>
      <c r="C16" s="94"/>
      <c r="D16" s="70"/>
      <c r="E16" s="70"/>
      <c r="F16" s="70"/>
      <c r="G16" s="77"/>
      <c r="H16" s="70"/>
      <c r="I16" s="70"/>
      <c r="J16" s="97"/>
      <c r="K16" s="97"/>
      <c r="L16" s="97"/>
      <c r="M16" s="16" t="s">
        <v>36</v>
      </c>
      <c r="N16" s="17">
        <v>0</v>
      </c>
      <c r="O16" s="106"/>
      <c r="P16" s="106"/>
      <c r="Q16" s="97"/>
      <c r="R16" s="97"/>
      <c r="S16" s="99"/>
      <c r="T16" s="70"/>
      <c r="U16" s="102"/>
      <c r="V16" s="104"/>
      <c r="W16" s="99"/>
      <c r="X16" s="92"/>
      <c r="Y16" s="68"/>
    </row>
    <row r="17" spans="1:25" s="19" customFormat="1" ht="94.5" customHeight="1" thickBot="1" x14ac:dyDescent="1.1499999999999999">
      <c r="A17" s="67" t="s">
        <v>38</v>
      </c>
      <c r="B17" s="69">
        <f>'[1]Base de datos 2022'!B11</f>
        <v>0</v>
      </c>
      <c r="C17" s="95" t="str">
        <f>'[1]Base de datos 2022'!C11</f>
        <v>02 CD 14 3O P.E. 0003 1 22</v>
      </c>
      <c r="D17" s="72" t="str">
        <f>'[1]Base de datos 2022'!M11</f>
        <v>15</v>
      </c>
      <c r="E17" s="71" t="str">
        <f>'[1]Base de datos 2022'!Y11</f>
        <v>AD-003</v>
      </c>
      <c r="F17" s="71" t="str">
        <f>'[1]Base de datos 2022'!AF11</f>
        <v>CONSTRUCCIÓN Y CONSULTORÍA BORÉ, S.A. DE C.V.</v>
      </c>
      <c r="G17" s="76" t="str">
        <f>'[1]Base de datos 2022'!AG11</f>
        <v>SUPERVISIÓN DE LOS TRABAJOS DE CONSTRUCCIÓN Y REHABILITACIÓN DE UN INMUEBLE EDUCATIVO UBICADO EN EL PUEBLO SAN MIGUEL XICALCO DE LA ALCALDÍA TLALPAN</v>
      </c>
      <c r="H17" s="71" t="str">
        <f>'[1]Base de datos 2022'!AH11</f>
        <v>25 DE JULIO DE 2022</v>
      </c>
      <c r="I17" s="101" t="str">
        <f>'[1]Base de datos 2022'!AI11</f>
        <v>07 DE OCTUBRE DE 2022</v>
      </c>
      <c r="J17" s="96">
        <f>'[1]Base de datos 2022'!AM11</f>
        <v>318000</v>
      </c>
      <c r="K17" s="96">
        <f>'[1]Base de datos 2022'!AP11</f>
        <v>318000</v>
      </c>
      <c r="L17" s="96" t="s">
        <v>39</v>
      </c>
      <c r="M17" s="16" t="s">
        <v>34</v>
      </c>
      <c r="N17" s="17">
        <v>0</v>
      </c>
      <c r="O17" s="108" t="str">
        <f>'[1]Base de datos 2022'!AJ11</f>
        <v>29 DE AGOSTO DE 2022</v>
      </c>
      <c r="P17" s="108" t="str">
        <f>'[1]Base de datos 2022'!AK11</f>
        <v>11 DE NOVIEMBRE DE 2022</v>
      </c>
      <c r="Q17" s="96">
        <f>'[1]Base de datos 2022'!AL11</f>
        <v>0</v>
      </c>
      <c r="R17" s="96">
        <f>'[1]Base de datos 2022'!AQ11</f>
        <v>0</v>
      </c>
      <c r="S17" s="98">
        <f>'[1]Base de datos 2022'!IO11</f>
        <v>0</v>
      </c>
      <c r="T17" s="100">
        <f>'[1]Base de datos 2022'!AW11</f>
        <v>0</v>
      </c>
      <c r="U17" s="101">
        <f>'[1]Base de datos 2022'!AX11</f>
        <v>0</v>
      </c>
      <c r="V17" s="93" t="str">
        <f>'[1]Base de datos 2022'!AY11</f>
        <v>REINICIO DE LOS SERVICIOS EL 29 AGOSTO DE 2022</v>
      </c>
      <c r="W17" s="98">
        <f>'[1]Base de datos 2022'!AR11</f>
        <v>318000</v>
      </c>
      <c r="X17" s="91">
        <f>'[1]Base de datos 2022'!AU11</f>
        <v>0</v>
      </c>
      <c r="Y17" s="93" t="str">
        <f>'[1]Base de datos 2022'!HZ11</f>
        <v>Plantele Educativos</v>
      </c>
    </row>
    <row r="18" spans="1:25" s="19" customFormat="1" ht="94.5" customHeight="1" thickBot="1" x14ac:dyDescent="1.1499999999999999">
      <c r="A18" s="68"/>
      <c r="B18" s="94"/>
      <c r="C18" s="94"/>
      <c r="D18" s="70"/>
      <c r="E18" s="70"/>
      <c r="F18" s="70"/>
      <c r="G18" s="77"/>
      <c r="H18" s="70"/>
      <c r="I18" s="70"/>
      <c r="J18" s="97"/>
      <c r="K18" s="97"/>
      <c r="L18" s="97"/>
      <c r="M18" s="16" t="s">
        <v>35</v>
      </c>
      <c r="N18" s="17">
        <v>0</v>
      </c>
      <c r="O18" s="109"/>
      <c r="P18" s="109"/>
      <c r="Q18" s="97"/>
      <c r="R18" s="97"/>
      <c r="S18" s="99"/>
      <c r="T18" s="70"/>
      <c r="U18" s="102"/>
      <c r="V18" s="68"/>
      <c r="W18" s="99"/>
      <c r="X18" s="92"/>
      <c r="Y18" s="68"/>
    </row>
    <row r="19" spans="1:25" s="19" customFormat="1" ht="94.5" customHeight="1" thickBot="1" x14ac:dyDescent="1.1499999999999999">
      <c r="A19" s="68"/>
      <c r="B19" s="94"/>
      <c r="C19" s="94"/>
      <c r="D19" s="70"/>
      <c r="E19" s="70"/>
      <c r="F19" s="70"/>
      <c r="G19" s="77"/>
      <c r="H19" s="70"/>
      <c r="I19" s="70"/>
      <c r="J19" s="97"/>
      <c r="K19" s="97"/>
      <c r="L19" s="97"/>
      <c r="M19" s="16" t="s">
        <v>36</v>
      </c>
      <c r="N19" s="17">
        <v>0</v>
      </c>
      <c r="O19" s="109"/>
      <c r="P19" s="109"/>
      <c r="Q19" s="97"/>
      <c r="R19" s="97"/>
      <c r="S19" s="99"/>
      <c r="T19" s="70"/>
      <c r="U19" s="102"/>
      <c r="V19" s="68"/>
      <c r="W19" s="99"/>
      <c r="X19" s="92"/>
      <c r="Y19" s="68"/>
    </row>
    <row r="20" spans="1:25" s="19" customFormat="1" ht="78" customHeight="1" thickBot="1" x14ac:dyDescent="1.1499999999999999">
      <c r="A20" s="67" t="s">
        <v>40</v>
      </c>
      <c r="B20" s="69">
        <f>'[1]Base de datos 2022'!B12</f>
        <v>0</v>
      </c>
      <c r="C20" s="95" t="str">
        <f>'[1]Base de datos 2022'!C12</f>
        <v>02 CD 14 3O P.E. 0004 1 22</v>
      </c>
      <c r="D20" s="72" t="str">
        <f>'[1]Base de datos 2022'!M12</f>
        <v>15</v>
      </c>
      <c r="E20" s="71" t="str">
        <f>'[1]Base de datos 2022'!Y12</f>
        <v>AD-004</v>
      </c>
      <c r="F20" s="71" t="str">
        <f>'[1]Base de datos 2022'!AF12</f>
        <v>GRUPO PLAMJE, S.A. DE C.V.</v>
      </c>
      <c r="G20" s="76" t="str">
        <f>'[1]Base de datos 2022'!AG12</f>
        <v>SUPERVISIÓN DE LOS TRABAJOS DE REHABILITACIÓN Y MANTENIMIENTO DE VARIOS INMUEBLES EDUCATIVOS UBICADOS DENTRO DE LA ALCALDÍA TLALPAN</v>
      </c>
      <c r="H20" s="71" t="str">
        <f>'[1]Base de datos 2022'!AH12</f>
        <v>25 DE JULIO DE 2022</v>
      </c>
      <c r="I20" s="101" t="str">
        <f>'[1]Base de datos 2022'!AI12</f>
        <v>03 DE OCTUBRE DE 2022</v>
      </c>
      <c r="J20" s="96">
        <f>'[1]Base de datos 2022'!AM12</f>
        <v>306000</v>
      </c>
      <c r="K20" s="96">
        <f>'[1]Base de datos 2022'!AP12</f>
        <v>306000</v>
      </c>
      <c r="L20" s="96">
        <f>'[1]Base de datos 2022'!AO12</f>
        <v>0</v>
      </c>
      <c r="M20" s="16" t="s">
        <v>34</v>
      </c>
      <c r="N20" s="17">
        <v>0</v>
      </c>
      <c r="O20" s="105">
        <f>'[1]Base de datos 2022'!AJ12</f>
        <v>0</v>
      </c>
      <c r="P20" s="107">
        <f>'[1]Base de datos 2022'!AK12</f>
        <v>0</v>
      </c>
      <c r="Q20" s="96">
        <f>'[1]Base de datos 2022'!AL12</f>
        <v>0</v>
      </c>
      <c r="R20" s="96">
        <f>'[1]Base de datos 2022'!AQ12</f>
        <v>0</v>
      </c>
      <c r="S20" s="98">
        <f>'[1]Base de datos 2022'!IO12</f>
        <v>0</v>
      </c>
      <c r="T20" s="100">
        <f>'[1]Base de datos 2022'!AW12</f>
        <v>0</v>
      </c>
      <c r="U20" s="101">
        <f>'[1]Base de datos 2022'!AX12</f>
        <v>0</v>
      </c>
      <c r="V20" s="110">
        <f>'[1]Base de datos 2022'!AY12</f>
        <v>0</v>
      </c>
      <c r="W20" s="98">
        <f>'[1]Base de datos 2022'!AR12</f>
        <v>306000</v>
      </c>
      <c r="X20" s="91">
        <f>'[1]Base de datos 2022'!AU12</f>
        <v>0</v>
      </c>
      <c r="Y20" s="93" t="str">
        <f>'[1]Base de datos 2022'!HZ12</f>
        <v>Plantele Educativos</v>
      </c>
    </row>
    <row r="21" spans="1:25" s="19" customFormat="1" ht="78" customHeight="1" thickBot="1" x14ac:dyDescent="1.1499999999999999">
      <c r="A21" s="68"/>
      <c r="B21" s="94"/>
      <c r="C21" s="94"/>
      <c r="D21" s="70"/>
      <c r="E21" s="70"/>
      <c r="F21" s="70"/>
      <c r="G21" s="77"/>
      <c r="H21" s="70"/>
      <c r="I21" s="70"/>
      <c r="J21" s="97"/>
      <c r="K21" s="97"/>
      <c r="L21" s="97"/>
      <c r="M21" s="16" t="s">
        <v>35</v>
      </c>
      <c r="N21" s="17">
        <v>0</v>
      </c>
      <c r="O21" s="106"/>
      <c r="P21" s="106"/>
      <c r="Q21" s="97"/>
      <c r="R21" s="97"/>
      <c r="S21" s="99"/>
      <c r="T21" s="70"/>
      <c r="U21" s="102"/>
      <c r="V21" s="111"/>
      <c r="W21" s="99"/>
      <c r="X21" s="92"/>
      <c r="Y21" s="68"/>
    </row>
    <row r="22" spans="1:25" s="19" customFormat="1" ht="78" customHeight="1" thickBot="1" x14ac:dyDescent="1.1499999999999999">
      <c r="A22" s="68"/>
      <c r="B22" s="94"/>
      <c r="C22" s="94"/>
      <c r="D22" s="70"/>
      <c r="E22" s="70"/>
      <c r="F22" s="70"/>
      <c r="G22" s="77"/>
      <c r="H22" s="70"/>
      <c r="I22" s="70"/>
      <c r="J22" s="97"/>
      <c r="K22" s="97"/>
      <c r="L22" s="97"/>
      <c r="M22" s="16" t="s">
        <v>36</v>
      </c>
      <c r="N22" s="17">
        <v>0</v>
      </c>
      <c r="O22" s="106"/>
      <c r="P22" s="106"/>
      <c r="Q22" s="97"/>
      <c r="R22" s="97"/>
      <c r="S22" s="99"/>
      <c r="T22" s="70"/>
      <c r="U22" s="102"/>
      <c r="V22" s="112"/>
      <c r="W22" s="99"/>
      <c r="X22" s="92"/>
      <c r="Y22" s="68"/>
    </row>
    <row r="23" spans="1:25" s="19" customFormat="1" ht="88.5" customHeight="1" thickBot="1" x14ac:dyDescent="1.1499999999999999">
      <c r="A23" s="67" t="s">
        <v>41</v>
      </c>
      <c r="B23" s="69">
        <f>'[1]Base de datos 2022'!B13</f>
        <v>0</v>
      </c>
      <c r="C23" s="95" t="str">
        <f>'[1]Base de datos 2022'!C13</f>
        <v>02 CD 14 3O C.E.P. 0005 1 22</v>
      </c>
      <c r="D23" s="72" t="str">
        <f>'[1]Base de datos 2022'!M13</f>
        <v>15</v>
      </c>
      <c r="E23" s="71" t="str">
        <f>'[1]Base de datos 2022'!Y13</f>
        <v>AD-005</v>
      </c>
      <c r="F23" s="71" t="str">
        <f>'[1]Base de datos 2022'!AF13</f>
        <v>GRUPO ARENO 10, S.A. DE C.V.</v>
      </c>
      <c r="G23" s="76" t="str">
        <f>'[1]Base de datos 2022'!AG13</f>
        <v>SUPERVISIÓN DE LOS TRABAJOS DE CONSTRUCCIÓN, MANTENIMIENTO Y REHABILITACIÓN EN VARIOS EDIFICOS PÚBLICOS UBICADOS DENTRO DE LA ALCALDÍA TLALPAN</v>
      </c>
      <c r="H23" s="71" t="str">
        <f>'[1]Base de datos 2022'!AH13</f>
        <v>25 DE JULIO DE 2022</v>
      </c>
      <c r="I23" s="101" t="str">
        <f>'[1]Base de datos 2022'!AI13</f>
        <v>03 DE OCTUBRE DE 2022</v>
      </c>
      <c r="J23" s="96">
        <f>'[1]Base de datos 2022'!AM13</f>
        <v>216000</v>
      </c>
      <c r="K23" s="96">
        <f>'[1]Base de datos 2022'!AP13</f>
        <v>216000</v>
      </c>
      <c r="L23" s="96">
        <f>'[1]Base de datos 2022'!AO13</f>
        <v>0</v>
      </c>
      <c r="M23" s="16" t="s">
        <v>34</v>
      </c>
      <c r="N23" s="17">
        <v>0</v>
      </c>
      <c r="O23" s="105">
        <f>'[1]Base de datos 2022'!AJ13</f>
        <v>0</v>
      </c>
      <c r="P23" s="107">
        <f>'[1]Base de datos 2022'!AK13</f>
        <v>0</v>
      </c>
      <c r="Q23" s="96">
        <f>'[1]Base de datos 2022'!AL13</f>
        <v>0</v>
      </c>
      <c r="R23" s="96">
        <f>'[1]Base de datos 2022'!AQ13</f>
        <v>0</v>
      </c>
      <c r="S23" s="98">
        <f>'[1]Base de datos 2022'!IO13</f>
        <v>0</v>
      </c>
      <c r="T23" s="100">
        <f>'[1]Base de datos 2022'!AW13</f>
        <v>59</v>
      </c>
      <c r="U23" s="101">
        <f>'[1]Base de datos 2022'!AX13</f>
        <v>0</v>
      </c>
      <c r="V23" s="103">
        <f>'[1]Base de datos 2022'!AY13</f>
        <v>0</v>
      </c>
      <c r="W23" s="98">
        <f>'[1]Base de datos 2022'!AR13</f>
        <v>216000</v>
      </c>
      <c r="X23" s="98">
        <f>'[1]Base de datos 2022'!AU13</f>
        <v>0</v>
      </c>
      <c r="Y23" s="93" t="str">
        <f>'[1]Base de datos 2022'!HZ13</f>
        <v>Construcción de Edificios Públicos</v>
      </c>
    </row>
    <row r="24" spans="1:25" s="19" customFormat="1" ht="88.5" customHeight="1" thickBot="1" x14ac:dyDescent="1.1499999999999999">
      <c r="A24" s="68"/>
      <c r="B24" s="94"/>
      <c r="C24" s="94"/>
      <c r="D24" s="70"/>
      <c r="E24" s="70"/>
      <c r="F24" s="70"/>
      <c r="G24" s="77"/>
      <c r="H24" s="70"/>
      <c r="I24" s="70"/>
      <c r="J24" s="97"/>
      <c r="K24" s="97"/>
      <c r="L24" s="97"/>
      <c r="M24" s="16" t="s">
        <v>35</v>
      </c>
      <c r="N24" s="17">
        <v>0</v>
      </c>
      <c r="O24" s="106"/>
      <c r="P24" s="106"/>
      <c r="Q24" s="97"/>
      <c r="R24" s="97"/>
      <c r="S24" s="99"/>
      <c r="T24" s="70"/>
      <c r="U24" s="102"/>
      <c r="V24" s="104"/>
      <c r="W24" s="99"/>
      <c r="X24" s="99"/>
      <c r="Y24" s="68"/>
    </row>
    <row r="25" spans="1:25" s="19" customFormat="1" ht="88.5" customHeight="1" thickBot="1" x14ac:dyDescent="1.1499999999999999">
      <c r="A25" s="68"/>
      <c r="B25" s="94"/>
      <c r="C25" s="94"/>
      <c r="D25" s="70"/>
      <c r="E25" s="70"/>
      <c r="F25" s="70"/>
      <c r="G25" s="77"/>
      <c r="H25" s="70"/>
      <c r="I25" s="70"/>
      <c r="J25" s="97"/>
      <c r="K25" s="97"/>
      <c r="L25" s="97"/>
      <c r="M25" s="16" t="s">
        <v>36</v>
      </c>
      <c r="N25" s="17">
        <v>0</v>
      </c>
      <c r="O25" s="106"/>
      <c r="P25" s="106"/>
      <c r="Q25" s="97"/>
      <c r="R25" s="97"/>
      <c r="S25" s="99"/>
      <c r="T25" s="70"/>
      <c r="U25" s="102"/>
      <c r="V25" s="104"/>
      <c r="W25" s="99"/>
      <c r="X25" s="99"/>
      <c r="Y25" s="68"/>
    </row>
    <row r="26" spans="1:25" s="19" customFormat="1" ht="96.75" customHeight="1" thickBot="1" x14ac:dyDescent="1.1499999999999999">
      <c r="A26" s="67" t="s">
        <v>42</v>
      </c>
      <c r="B26" s="69">
        <f>'[1]Base de datos 2022'!B14</f>
        <v>0</v>
      </c>
      <c r="C26" s="95" t="str">
        <f>'[1]Base de datos 2022'!C14</f>
        <v>02 CD 14 2O M.E.P. 0006 1 22</v>
      </c>
      <c r="D26" s="72" t="s">
        <v>43</v>
      </c>
      <c r="E26" s="71" t="str">
        <f>'[1]Base de datos 2022'!Y14</f>
        <v>LPN-001</v>
      </c>
      <c r="F26" s="71" t="str">
        <f>'[1]Base de datos 2022'!AF14</f>
        <v>CONSTRUCTORA Y ARRENDADORA SAN SEBASTIÁN, S.A. DE C.V.</v>
      </c>
      <c r="G26" s="76" t="str">
        <f>'[1]Base de datos 2022'!AG14</f>
        <v>TRABAJOS DE REHABILITACIÓN EN EL MERCADO PÚBLICO DENOMINADO SAN NICOLÁS TOTOLAPAN, UBICADO EN KANTUNIL S/N ENTRE SINANCHÉ Y CHEMAX, COLONIA PEDREGAL DE SAN NICOLÁS, DE LA ALCALDÍA TLALPAN</v>
      </c>
      <c r="H26" s="71" t="str">
        <f>'[1]Base de datos 2022'!AH14</f>
        <v>27 DE JULIO DE 2022</v>
      </c>
      <c r="I26" s="101" t="str">
        <f>'[1]Base de datos 2022'!AI14</f>
        <v>24 DE OCTUBRE DE 2022</v>
      </c>
      <c r="J26" s="96">
        <f>'[1]Base de datos 2022'!AM14+'[1]Base de datos 2022'!AM15</f>
        <v>7000000</v>
      </c>
      <c r="K26" s="96">
        <f>'[1]Base de datos 2022'!AN14+'[1]Base de datos 2022'!AN15</f>
        <v>6999130.9800000004</v>
      </c>
      <c r="L26" s="96">
        <f>'[1]Base de datos 2022'!AO14+'[1]Base de datos 2022'!AO15</f>
        <v>869.02000000001863</v>
      </c>
      <c r="M26" s="16" t="s">
        <v>34</v>
      </c>
      <c r="N26" s="17">
        <v>0</v>
      </c>
      <c r="O26" s="105">
        <f>'[1]Base de datos 2022'!AJ14</f>
        <v>0</v>
      </c>
      <c r="P26" s="113">
        <f>'[1]Base de datos 2022'!AK14</f>
        <v>0</v>
      </c>
      <c r="Q26" s="96">
        <f>'[1]Base de datos 2022'!AL14+'[1]Base de datos 2022'!AL15</f>
        <v>0</v>
      </c>
      <c r="R26" s="96">
        <f>'[1]Base de datos 2022'!AQ14+'[1]Base de datos 2022'!AQ15</f>
        <v>0</v>
      </c>
      <c r="S26" s="98">
        <f>'[1]Base de datos 2022'!IO14+'[1]Base de datos 2022'!IO15</f>
        <v>0</v>
      </c>
      <c r="T26" s="100">
        <f>'[1]Base de datos 2022'!AW14</f>
        <v>17</v>
      </c>
      <c r="U26" s="101">
        <f>'[1]Base de datos 2022'!AX14</f>
        <v>0</v>
      </c>
      <c r="V26" s="103">
        <f>'[1]Base de datos 2022'!AY14</f>
        <v>0</v>
      </c>
      <c r="W26" s="98">
        <f>'[1]Base de datos 2022'!AR14</f>
        <v>2799652.39</v>
      </c>
      <c r="X26" s="98">
        <f>'[1]Base de datos 2022'!AU14</f>
        <v>0</v>
      </c>
      <c r="Y26" s="93" t="str">
        <f>'[1]Base de datos 2022'!HZ14</f>
        <v>Mantto. Edificios</v>
      </c>
    </row>
    <row r="27" spans="1:25" s="19" customFormat="1" ht="96.75" customHeight="1" thickBot="1" x14ac:dyDescent="1.1499999999999999">
      <c r="A27" s="68"/>
      <c r="B27" s="94"/>
      <c r="C27" s="94"/>
      <c r="D27" s="70"/>
      <c r="E27" s="70"/>
      <c r="F27" s="70"/>
      <c r="G27" s="77"/>
      <c r="H27" s="70"/>
      <c r="I27" s="70"/>
      <c r="J27" s="97"/>
      <c r="K27" s="97"/>
      <c r="L27" s="97"/>
      <c r="M27" s="16" t="s">
        <v>35</v>
      </c>
      <c r="N27" s="17">
        <v>0</v>
      </c>
      <c r="O27" s="106"/>
      <c r="P27" s="104"/>
      <c r="Q27" s="97"/>
      <c r="R27" s="97"/>
      <c r="S27" s="99"/>
      <c r="T27" s="70"/>
      <c r="U27" s="102"/>
      <c r="V27" s="104"/>
      <c r="W27" s="99"/>
      <c r="X27" s="99"/>
      <c r="Y27" s="68"/>
    </row>
    <row r="28" spans="1:25" s="19" customFormat="1" ht="96.75" customHeight="1" thickBot="1" x14ac:dyDescent="1.1499999999999999">
      <c r="A28" s="68"/>
      <c r="B28" s="94"/>
      <c r="C28" s="94"/>
      <c r="D28" s="70"/>
      <c r="E28" s="70"/>
      <c r="F28" s="70"/>
      <c r="G28" s="77"/>
      <c r="H28" s="70"/>
      <c r="I28" s="70"/>
      <c r="J28" s="97"/>
      <c r="K28" s="97"/>
      <c r="L28" s="97"/>
      <c r="M28" s="16" t="s">
        <v>36</v>
      </c>
      <c r="N28" s="17">
        <v>0</v>
      </c>
      <c r="O28" s="106"/>
      <c r="P28" s="104"/>
      <c r="Q28" s="97"/>
      <c r="R28" s="97"/>
      <c r="S28" s="99"/>
      <c r="T28" s="70"/>
      <c r="U28" s="102"/>
      <c r="V28" s="104"/>
      <c r="W28" s="99"/>
      <c r="X28" s="99"/>
      <c r="Y28" s="68"/>
    </row>
    <row r="29" spans="1:25" s="20" customFormat="1" ht="93" customHeight="1" thickBot="1" x14ac:dyDescent="1.1499999999999999">
      <c r="A29" s="67" t="s">
        <v>44</v>
      </c>
      <c r="B29" s="69" t="s">
        <v>45</v>
      </c>
      <c r="C29" s="95" t="str">
        <f>'[1]Base de datos 2022'!C16</f>
        <v>02 CD 14 2O C.E.P. 0007 1 22</v>
      </c>
      <c r="D29" s="72" t="s">
        <v>43</v>
      </c>
      <c r="E29" s="71" t="str">
        <f>'[1]Base de datos 2022'!Y16</f>
        <v>LPN-002</v>
      </c>
      <c r="F29" s="71" t="str">
        <f>'[1]Base de datos 2022'!AF16</f>
        <v>SOLUCIONES INTEGRALES PARA EL MEDIO RURAL, S.A. DE C.V.</v>
      </c>
      <c r="G29" s="76" t="str">
        <f>'[1]Base de datos 2022'!AG16</f>
        <v>TRABAJOS DE REHABILITACIÓN EN EL MERCADO PÚBLICO DENOMINADO ISIDRO FABELA, UBICADO EN PONIENTE 4 Y NORTE 1, COLONIA ISIDRO FABELA, DE LA ALCALDÍA TLALPAN</v>
      </c>
      <c r="H29" s="71" t="str">
        <f>'[1]Base de datos 2022'!AH16</f>
        <v>27 DE JULIO DE 2022</v>
      </c>
      <c r="I29" s="101" t="str">
        <f>'[1]Base de datos 2022'!AI16</f>
        <v>24 DE OCTUBRE DE 2022</v>
      </c>
      <c r="J29" s="96">
        <f>'[1]Base de datos 2022'!AM16+'[1]Base de datos 2022'!AM17</f>
        <v>9840000</v>
      </c>
      <c r="K29" s="96">
        <f>'[1]Base de datos 2022'!AN16+'[1]Base de datos 2022'!AN17</f>
        <v>9836830.2199999988</v>
      </c>
      <c r="L29" s="96">
        <f>'[1]Base de datos 2022'!AO16+'[1]Base de datos 2022'!AO17</f>
        <v>3169.7800000002608</v>
      </c>
      <c r="M29" s="16" t="s">
        <v>34</v>
      </c>
      <c r="N29" s="17">
        <v>0</v>
      </c>
      <c r="O29" s="105">
        <f>'[1]Base de datos 2022'!AJ16</f>
        <v>0</v>
      </c>
      <c r="P29" s="113">
        <f>'[1]Base de datos 2022'!AK16</f>
        <v>0</v>
      </c>
      <c r="Q29" s="96">
        <f>'[1]Base de datos 2022'!AL16+'[1]Base de datos 2022'!AL17</f>
        <v>0</v>
      </c>
      <c r="R29" s="96">
        <f>'[1]Base de datos 2022'!AQ16+'[1]Base de datos 2022'!AQ17</f>
        <v>0</v>
      </c>
      <c r="S29" s="98">
        <f>'[1]Base de datos 2022'!IO16+'[1]Base de datos 2022'!IO17</f>
        <v>0</v>
      </c>
      <c r="T29" s="100">
        <f>'[1]Base de datos 2022'!AW16</f>
        <v>39</v>
      </c>
      <c r="U29" s="101">
        <f>'[1]Base de datos 2022'!AX16</f>
        <v>0</v>
      </c>
      <c r="V29" s="103">
        <f>'[1]Base de datos 2022'!AY16</f>
        <v>0</v>
      </c>
      <c r="W29" s="98">
        <f>'[1]Base de datos 2022'!AR16</f>
        <v>3934732.09</v>
      </c>
      <c r="X29" s="98">
        <f>'[1]Base de datos 2022'!AU16</f>
        <v>0</v>
      </c>
      <c r="Y29" s="93" t="str">
        <f>'[1]Base de datos 2022'!HZ16</f>
        <v>Construcción de Edificios Públicos</v>
      </c>
    </row>
    <row r="30" spans="1:25" s="20" customFormat="1" ht="93" customHeight="1" thickBot="1" x14ac:dyDescent="1.1499999999999999">
      <c r="A30" s="68"/>
      <c r="B30" s="94"/>
      <c r="C30" s="94"/>
      <c r="D30" s="70"/>
      <c r="E30" s="70"/>
      <c r="F30" s="70"/>
      <c r="G30" s="77"/>
      <c r="H30" s="70"/>
      <c r="I30" s="70"/>
      <c r="J30" s="97"/>
      <c r="K30" s="97"/>
      <c r="L30" s="97"/>
      <c r="M30" s="16" t="s">
        <v>35</v>
      </c>
      <c r="N30" s="17">
        <v>0</v>
      </c>
      <c r="O30" s="106"/>
      <c r="P30" s="104"/>
      <c r="Q30" s="97"/>
      <c r="R30" s="97"/>
      <c r="S30" s="99"/>
      <c r="T30" s="70"/>
      <c r="U30" s="102"/>
      <c r="V30" s="104"/>
      <c r="W30" s="99"/>
      <c r="X30" s="99"/>
      <c r="Y30" s="68"/>
    </row>
    <row r="31" spans="1:25" s="20" customFormat="1" ht="93" customHeight="1" thickBot="1" x14ac:dyDescent="1.1499999999999999">
      <c r="A31" s="68"/>
      <c r="B31" s="94"/>
      <c r="C31" s="94"/>
      <c r="D31" s="70"/>
      <c r="E31" s="70"/>
      <c r="F31" s="70"/>
      <c r="G31" s="77"/>
      <c r="H31" s="70"/>
      <c r="I31" s="70"/>
      <c r="J31" s="97"/>
      <c r="K31" s="97"/>
      <c r="L31" s="97"/>
      <c r="M31" s="16" t="s">
        <v>36</v>
      </c>
      <c r="N31" s="17">
        <v>0</v>
      </c>
      <c r="O31" s="106"/>
      <c r="P31" s="104"/>
      <c r="Q31" s="97"/>
      <c r="R31" s="97"/>
      <c r="S31" s="99"/>
      <c r="T31" s="70"/>
      <c r="U31" s="102"/>
      <c r="V31" s="104"/>
      <c r="W31" s="99"/>
      <c r="X31" s="99"/>
      <c r="Y31" s="68"/>
    </row>
    <row r="32" spans="1:25" s="20" customFormat="1" ht="68.25" customHeight="1" thickBot="1" x14ac:dyDescent="1.1499999999999999">
      <c r="A32" s="67" t="s">
        <v>46</v>
      </c>
      <c r="B32" s="69" t="s">
        <v>47</v>
      </c>
      <c r="C32" s="95" t="str">
        <f>'[1]Base de datos 2022'!C18</f>
        <v>02 CD 14 2O P.E. 0008 1 22</v>
      </c>
      <c r="D32" s="72" t="str">
        <f>'[1]Base de datos 2022'!M18</f>
        <v>15</v>
      </c>
      <c r="E32" s="71" t="str">
        <f>'[1]Base de datos 2022'!Y18</f>
        <v>LPN-005</v>
      </c>
      <c r="F32" s="71" t="str">
        <f>'[1]Base de datos 2022'!AF18</f>
        <v>SIGLO XXI CONSTRUCCIÓN Y SUPERVISIÓN, S.A. DE C.V.</v>
      </c>
      <c r="G32" s="76" t="str">
        <f>'[1]Base de datos 2022'!AG18</f>
        <v>TRABAJOS DE REHABILITACIÓN Y MANTENIMIENTO DE VARIOS INMUEBLES EDUCATIVOS UBICADOS DENTRO DE LA ALCALDÍA TLALPAN</v>
      </c>
      <c r="H32" s="71" t="str">
        <f>'[1]Base de datos 2022'!AH18</f>
        <v>27 DE JULIO DE 2022</v>
      </c>
      <c r="I32" s="101" t="str">
        <f>'[1]Base de datos 2022'!AI18</f>
        <v>29 DE SEPTIEMBRE DE 2022</v>
      </c>
      <c r="J32" s="96">
        <f>'[1]Base de datos 2022'!AM18</f>
        <v>5100000</v>
      </c>
      <c r="K32" s="96">
        <f>'[1]Base de datos 2022'!AP18</f>
        <v>4999598.83</v>
      </c>
      <c r="L32" s="96">
        <f>'[1]Base de datos 2022'!AO18</f>
        <v>100401.16999999993</v>
      </c>
      <c r="M32" s="16" t="s">
        <v>34</v>
      </c>
      <c r="N32" s="17">
        <v>0</v>
      </c>
      <c r="O32" s="105">
        <f>'[1]Base de datos 2022'!AJ18</f>
        <v>0</v>
      </c>
      <c r="P32" s="113">
        <f>'[1]Base de datos 2022'!AK18</f>
        <v>0</v>
      </c>
      <c r="Q32" s="96">
        <f>'[1]Base de datos 2022'!AL18</f>
        <v>0</v>
      </c>
      <c r="R32" s="96">
        <f>'[1]Base de datos 2022'!AQ18</f>
        <v>1695313.3299999998</v>
      </c>
      <c r="S32" s="98">
        <f>'[1]Base de datos 2022'!IO18</f>
        <v>0</v>
      </c>
      <c r="T32" s="100">
        <f>'[1]Base de datos 2022'!AW18</f>
        <v>34</v>
      </c>
      <c r="U32" s="101">
        <f>'[1]Base de datos 2022'!AX18</f>
        <v>33.908987253683307</v>
      </c>
      <c r="V32" s="110" t="str">
        <f>'[1]Base de datos 2022'!AY18</f>
        <v>EN PROCESO</v>
      </c>
      <c r="W32" s="98">
        <f>'[1]Base de datos 2022'!AR18</f>
        <v>3304285.5</v>
      </c>
      <c r="X32" s="98">
        <f>'[1]Base de datos 2022'!AU18</f>
        <v>0</v>
      </c>
      <c r="Y32" s="93" t="str">
        <f>'[1]Base de datos 2022'!HZ18</f>
        <v>Plantele Educativos</v>
      </c>
    </row>
    <row r="33" spans="1:25" s="20" customFormat="1" ht="68.25" customHeight="1" thickBot="1" x14ac:dyDescent="1.1499999999999999">
      <c r="A33" s="68"/>
      <c r="B33" s="94"/>
      <c r="C33" s="94"/>
      <c r="D33" s="70"/>
      <c r="E33" s="70"/>
      <c r="F33" s="70"/>
      <c r="G33" s="77"/>
      <c r="H33" s="70"/>
      <c r="I33" s="70"/>
      <c r="J33" s="97"/>
      <c r="K33" s="97"/>
      <c r="L33" s="97"/>
      <c r="M33" s="16" t="s">
        <v>35</v>
      </c>
      <c r="N33" s="17">
        <v>0</v>
      </c>
      <c r="O33" s="106"/>
      <c r="P33" s="104"/>
      <c r="Q33" s="97"/>
      <c r="R33" s="97"/>
      <c r="S33" s="99"/>
      <c r="T33" s="70"/>
      <c r="U33" s="102"/>
      <c r="V33" s="111"/>
      <c r="W33" s="99"/>
      <c r="X33" s="99"/>
      <c r="Y33" s="68"/>
    </row>
    <row r="34" spans="1:25" s="20" customFormat="1" ht="68.25" customHeight="1" thickBot="1" x14ac:dyDescent="1.1499999999999999">
      <c r="A34" s="68"/>
      <c r="B34" s="94"/>
      <c r="C34" s="94"/>
      <c r="D34" s="70"/>
      <c r="E34" s="70"/>
      <c r="F34" s="70"/>
      <c r="G34" s="77"/>
      <c r="H34" s="70"/>
      <c r="I34" s="70"/>
      <c r="J34" s="97"/>
      <c r="K34" s="97"/>
      <c r="L34" s="97"/>
      <c r="M34" s="16" t="s">
        <v>36</v>
      </c>
      <c r="N34" s="17">
        <v>0</v>
      </c>
      <c r="O34" s="106"/>
      <c r="P34" s="104"/>
      <c r="Q34" s="97"/>
      <c r="R34" s="97"/>
      <c r="S34" s="99"/>
      <c r="T34" s="70"/>
      <c r="U34" s="102"/>
      <c r="V34" s="112"/>
      <c r="W34" s="99"/>
      <c r="X34" s="99"/>
      <c r="Y34" s="68"/>
    </row>
    <row r="35" spans="1:25" s="20" customFormat="1" ht="87" customHeight="1" thickBot="1" x14ac:dyDescent="1.1499999999999999">
      <c r="A35" s="67" t="s">
        <v>48</v>
      </c>
      <c r="B35" s="69" t="s">
        <v>49</v>
      </c>
      <c r="C35" s="95" t="str">
        <f>'[1]Base de datos 2022'!C19</f>
        <v>02 CD 14 2O C.E.P. 0009 1 22</v>
      </c>
      <c r="D35" s="72" t="str">
        <f>'[1]Base de datos 2022'!M19</f>
        <v>15</v>
      </c>
      <c r="E35" s="95" t="str">
        <f>'[1]Base de datos 2022'!Y19</f>
        <v>LPN-006</v>
      </c>
      <c r="F35" s="95" t="str">
        <f>'[1]Base de datos 2022'!AF19</f>
        <v>FOEBE, S.A. DE C.V.</v>
      </c>
      <c r="G35" s="118" t="str">
        <f>'[1]Base de datos 2022'!AG19</f>
        <v>TRABAJOS DE CONSTRUCCIÓN, MANTENIMIENTO Y REHABILITACIÓN EN VARIOS EDIFICOS PÚBLICOS UBICADOS DENTRO DE LA ALCALDÍA TLALPAN</v>
      </c>
      <c r="H35" s="95" t="str">
        <f>'[1]Base de datos 2022'!AH19</f>
        <v>27 DE JULIO DE 2022</v>
      </c>
      <c r="I35" s="95" t="str">
        <f>'[1]Base de datos 2022'!AI19</f>
        <v>29 DE SEPTIEMBRE DE 2022</v>
      </c>
      <c r="J35" s="96">
        <f>'[1]Base de datos 2022'!AM19</f>
        <v>3600000</v>
      </c>
      <c r="K35" s="96">
        <f>'[1]Base de datos 2022'!AP19</f>
        <v>3573522.29</v>
      </c>
      <c r="L35" s="96">
        <f>'[1]Base de datos 2022'!AO19</f>
        <v>26477.709999999963</v>
      </c>
      <c r="M35" s="16" t="s">
        <v>34</v>
      </c>
      <c r="N35" s="17">
        <v>0</v>
      </c>
      <c r="O35" s="115">
        <f>'[1]Base de datos 2022'!AJ19</f>
        <v>0</v>
      </c>
      <c r="P35" s="115">
        <f>'[1]Base de datos 2022'!AK19</f>
        <v>0</v>
      </c>
      <c r="Q35" s="96">
        <f>'[1]Base de datos 2022'!AL19</f>
        <v>0</v>
      </c>
      <c r="R35" s="96">
        <f>'[1]Base de datos 2022'!AQ19</f>
        <v>0</v>
      </c>
      <c r="S35" s="98">
        <f>'[1]Base de datos 2022'!IO19</f>
        <v>0</v>
      </c>
      <c r="T35" s="100">
        <f>'[1]Base de datos 2022'!AW19</f>
        <v>49</v>
      </c>
      <c r="U35" s="100">
        <f>'[1]Base de datos 2022'!AX19</f>
        <v>0</v>
      </c>
      <c r="V35" s="113">
        <f>'[1]Base de datos 2022'!AY19</f>
        <v>0</v>
      </c>
      <c r="W35" s="98">
        <f>'[1]Base de datos 2022'!AR19</f>
        <v>3573522.29</v>
      </c>
      <c r="X35" s="98">
        <f>'[1]Base de datos 2022'!AU19</f>
        <v>0</v>
      </c>
      <c r="Y35" s="93" t="str">
        <f>'[1]Base de datos 2022'!HZ19</f>
        <v>Construcción de Edificios Públicos</v>
      </c>
    </row>
    <row r="36" spans="1:25" s="20" customFormat="1" ht="87" customHeight="1" thickBot="1" x14ac:dyDescent="1.1499999999999999">
      <c r="A36" s="68"/>
      <c r="B36" s="94"/>
      <c r="C36" s="94"/>
      <c r="D36" s="94"/>
      <c r="E36" s="94"/>
      <c r="F36" s="94"/>
      <c r="G36" s="117"/>
      <c r="H36" s="94"/>
      <c r="I36" s="94"/>
      <c r="J36" s="97"/>
      <c r="K36" s="97"/>
      <c r="L36" s="97"/>
      <c r="M36" s="16" t="s">
        <v>35</v>
      </c>
      <c r="N36" s="17">
        <v>0</v>
      </c>
      <c r="O36" s="116"/>
      <c r="P36" s="116"/>
      <c r="Q36" s="117"/>
      <c r="R36" s="117"/>
      <c r="S36" s="99"/>
      <c r="T36" s="94"/>
      <c r="U36" s="94"/>
      <c r="V36" s="114"/>
      <c r="W36" s="99"/>
      <c r="X36" s="99"/>
      <c r="Y36" s="68"/>
    </row>
    <row r="37" spans="1:25" s="20" customFormat="1" ht="87" customHeight="1" thickBot="1" x14ac:dyDescent="1.1499999999999999">
      <c r="A37" s="68"/>
      <c r="B37" s="94"/>
      <c r="C37" s="94"/>
      <c r="D37" s="94"/>
      <c r="E37" s="94"/>
      <c r="F37" s="94"/>
      <c r="G37" s="117"/>
      <c r="H37" s="94"/>
      <c r="I37" s="94"/>
      <c r="J37" s="97"/>
      <c r="K37" s="97"/>
      <c r="L37" s="97"/>
      <c r="M37" s="16" t="s">
        <v>36</v>
      </c>
      <c r="N37" s="17">
        <v>0</v>
      </c>
      <c r="O37" s="116"/>
      <c r="P37" s="116"/>
      <c r="Q37" s="117"/>
      <c r="R37" s="117"/>
      <c r="S37" s="99"/>
      <c r="T37" s="94"/>
      <c r="U37" s="94"/>
      <c r="V37" s="114"/>
      <c r="W37" s="99"/>
      <c r="X37" s="99"/>
      <c r="Y37" s="68"/>
    </row>
    <row r="38" spans="1:25" s="20" customFormat="1" ht="169.5" customHeight="1" thickBot="1" x14ac:dyDescent="1.1499999999999999">
      <c r="A38" s="67" t="s">
        <v>50</v>
      </c>
      <c r="B38" s="69" t="e">
        <f>'[2]Base de datos 2020'!B20</f>
        <v>#REF!</v>
      </c>
      <c r="C38" s="95" t="str">
        <f>'[1]Base de datos 2022'!C20</f>
        <v>02 CD 14 3O O.V. 0010 1 22</v>
      </c>
      <c r="D38" s="72" t="str">
        <f>'[1]Base de datos 2022'!M20</f>
        <v>15</v>
      </c>
      <c r="E38" s="95" t="str">
        <f>'[1]Base de datos 2022'!Y20</f>
        <v>IR-SERV-001</v>
      </c>
      <c r="F38" s="95" t="str">
        <f>'[1]Base de datos 2022'!AF20</f>
        <v>OSCAR PEDRAZA MARTÍNEZ (P.F.C.A.E.)</v>
      </c>
      <c r="G38" s="118" t="str">
        <f>'[1]Base de datos 2022'!AG20</f>
        <v>SUPERVISIÓN DE LA REHABILITACIÓN DE LA SUPERFICIE DE RODAMIENTO (REPAVIMENTACIÓN ASFÁLTICA Y CONCRETO HIDRÁULICO) EN DIVERSAS UBICACIONES, DENTRO DEL PERÍMETRO DE LA DEMARCACIÓN TERRITORIAL. CUADRANTE A</v>
      </c>
      <c r="H38" s="95" t="str">
        <f>'[1]Base de datos 2022'!AH20</f>
        <v>11 DE AGOSTO DE 2022</v>
      </c>
      <c r="I38" s="95" t="str">
        <f>'[1]Base de datos 2022'!AI20</f>
        <v>19 DE DICIEMBRE DE 2022</v>
      </c>
      <c r="J38" s="96">
        <f>'[1]Base de datos 2022'!AM20</f>
        <v>1580039.25</v>
      </c>
      <c r="K38" s="96">
        <f>'[1]Base de datos 2022'!AP20</f>
        <v>1580039.25</v>
      </c>
      <c r="L38" s="96">
        <f>'[1]Base de datos 2022'!AO20</f>
        <v>0</v>
      </c>
      <c r="M38" s="16" t="s">
        <v>34</v>
      </c>
      <c r="N38" s="17">
        <v>0</v>
      </c>
      <c r="O38" s="115">
        <f>'[1]Base de datos 2022'!AJ20</f>
        <v>0</v>
      </c>
      <c r="P38" s="115">
        <f>'[1]Base de datos 2022'!AK20</f>
        <v>0</v>
      </c>
      <c r="Q38" s="96">
        <f>'[1]Base de datos 2022'!AL20</f>
        <v>0</v>
      </c>
      <c r="R38" s="96">
        <f>'[1]Base de datos 2022'!AQ20</f>
        <v>0</v>
      </c>
      <c r="S38" s="98">
        <f>'[1]Base de datos 2022'!IO20</f>
        <v>0</v>
      </c>
      <c r="T38" s="100">
        <f>'[1]Base de datos 2022'!AW20</f>
        <v>23</v>
      </c>
      <c r="U38" s="100">
        <f>'[1]Base de datos 2022'!AX20</f>
        <v>0</v>
      </c>
      <c r="V38" s="113">
        <f>'[1]Base de datos 2022'!AY20</f>
        <v>0</v>
      </c>
      <c r="W38" s="98">
        <f>'[1]Base de datos 2022'!AR20</f>
        <v>1580039.25</v>
      </c>
      <c r="X38" s="98">
        <f>'[1]Base de datos 2022'!AU20</f>
        <v>0</v>
      </c>
      <c r="Y38" s="93" t="str">
        <f>'[1]Base de datos 2022'!HZ20</f>
        <v>Obras Viales</v>
      </c>
    </row>
    <row r="39" spans="1:25" s="20" customFormat="1" ht="68.25" customHeight="1" thickBot="1" x14ac:dyDescent="1.1499999999999999">
      <c r="A39" s="68"/>
      <c r="B39" s="94"/>
      <c r="C39" s="94"/>
      <c r="D39" s="94"/>
      <c r="E39" s="94"/>
      <c r="F39" s="94"/>
      <c r="G39" s="117"/>
      <c r="H39" s="94"/>
      <c r="I39" s="94"/>
      <c r="J39" s="97"/>
      <c r="K39" s="97"/>
      <c r="L39" s="97"/>
      <c r="M39" s="16" t="s">
        <v>35</v>
      </c>
      <c r="N39" s="17">
        <v>0</v>
      </c>
      <c r="O39" s="116"/>
      <c r="P39" s="116"/>
      <c r="Q39" s="117"/>
      <c r="R39" s="117"/>
      <c r="S39" s="99"/>
      <c r="T39" s="94"/>
      <c r="U39" s="94"/>
      <c r="V39" s="114"/>
      <c r="W39" s="99"/>
      <c r="X39" s="99"/>
      <c r="Y39" s="68"/>
    </row>
    <row r="40" spans="1:25" s="20" customFormat="1" ht="68.25" customHeight="1" thickBot="1" x14ac:dyDescent="1.1499999999999999">
      <c r="A40" s="68"/>
      <c r="B40" s="94"/>
      <c r="C40" s="94"/>
      <c r="D40" s="94"/>
      <c r="E40" s="94"/>
      <c r="F40" s="94"/>
      <c r="G40" s="117"/>
      <c r="H40" s="94"/>
      <c r="I40" s="94"/>
      <c r="J40" s="97"/>
      <c r="K40" s="97"/>
      <c r="L40" s="97"/>
      <c r="M40" s="16" t="s">
        <v>36</v>
      </c>
      <c r="N40" s="17">
        <v>0</v>
      </c>
      <c r="O40" s="116"/>
      <c r="P40" s="116"/>
      <c r="Q40" s="117"/>
      <c r="R40" s="117"/>
      <c r="S40" s="99"/>
      <c r="T40" s="94"/>
      <c r="U40" s="94"/>
      <c r="V40" s="114"/>
      <c r="W40" s="99"/>
      <c r="X40" s="99"/>
      <c r="Y40" s="68"/>
    </row>
    <row r="41" spans="1:25" s="20" customFormat="1" ht="135.75" customHeight="1" thickBot="1" x14ac:dyDescent="1.1499999999999999">
      <c r="A41" s="67" t="s">
        <v>51</v>
      </c>
      <c r="B41" s="69" t="s">
        <v>52</v>
      </c>
      <c r="C41" s="95" t="str">
        <f>'[1]Base de datos 2022'!C21</f>
        <v>02 CD 14 3O O.V. 0011 1 22</v>
      </c>
      <c r="D41" s="72" t="str">
        <f>'[1]Base de datos 2022'!M21</f>
        <v>15</v>
      </c>
      <c r="E41" s="95" t="str">
        <f>'[1]Base de datos 2022'!Y21</f>
        <v>IR-SERV-002</v>
      </c>
      <c r="F41" s="95" t="str">
        <f>'[1]Base de datos 2022'!AF21</f>
        <v xml:space="preserve">GRUPO CONSTRUCTOR REAMLI, S.A. DE C.V. </v>
      </c>
      <c r="G41" s="118" t="str">
        <f>'[1]Base de datos 2022'!AG21</f>
        <v>SUPERVISIÓN DE LA REHABILITACIÓN DE LA SUPERFICIE DE RODAMIENTO (REPAVIMENTACIÓN ASFÁLTICA Y CONCRETO HIDRÁULICO) EN DIVERSAS UBICACIONES, DENTRO DEL PERÍMETRO DE LA DEMARCACIÓN TERRITORIAL. CUADRANTE B</v>
      </c>
      <c r="H41" s="95" t="str">
        <f>'[1]Base de datos 2022'!AH21</f>
        <v>11 DE AGOSTO DE 2022</v>
      </c>
      <c r="I41" s="95" t="str">
        <f>'[1]Base de datos 2022'!AI21</f>
        <v>19 DE DICIEMBRE DE 2022</v>
      </c>
      <c r="J41" s="96">
        <f>'[1]Base de datos 2022'!AM21</f>
        <v>2666408.5299999998</v>
      </c>
      <c r="K41" s="96">
        <f>'[1]Base de datos 2022'!AP21</f>
        <v>2666408.5300000003</v>
      </c>
      <c r="L41" s="96">
        <f>'[1]Base de datos 2022'!AO21</f>
        <v>0</v>
      </c>
      <c r="M41" s="16" t="s">
        <v>34</v>
      </c>
      <c r="N41" s="17">
        <v>0</v>
      </c>
      <c r="O41" s="115">
        <f>'[1]Base de datos 2022'!AJ21</f>
        <v>0</v>
      </c>
      <c r="P41" s="115">
        <f>'[1]Base de datos 2022'!AK21</f>
        <v>0</v>
      </c>
      <c r="Q41" s="96">
        <f>'[1]Base de datos 2022'!AL21</f>
        <v>0</v>
      </c>
      <c r="R41" s="96">
        <f>'[1]Base de datos 2022'!AQ21</f>
        <v>0</v>
      </c>
      <c r="S41" s="98">
        <f>'[1]Base de datos 2022'!IO21</f>
        <v>0</v>
      </c>
      <c r="T41" s="100">
        <f>'[1]Base de datos 2022'!AW21</f>
        <v>29</v>
      </c>
      <c r="U41" s="100">
        <f>'[1]Base de datos 2022'!AX21</f>
        <v>0</v>
      </c>
      <c r="V41" s="113">
        <f>'[1]Base de datos 2022'!AY21</f>
        <v>0</v>
      </c>
      <c r="W41" s="98">
        <f>'[1]Base de datos 2022'!AR21</f>
        <v>2666408.5300000003</v>
      </c>
      <c r="X41" s="98">
        <f>'[1]Base de datos 2022'!AU21</f>
        <v>0</v>
      </c>
      <c r="Y41" s="93" t="str">
        <f>'[1]Base de datos 2022'!HZ21</f>
        <v>Obras Viales</v>
      </c>
    </row>
    <row r="42" spans="1:25" s="20" customFormat="1" ht="102" customHeight="1" thickBot="1" x14ac:dyDescent="1.1499999999999999">
      <c r="A42" s="68"/>
      <c r="B42" s="94"/>
      <c r="C42" s="94"/>
      <c r="D42" s="94"/>
      <c r="E42" s="94"/>
      <c r="F42" s="94"/>
      <c r="G42" s="117"/>
      <c r="H42" s="94"/>
      <c r="I42" s="94"/>
      <c r="J42" s="97"/>
      <c r="K42" s="97"/>
      <c r="L42" s="97"/>
      <c r="M42" s="16" t="s">
        <v>35</v>
      </c>
      <c r="N42" s="17">
        <v>0</v>
      </c>
      <c r="O42" s="116"/>
      <c r="P42" s="116"/>
      <c r="Q42" s="117"/>
      <c r="R42" s="117"/>
      <c r="S42" s="99"/>
      <c r="T42" s="94"/>
      <c r="U42" s="94"/>
      <c r="V42" s="114"/>
      <c r="W42" s="99"/>
      <c r="X42" s="99"/>
      <c r="Y42" s="68"/>
    </row>
    <row r="43" spans="1:25" s="20" customFormat="1" ht="68.25" customHeight="1" thickBot="1" x14ac:dyDescent="1.1499999999999999">
      <c r="A43" s="68"/>
      <c r="B43" s="94"/>
      <c r="C43" s="94"/>
      <c r="D43" s="94"/>
      <c r="E43" s="94"/>
      <c r="F43" s="94"/>
      <c r="G43" s="117"/>
      <c r="H43" s="94"/>
      <c r="I43" s="94"/>
      <c r="J43" s="97"/>
      <c r="K43" s="97"/>
      <c r="L43" s="97"/>
      <c r="M43" s="16" t="s">
        <v>36</v>
      </c>
      <c r="N43" s="17">
        <v>0</v>
      </c>
      <c r="O43" s="116"/>
      <c r="P43" s="116"/>
      <c r="Q43" s="117"/>
      <c r="R43" s="117"/>
      <c r="S43" s="99"/>
      <c r="T43" s="94"/>
      <c r="U43" s="94"/>
      <c r="V43" s="114"/>
      <c r="W43" s="99"/>
      <c r="X43" s="99"/>
      <c r="Y43" s="68"/>
    </row>
    <row r="44" spans="1:25" s="20" customFormat="1" ht="68.25" customHeight="1" thickBot="1" x14ac:dyDescent="1.1499999999999999">
      <c r="A44" s="67" t="s">
        <v>53</v>
      </c>
      <c r="B44" s="69" t="s">
        <v>54</v>
      </c>
      <c r="C44" s="95" t="str">
        <f>'[1]Base de datos 2022'!C22</f>
        <v>02 CD 14 3O O.V. 0012 1 22</v>
      </c>
      <c r="D44" s="72" t="str">
        <f>'[1]Base de datos 2022'!M22</f>
        <v>15</v>
      </c>
      <c r="E44" s="95" t="str">
        <f>'[1]Base de datos 2022'!Y22</f>
        <v>AD-006</v>
      </c>
      <c r="F44" s="95" t="str">
        <f>'[1]Base de datos 2022'!AF22</f>
        <v>OVIDIO VLADIMIR SÁNCHEZ VILLAMAR</v>
      </c>
      <c r="G44" s="118" t="str">
        <f>'[1]Base de datos 2022'!AG22</f>
        <v>SUPERVISIÓN DE LA REHABILITACIÓN AL SISTEMA DE ALUMBRADO PÚBLICO EN DIVERSAS UBICACIONES, DENTRO DE LA DEMARCACIÓN TERRITORIAL. CUADRANTE A</v>
      </c>
      <c r="H44" s="95" t="str">
        <f>'[1]Base de datos 2022'!AH22</f>
        <v>12 DE AGOSTO DE 2022</v>
      </c>
      <c r="I44" s="95" t="str">
        <f>'[1]Base de datos 2022'!AI22</f>
        <v>04 DE NOVIEMBRE DE 2022</v>
      </c>
      <c r="J44" s="96">
        <f>'[1]Base de datos 2022'!AM22</f>
        <v>966998.17</v>
      </c>
      <c r="K44" s="96">
        <f>'[1]Base de datos 2022'!AP22</f>
        <v>824760</v>
      </c>
      <c r="L44" s="96">
        <f>'[1]Base de datos 2022'!AO22</f>
        <v>142238.17000000004</v>
      </c>
      <c r="M44" s="16" t="s">
        <v>34</v>
      </c>
      <c r="N44" s="17">
        <v>0</v>
      </c>
      <c r="O44" s="115">
        <f>'[1]Base de datos 2022'!AJ22</f>
        <v>0</v>
      </c>
      <c r="P44" s="115">
        <f>'[1]Base de datos 2022'!AK22</f>
        <v>0</v>
      </c>
      <c r="Q44" s="96">
        <f>'[1]Base de datos 2022'!AL22</f>
        <v>0</v>
      </c>
      <c r="R44" s="96">
        <f>'[1]Base de datos 2022'!AQ22</f>
        <v>329598.84999999998</v>
      </c>
      <c r="S44" s="98">
        <f>'[1]Base de datos 2022'!IO22</f>
        <v>0</v>
      </c>
      <c r="T44" s="100">
        <f>'[1]Base de datos 2022'!AW22</f>
        <v>42</v>
      </c>
      <c r="U44" s="100">
        <f>'[1]Base de datos 2022'!AX22</f>
        <v>39.963001357970803</v>
      </c>
      <c r="V44" s="113">
        <f>'[1]Base de datos 2022'!AY22</f>
        <v>0</v>
      </c>
      <c r="W44" s="98">
        <f>'[1]Base de datos 2022'!AR22</f>
        <v>495161.15</v>
      </c>
      <c r="X44" s="98">
        <f>'[1]Base de datos 2022'!AU22</f>
        <v>0</v>
      </c>
      <c r="Y44" s="93" t="str">
        <f>'[1]Base de datos 2022'!HZ22</f>
        <v>Obras Viales</v>
      </c>
    </row>
    <row r="45" spans="1:25" s="20" customFormat="1" ht="68.25" customHeight="1" thickBot="1" x14ac:dyDescent="1.1499999999999999">
      <c r="A45" s="68"/>
      <c r="B45" s="94"/>
      <c r="C45" s="94"/>
      <c r="D45" s="94"/>
      <c r="E45" s="94"/>
      <c r="F45" s="94"/>
      <c r="G45" s="117"/>
      <c r="H45" s="94"/>
      <c r="I45" s="94"/>
      <c r="J45" s="97"/>
      <c r="K45" s="97"/>
      <c r="L45" s="97"/>
      <c r="M45" s="16" t="s">
        <v>35</v>
      </c>
      <c r="N45" s="17">
        <v>0</v>
      </c>
      <c r="O45" s="116"/>
      <c r="P45" s="116"/>
      <c r="Q45" s="117"/>
      <c r="R45" s="117"/>
      <c r="S45" s="99"/>
      <c r="T45" s="94"/>
      <c r="U45" s="94"/>
      <c r="V45" s="114"/>
      <c r="W45" s="99"/>
      <c r="X45" s="99"/>
      <c r="Y45" s="68"/>
    </row>
    <row r="46" spans="1:25" s="20" customFormat="1" ht="68.25" customHeight="1" thickBot="1" x14ac:dyDescent="1.1499999999999999">
      <c r="A46" s="68"/>
      <c r="B46" s="94"/>
      <c r="C46" s="94"/>
      <c r="D46" s="94"/>
      <c r="E46" s="94"/>
      <c r="F46" s="94"/>
      <c r="G46" s="117"/>
      <c r="H46" s="94"/>
      <c r="I46" s="94"/>
      <c r="J46" s="97"/>
      <c r="K46" s="97"/>
      <c r="L46" s="97"/>
      <c r="M46" s="16" t="s">
        <v>36</v>
      </c>
      <c r="N46" s="17">
        <v>0</v>
      </c>
      <c r="O46" s="116"/>
      <c r="P46" s="116"/>
      <c r="Q46" s="117"/>
      <c r="R46" s="117"/>
      <c r="S46" s="99"/>
      <c r="T46" s="94"/>
      <c r="U46" s="94"/>
      <c r="V46" s="114"/>
      <c r="W46" s="99"/>
      <c r="X46" s="99"/>
      <c r="Y46" s="68"/>
    </row>
    <row r="47" spans="1:25" s="20" customFormat="1" ht="83.25" customHeight="1" thickBot="1" x14ac:dyDescent="1.1499999999999999">
      <c r="A47" s="67" t="s">
        <v>55</v>
      </c>
      <c r="B47" s="69" t="s">
        <v>56</v>
      </c>
      <c r="C47" s="95" t="str">
        <f>'[1]Base de datos 2022'!C23</f>
        <v>02 CD 14 3O C.O.S.D. 0013 1 22</v>
      </c>
      <c r="D47" s="72" t="str">
        <f>'[1]Base de datos 2022'!M23</f>
        <v>15</v>
      </c>
      <c r="E47" s="95" t="str">
        <f>'[1]Base de datos 2022'!Y23</f>
        <v>AD-007</v>
      </c>
      <c r="F47" s="95" t="str">
        <f>'[1]Base de datos 2022'!AF23</f>
        <v>FRRANDIA CONSTRUCCIONES S.A. DE C.V.</v>
      </c>
      <c r="G47" s="118" t="str">
        <f>'[1]Base de datos 2022'!AG23</f>
        <v>SUPERVISIÓN DE LA REHABILITACIÓN DE LA INFRAESTRUCTURA DEL SISTEMA DE DRENAJE EN DIVERSAS UBICACIONES, DENTRO DEL PERÍMETRO DE LA DEMARCACIÓN TERRITORIAL. ACCIÓN A</v>
      </c>
      <c r="H47" s="95" t="str">
        <f>'[1]Base de datos 2022'!AH23</f>
        <v>12 DE AGOSTO DE 2022</v>
      </c>
      <c r="I47" s="95" t="str">
        <f>'[1]Base de datos 2022'!AI23</f>
        <v>19 DE DICIEMBRE DE 2022</v>
      </c>
      <c r="J47" s="96">
        <f>'[1]Base de datos 2022'!AM23</f>
        <v>287000</v>
      </c>
      <c r="K47" s="96">
        <f>'[1]Base de datos 2022'!AP23</f>
        <v>287000</v>
      </c>
      <c r="L47" s="96">
        <f>'[1]Base de datos 2022'!AO23</f>
        <v>0</v>
      </c>
      <c r="M47" s="16" t="s">
        <v>34</v>
      </c>
      <c r="N47" s="17">
        <v>0</v>
      </c>
      <c r="O47" s="115">
        <f>'[1]Base de datos 2022'!AJ23</f>
        <v>0</v>
      </c>
      <c r="P47" s="115">
        <f>'[1]Base de datos 2022'!AK23</f>
        <v>0</v>
      </c>
      <c r="Q47" s="96">
        <f>'[1]Base de datos 2022'!AL23</f>
        <v>0</v>
      </c>
      <c r="R47" s="96">
        <f>'[1]Base de datos 2022'!AQ23</f>
        <v>0</v>
      </c>
      <c r="S47" s="98">
        <f>'[1]Base de datos 2022'!IO23</f>
        <v>0</v>
      </c>
      <c r="T47" s="100">
        <f>'[1]Base de datos 2022'!AW23</f>
        <v>8</v>
      </c>
      <c r="U47" s="100">
        <f>'[1]Base de datos 2022'!AX23</f>
        <v>0</v>
      </c>
      <c r="V47" s="113">
        <f>'[1]Base de datos 2022'!AY23</f>
        <v>0</v>
      </c>
      <c r="W47" s="98">
        <f>'[1]Base de datos 2022'!AR23</f>
        <v>287000</v>
      </c>
      <c r="X47" s="98">
        <f>'[1]Base de datos 2022'!AU23</f>
        <v>0</v>
      </c>
      <c r="Y47" s="93" t="str">
        <f>'[1]Base de datos 2022'!HZ23</f>
        <v>Drenaje</v>
      </c>
    </row>
    <row r="48" spans="1:25" s="20" customFormat="1" ht="87" customHeight="1" thickBot="1" x14ac:dyDescent="1.1499999999999999">
      <c r="A48" s="68"/>
      <c r="B48" s="94"/>
      <c r="C48" s="94"/>
      <c r="D48" s="94"/>
      <c r="E48" s="94"/>
      <c r="F48" s="94"/>
      <c r="G48" s="117"/>
      <c r="H48" s="94"/>
      <c r="I48" s="94"/>
      <c r="J48" s="97"/>
      <c r="K48" s="97"/>
      <c r="L48" s="97"/>
      <c r="M48" s="16" t="s">
        <v>35</v>
      </c>
      <c r="N48" s="17">
        <v>0</v>
      </c>
      <c r="O48" s="116"/>
      <c r="P48" s="116"/>
      <c r="Q48" s="117"/>
      <c r="R48" s="117"/>
      <c r="S48" s="99"/>
      <c r="T48" s="94"/>
      <c r="U48" s="94"/>
      <c r="V48" s="114"/>
      <c r="W48" s="99"/>
      <c r="X48" s="99"/>
      <c r="Y48" s="68"/>
    </row>
    <row r="49" spans="1:25" s="20" customFormat="1" ht="98.25" customHeight="1" thickBot="1" x14ac:dyDescent="1.1499999999999999">
      <c r="A49" s="68"/>
      <c r="B49" s="94"/>
      <c r="C49" s="94"/>
      <c r="D49" s="94"/>
      <c r="E49" s="94"/>
      <c r="F49" s="94"/>
      <c r="G49" s="117"/>
      <c r="H49" s="94"/>
      <c r="I49" s="94"/>
      <c r="J49" s="97"/>
      <c r="K49" s="97"/>
      <c r="L49" s="97"/>
      <c r="M49" s="16" t="s">
        <v>36</v>
      </c>
      <c r="N49" s="17">
        <v>0</v>
      </c>
      <c r="O49" s="116"/>
      <c r="P49" s="116"/>
      <c r="Q49" s="117"/>
      <c r="R49" s="117"/>
      <c r="S49" s="99"/>
      <c r="T49" s="94"/>
      <c r="U49" s="94"/>
      <c r="V49" s="114"/>
      <c r="W49" s="99"/>
      <c r="X49" s="99"/>
      <c r="Y49" s="68"/>
    </row>
    <row r="50" spans="1:25" s="20" customFormat="1" ht="83.25" customHeight="1" thickBot="1" x14ac:dyDescent="1.1499999999999999">
      <c r="A50" s="67" t="s">
        <v>57</v>
      </c>
      <c r="B50" s="69" t="s">
        <v>58</v>
      </c>
      <c r="C50" s="95" t="str">
        <f>'[1]Base de datos 2022'!C24</f>
        <v>02 CD 14 3O C.O.S.D. 0014 1 22</v>
      </c>
      <c r="D50" s="72" t="str">
        <f>'[1]Base de datos 2022'!M24</f>
        <v>15</v>
      </c>
      <c r="E50" s="95" t="str">
        <f>'[1]Base de datos 2022'!Y24</f>
        <v>AD-008</v>
      </c>
      <c r="F50" s="95" t="str">
        <f>'[1]Base de datos 2022'!AF24</f>
        <v>GRUPO CONSTRUCTOR COSMOS S.A. DE C.V.</v>
      </c>
      <c r="G50" s="118" t="str">
        <f>'[1]Base de datos 2022'!AG24</f>
        <v>SUPERVISIÓN DE LA REHABILITACIÓN DE LA INFRAESTRUCTURA DEL SISTEMA DE DRENAJE EN DIVERSAS UBICACIONES, DENTRO DEL PERÍMETRO DE LA DEMARCACIÓN TERRITORIAL. ACCIÓN B</v>
      </c>
      <c r="H50" s="95" t="str">
        <f>'[1]Base de datos 2022'!AH24</f>
        <v>12 DE AGOSTO DE 2022</v>
      </c>
      <c r="I50" s="95" t="str">
        <f>'[1]Base de datos 2022'!AI24</f>
        <v>24 DE NOVIEMBRE DE 2022</v>
      </c>
      <c r="J50" s="96">
        <f>'[1]Base de datos 2022'!AM24</f>
        <v>462000</v>
      </c>
      <c r="K50" s="96">
        <f>'[1]Base de datos 2022'!AP24</f>
        <v>462000</v>
      </c>
      <c r="L50" s="96">
        <f>'[1]Base de datos 2022'!AO24</f>
        <v>0</v>
      </c>
      <c r="M50" s="16" t="s">
        <v>34</v>
      </c>
      <c r="N50" s="17">
        <v>0</v>
      </c>
      <c r="O50" s="115">
        <f>'[1]Base de datos 2022'!AJ24</f>
        <v>0</v>
      </c>
      <c r="P50" s="115">
        <f>'[1]Base de datos 2022'!AK24</f>
        <v>0</v>
      </c>
      <c r="Q50" s="96">
        <f>'[1]Base de datos 2022'!AL24</f>
        <v>0</v>
      </c>
      <c r="R50" s="96">
        <f>'[1]Base de datos 2022'!AQ24</f>
        <v>0</v>
      </c>
      <c r="S50" s="98">
        <f>'[1]Base de datos 2022'!IO24</f>
        <v>0</v>
      </c>
      <c r="T50" s="100">
        <f>'[1]Base de datos 2022'!AW24</f>
        <v>14</v>
      </c>
      <c r="U50" s="100">
        <f>'[1]Base de datos 2022'!AX24</f>
        <v>0</v>
      </c>
      <c r="V50" s="113">
        <f>'[1]Base de datos 2022'!AY24</f>
        <v>0</v>
      </c>
      <c r="W50" s="98">
        <f>'[1]Base de datos 2022'!AR24</f>
        <v>0</v>
      </c>
      <c r="X50" s="98">
        <f>'[1]Base de datos 2022'!AU24</f>
        <v>0</v>
      </c>
      <c r="Y50" s="93" t="str">
        <f>'[1]Base de datos 2022'!HZ24</f>
        <v>Drenaje</v>
      </c>
    </row>
    <row r="51" spans="1:25" s="20" customFormat="1" ht="83.25" customHeight="1" thickBot="1" x14ac:dyDescent="1.1499999999999999">
      <c r="A51" s="68"/>
      <c r="B51" s="94"/>
      <c r="C51" s="94"/>
      <c r="D51" s="94"/>
      <c r="E51" s="94"/>
      <c r="F51" s="94"/>
      <c r="G51" s="117"/>
      <c r="H51" s="94"/>
      <c r="I51" s="94"/>
      <c r="J51" s="97"/>
      <c r="K51" s="97"/>
      <c r="L51" s="97"/>
      <c r="M51" s="16" t="s">
        <v>35</v>
      </c>
      <c r="N51" s="17">
        <v>0</v>
      </c>
      <c r="O51" s="116"/>
      <c r="P51" s="116"/>
      <c r="Q51" s="117"/>
      <c r="R51" s="117"/>
      <c r="S51" s="99"/>
      <c r="T51" s="94"/>
      <c r="U51" s="94"/>
      <c r="V51" s="114"/>
      <c r="W51" s="99"/>
      <c r="X51" s="99"/>
      <c r="Y51" s="68"/>
    </row>
    <row r="52" spans="1:25" s="20" customFormat="1" ht="83.25" customHeight="1" thickBot="1" x14ac:dyDescent="1.1499999999999999">
      <c r="A52" s="68"/>
      <c r="B52" s="94"/>
      <c r="C52" s="94"/>
      <c r="D52" s="94"/>
      <c r="E52" s="94"/>
      <c r="F52" s="94"/>
      <c r="G52" s="117"/>
      <c r="H52" s="94"/>
      <c r="I52" s="94"/>
      <c r="J52" s="97"/>
      <c r="K52" s="97"/>
      <c r="L52" s="97"/>
      <c r="M52" s="16" t="s">
        <v>36</v>
      </c>
      <c r="N52" s="17">
        <v>0</v>
      </c>
      <c r="O52" s="116"/>
      <c r="P52" s="116"/>
      <c r="Q52" s="117"/>
      <c r="R52" s="117"/>
      <c r="S52" s="99"/>
      <c r="T52" s="94"/>
      <c r="U52" s="94"/>
      <c r="V52" s="114"/>
      <c r="W52" s="99"/>
      <c r="X52" s="99"/>
      <c r="Y52" s="68"/>
    </row>
    <row r="53" spans="1:25" s="20" customFormat="1" ht="68.25" customHeight="1" thickBot="1" x14ac:dyDescent="1.1499999999999999">
      <c r="A53" s="67" t="s">
        <v>59</v>
      </c>
      <c r="B53" s="69" t="s">
        <v>60</v>
      </c>
      <c r="C53" s="95" t="str">
        <f>'[1]Base de datos 2022'!C25</f>
        <v>02 CD 14 3O C.E.P. 0015 1 22</v>
      </c>
      <c r="D53" s="72" t="str">
        <f>'[1]Base de datos 2022'!M25</f>
        <v>15</v>
      </c>
      <c r="E53" s="95" t="str">
        <f>'[1]Base de datos 2022'!Y25</f>
        <v>AD-009</v>
      </c>
      <c r="F53" s="95" t="str">
        <f>'[1]Base de datos 2022'!AF25</f>
        <v>MORGEN S.A. DE C.V.</v>
      </c>
      <c r="G53" s="118" t="str">
        <f>'[1]Base de datos 2022'!AG25</f>
        <v>SUPERVISIÓN DE LA REHABILITACIÓN DEL DEPORTIVO SANCHEZ TABOADA, DENTRO DEL PERÍMETRO DE LA DEMARCACIÓN TERRITORIAL</v>
      </c>
      <c r="H53" s="95" t="str">
        <f>'[1]Base de datos 2022'!AH25</f>
        <v>12 DE AGOSTO DE 2022</v>
      </c>
      <c r="I53" s="95" t="str">
        <f>'[1]Base de datos 2022'!AI25</f>
        <v>09 DE DICIEMBRE DE 2022</v>
      </c>
      <c r="J53" s="96">
        <f>'[1]Base de datos 2022'!AM25</f>
        <v>822231.6</v>
      </c>
      <c r="K53" s="96">
        <f>'[1]Base de datos 2022'!AP25</f>
        <v>822231.6</v>
      </c>
      <c r="L53" s="96">
        <f>'[1]Base de datos 2022'!AO25</f>
        <v>0</v>
      </c>
      <c r="M53" s="16" t="s">
        <v>34</v>
      </c>
      <c r="N53" s="17">
        <v>0</v>
      </c>
      <c r="O53" s="115">
        <f>'[1]Base de datos 2022'!AJ25</f>
        <v>0</v>
      </c>
      <c r="P53" s="115">
        <f>'[1]Base de datos 2022'!AK25</f>
        <v>0</v>
      </c>
      <c r="Q53" s="96">
        <f>'[1]Base de datos 2022'!AL25</f>
        <v>0</v>
      </c>
      <c r="R53" s="96">
        <f>'[1]Base de datos 2022'!AQ25</f>
        <v>0</v>
      </c>
      <c r="S53" s="98">
        <f>'[1]Base de datos 2022'!IO25</f>
        <v>0</v>
      </c>
      <c r="T53" s="100">
        <f>'[1]Base de datos 2022'!AW25</f>
        <v>16</v>
      </c>
      <c r="U53" s="100">
        <f>'[1]Base de datos 2022'!AX25</f>
        <v>0</v>
      </c>
      <c r="V53" s="113">
        <f>'[1]Base de datos 2022'!AY25</f>
        <v>0</v>
      </c>
      <c r="W53" s="98">
        <f>'[1]Base de datos 2022'!AR25</f>
        <v>0</v>
      </c>
      <c r="X53" s="98">
        <f>'[1]Base de datos 2022'!AU25</f>
        <v>0</v>
      </c>
      <c r="Y53" s="93" t="str">
        <f>'[1]Base de datos 2022'!HZ25</f>
        <v>Construcción de Edificios Públicos</v>
      </c>
    </row>
    <row r="54" spans="1:25" s="20" customFormat="1" ht="68.25" customHeight="1" thickBot="1" x14ac:dyDescent="1.1499999999999999">
      <c r="A54" s="68"/>
      <c r="B54" s="94"/>
      <c r="C54" s="94"/>
      <c r="D54" s="94"/>
      <c r="E54" s="94"/>
      <c r="F54" s="94"/>
      <c r="G54" s="117"/>
      <c r="H54" s="94"/>
      <c r="I54" s="94"/>
      <c r="J54" s="97"/>
      <c r="K54" s="97"/>
      <c r="L54" s="97"/>
      <c r="M54" s="16" t="s">
        <v>35</v>
      </c>
      <c r="N54" s="17">
        <v>0</v>
      </c>
      <c r="O54" s="116"/>
      <c r="P54" s="116"/>
      <c r="Q54" s="117"/>
      <c r="R54" s="117"/>
      <c r="S54" s="99"/>
      <c r="T54" s="94"/>
      <c r="U54" s="94"/>
      <c r="V54" s="114"/>
      <c r="W54" s="99"/>
      <c r="X54" s="99"/>
      <c r="Y54" s="68"/>
    </row>
    <row r="55" spans="1:25" s="20" customFormat="1" ht="68.25" customHeight="1" thickBot="1" x14ac:dyDescent="1.1499999999999999">
      <c r="A55" s="68"/>
      <c r="B55" s="94"/>
      <c r="C55" s="94"/>
      <c r="D55" s="94"/>
      <c r="E55" s="94"/>
      <c r="F55" s="94"/>
      <c r="G55" s="117"/>
      <c r="H55" s="94"/>
      <c r="I55" s="94"/>
      <c r="J55" s="97"/>
      <c r="K55" s="97"/>
      <c r="L55" s="97"/>
      <c r="M55" s="16" t="s">
        <v>36</v>
      </c>
      <c r="N55" s="17">
        <v>0</v>
      </c>
      <c r="O55" s="116"/>
      <c r="P55" s="116"/>
      <c r="Q55" s="117"/>
      <c r="R55" s="117"/>
      <c r="S55" s="99"/>
      <c r="T55" s="94"/>
      <c r="U55" s="94"/>
      <c r="V55" s="114"/>
      <c r="W55" s="99"/>
      <c r="X55" s="99"/>
      <c r="Y55" s="68"/>
    </row>
    <row r="56" spans="1:25" s="23" customFormat="1" ht="98.25" customHeight="1" thickBot="1" x14ac:dyDescent="1.1499999999999999">
      <c r="A56" s="119" t="s">
        <v>61</v>
      </c>
      <c r="B56" s="120">
        <f>'[1]Base de datos 2022'!B26</f>
        <v>0</v>
      </c>
      <c r="C56" s="122" t="str">
        <f>'[1]Base de datos 2022'!C26</f>
        <v>02 CD 14 2O O.V. 0016 1 22</v>
      </c>
      <c r="D56" s="123" t="str">
        <f>'[1]Base de datos 2022'!M26</f>
        <v>25</v>
      </c>
      <c r="E56" s="122" t="str">
        <f>'[1]Base de datos 2022'!Y26</f>
        <v>LPN-007</v>
      </c>
      <c r="F56" s="122" t="str">
        <f>'[1]Base de datos 2022'!AF26</f>
        <v>CONSTRUCTORA LMI, S.A. DE C.V.</v>
      </c>
      <c r="G56" s="130" t="str">
        <f>'[1]Base de datos 2022'!AG26</f>
        <v>REHABILITACIÓN DE LA SUPERFICIE DE RODAMIENTO (REPAVIMENTACIÓN ASFALTICA Y CONCRETO HIDRÁULICO) EN DIVERSAS UBICACIONES, DENTRO DEL PERÍMETRO DE LA DEMARCACIÓN TERRITORIAL. CUADRANTE A</v>
      </c>
      <c r="H56" s="122" t="str">
        <f>'[1]Base de datos 2022'!AH26</f>
        <v>15 DE AGOSTO DE 2022</v>
      </c>
      <c r="I56" s="122" t="str">
        <f>'[1]Base de datos 2022'!AI26</f>
        <v>12 DE DICIEMBRE DE 2022</v>
      </c>
      <c r="J56" s="127">
        <f>'[1]Base de datos 2022'!AM26+'[1]Base de datos 2022'!AM27</f>
        <v>22571989.239999998</v>
      </c>
      <c r="K56" s="127">
        <f>'[1]Base de datos 2022'!AN26+'[1]Base de datos 2022'!AN27</f>
        <v>22549963.030000001</v>
      </c>
      <c r="L56" s="127">
        <f>'[1]Base de datos 2022'!AO26+'[1]Base de datos 2022'!AO27</f>
        <v>22026.209999997169</v>
      </c>
      <c r="M56" s="21" t="s">
        <v>34</v>
      </c>
      <c r="N56" s="22">
        <v>0</v>
      </c>
      <c r="O56" s="115">
        <f>'[1]Base de datos 2022'!AJ26</f>
        <v>0</v>
      </c>
      <c r="P56" s="107">
        <f>'[1]Base de datos 2022'!AK26</f>
        <v>0</v>
      </c>
      <c r="Q56" s="127">
        <f>'[1]Base de datos 2022'!AL26+'[1]Base de datos 2022'!AL27</f>
        <v>0</v>
      </c>
      <c r="R56" s="127">
        <f>'[1]Base de datos 2022'!AS26+'[1]Base de datos 2022'!AS27</f>
        <v>0</v>
      </c>
      <c r="S56" s="125">
        <f>'[1]Base de datos 2022'!AU26+'[1]Base de datos 2022'!AU27</f>
        <v>0</v>
      </c>
      <c r="T56" s="124">
        <f>'[1]Base de datos 2022'!AW26</f>
        <v>18</v>
      </c>
      <c r="U56" s="124">
        <f>'[1]Base de datos 2022'!AX26</f>
        <v>0</v>
      </c>
      <c r="V56" s="107">
        <f>'[1]Base de datos 2022'!AY26</f>
        <v>0</v>
      </c>
      <c r="W56" s="125">
        <f>'[1]Base de datos 2022'!AR26</f>
        <v>22549963.030000001</v>
      </c>
      <c r="X56" s="125">
        <f>'[1]Base de datos 2022'!AU26</f>
        <v>0</v>
      </c>
      <c r="Y56" s="124">
        <f>'[1]Base de datos 2022'!AZ26</f>
        <v>0</v>
      </c>
    </row>
    <row r="57" spans="1:25" s="23" customFormat="1" ht="98.25" customHeight="1" thickBot="1" x14ac:dyDescent="1.1499999999999999">
      <c r="A57" s="109"/>
      <c r="B57" s="121"/>
      <c r="C57" s="121"/>
      <c r="D57" s="121"/>
      <c r="E57" s="121"/>
      <c r="F57" s="121"/>
      <c r="G57" s="129"/>
      <c r="H57" s="121"/>
      <c r="I57" s="121"/>
      <c r="J57" s="128"/>
      <c r="K57" s="128"/>
      <c r="L57" s="128"/>
      <c r="M57" s="21" t="s">
        <v>35</v>
      </c>
      <c r="N57" s="22">
        <v>0</v>
      </c>
      <c r="O57" s="116"/>
      <c r="P57" s="106"/>
      <c r="Q57" s="129"/>
      <c r="R57" s="129"/>
      <c r="S57" s="126"/>
      <c r="T57" s="121"/>
      <c r="U57" s="121"/>
      <c r="V57" s="116"/>
      <c r="W57" s="126"/>
      <c r="X57" s="126"/>
      <c r="Y57" s="121"/>
    </row>
    <row r="58" spans="1:25" s="23" customFormat="1" ht="98.25" customHeight="1" thickBot="1" x14ac:dyDescent="1.1499999999999999">
      <c r="A58" s="109"/>
      <c r="B58" s="121"/>
      <c r="C58" s="121"/>
      <c r="D58" s="121"/>
      <c r="E58" s="121"/>
      <c r="F58" s="121"/>
      <c r="G58" s="129"/>
      <c r="H58" s="121"/>
      <c r="I58" s="121"/>
      <c r="J58" s="128"/>
      <c r="K58" s="128"/>
      <c r="L58" s="128"/>
      <c r="M58" s="21" t="s">
        <v>36</v>
      </c>
      <c r="N58" s="22">
        <v>0</v>
      </c>
      <c r="O58" s="116"/>
      <c r="P58" s="106"/>
      <c r="Q58" s="129"/>
      <c r="R58" s="129"/>
      <c r="S58" s="126"/>
      <c r="T58" s="121"/>
      <c r="U58" s="121"/>
      <c r="V58" s="116"/>
      <c r="W58" s="126"/>
      <c r="X58" s="126"/>
      <c r="Y58" s="121"/>
    </row>
    <row r="59" spans="1:25" s="20" customFormat="1" ht="98.25" customHeight="1" thickBot="1" x14ac:dyDescent="1.1499999999999999">
      <c r="A59" s="67" t="s">
        <v>62</v>
      </c>
      <c r="B59" s="69" t="s">
        <v>63</v>
      </c>
      <c r="C59" s="95" t="str">
        <f>'[1]Base de datos 2022'!C28</f>
        <v>02 CD 14 2O O.V. 0017 1 22</v>
      </c>
      <c r="D59" s="72" t="str">
        <f>'[1]Base de datos 2022'!M28</f>
        <v>25</v>
      </c>
      <c r="E59" s="95" t="str">
        <f>'[1]Base de datos 2022'!Y28</f>
        <v>LPN-008</v>
      </c>
      <c r="F59" s="95" t="str">
        <f>'[1]Base de datos 2022'!AF28</f>
        <v>PIEL DE CONCRETO, S.A. DE C.V.</v>
      </c>
      <c r="G59" s="118" t="str">
        <f>'[1]Base de datos 2022'!AG28</f>
        <v>REHABILITACIÓN DE LA SUPERFICIE DE RODAMIENTO (REPAVIMENTACIÓN ASFALTICA Y CONCRETO HIDRÁULICO) EN DIVERSAS UBICACIONES, DENTRO DEL PERÍMETRO DE LA DEMARCACIÓN TERRITORIAL. CUADRANTE B</v>
      </c>
      <c r="H59" s="95" t="str">
        <f>'[1]Base de datos 2022'!AH28</f>
        <v>15 DE AGOSTO DE 2022</v>
      </c>
      <c r="I59" s="95" t="str">
        <f>'[1]Base de datos 2022'!AI28</f>
        <v>15 DE DICIEMBRE DE 2022</v>
      </c>
      <c r="J59" s="96">
        <f>'[1]Base de datos 2022'!AM28+'[1]Base de datos 2022'!AM29</f>
        <v>38091550.490000002</v>
      </c>
      <c r="K59" s="96">
        <f>'[1]Base de datos 2022'!AP28+'[1]Base de datos 2022'!AP29</f>
        <v>38025799.399999999</v>
      </c>
      <c r="L59" s="96">
        <f>'[1]Base de datos 2022'!AO28+'[1]Base de datos 2022'!AO29</f>
        <v>65751.089999999851</v>
      </c>
      <c r="M59" s="16" t="s">
        <v>34</v>
      </c>
      <c r="N59" s="17">
        <v>0</v>
      </c>
      <c r="O59" s="115">
        <f>'[1]Base de datos 2022'!AJ28</f>
        <v>0</v>
      </c>
      <c r="P59" s="113">
        <f>'[1]Base de datos 2022'!AK28</f>
        <v>0</v>
      </c>
      <c r="Q59" s="96">
        <f>'[1]Base de datos 2022'!AL28+'[1]Base de datos 2022'!AL29</f>
        <v>0</v>
      </c>
      <c r="R59" s="96">
        <f>'[1]Base de datos 2022'!AS28+'[1]Base de datos 2022'!AS29</f>
        <v>0</v>
      </c>
      <c r="S59" s="98">
        <f>'[1]Base de datos 2022'!IO28</f>
        <v>0</v>
      </c>
      <c r="T59" s="100">
        <f>'[1]Base de datos 2022'!AW28</f>
        <v>25</v>
      </c>
      <c r="U59" s="100">
        <f>'[1]Base de datos 2022'!AX28</f>
        <v>0</v>
      </c>
      <c r="V59" s="113">
        <f>'[1]Base de datos 2022'!AY28</f>
        <v>0</v>
      </c>
      <c r="W59" s="98">
        <f>'[1]Base de datos 2022'!AR28</f>
        <v>28375965.890000001</v>
      </c>
      <c r="X59" s="98">
        <f>'[1]Base de datos 2022'!AU28</f>
        <v>0</v>
      </c>
      <c r="Y59" s="100" t="str">
        <f>'[1]Base de datos 2022'!HZ28</f>
        <v>Obras Viales</v>
      </c>
    </row>
    <row r="60" spans="1:25" s="20" customFormat="1" ht="98.25" customHeight="1" thickBot="1" x14ac:dyDescent="1.1499999999999999">
      <c r="A60" s="68"/>
      <c r="B60" s="94"/>
      <c r="C60" s="94"/>
      <c r="D60" s="94"/>
      <c r="E60" s="94"/>
      <c r="F60" s="94"/>
      <c r="G60" s="117"/>
      <c r="H60" s="94"/>
      <c r="I60" s="94"/>
      <c r="J60" s="97"/>
      <c r="K60" s="97"/>
      <c r="L60" s="97"/>
      <c r="M60" s="16" t="s">
        <v>35</v>
      </c>
      <c r="N60" s="17">
        <v>0</v>
      </c>
      <c r="O60" s="116"/>
      <c r="P60" s="104"/>
      <c r="Q60" s="117"/>
      <c r="R60" s="117"/>
      <c r="S60" s="99"/>
      <c r="T60" s="94"/>
      <c r="U60" s="94"/>
      <c r="V60" s="114"/>
      <c r="W60" s="99"/>
      <c r="X60" s="99"/>
      <c r="Y60" s="94"/>
    </row>
    <row r="61" spans="1:25" s="20" customFormat="1" ht="98.25" customHeight="1" thickBot="1" x14ac:dyDescent="1.1499999999999999">
      <c r="A61" s="68"/>
      <c r="B61" s="94"/>
      <c r="C61" s="94"/>
      <c r="D61" s="94"/>
      <c r="E61" s="94"/>
      <c r="F61" s="94"/>
      <c r="G61" s="117"/>
      <c r="H61" s="94"/>
      <c r="I61" s="94"/>
      <c r="J61" s="97"/>
      <c r="K61" s="97"/>
      <c r="L61" s="97"/>
      <c r="M61" s="16" t="s">
        <v>36</v>
      </c>
      <c r="N61" s="17">
        <v>0</v>
      </c>
      <c r="O61" s="116"/>
      <c r="P61" s="104"/>
      <c r="Q61" s="117"/>
      <c r="R61" s="117"/>
      <c r="S61" s="99"/>
      <c r="T61" s="94"/>
      <c r="U61" s="94"/>
      <c r="V61" s="114"/>
      <c r="W61" s="99"/>
      <c r="X61" s="99"/>
      <c r="Y61" s="94"/>
    </row>
    <row r="62" spans="1:25" s="20" customFormat="1" ht="98.25" customHeight="1" thickBot="1" x14ac:dyDescent="1.1499999999999999">
      <c r="A62" s="67" t="s">
        <v>64</v>
      </c>
      <c r="B62" s="69" t="s">
        <v>65</v>
      </c>
      <c r="C62" s="95" t="str">
        <f>'[1]Base de datos 2022'!C30</f>
        <v>02 CD 14 2O C.O.S.D. 0018 1 22</v>
      </c>
      <c r="D62" s="72" t="str">
        <f>'[1]Base de datos 2022'!M30</f>
        <v>25</v>
      </c>
      <c r="E62" s="95" t="str">
        <f>'[1]Base de datos 2022'!Y30</f>
        <v>LPN-010</v>
      </c>
      <c r="F62" s="95" t="str">
        <f>'[1]Base de datos 2022'!AF30</f>
        <v>EGOMAR CONSTRUCCIONES, S.A. DE C.V.</v>
      </c>
      <c r="G62" s="118" t="str">
        <f>'[1]Base de datos 2022'!AG30</f>
        <v>REHABILITACIÓN DE LA INFRAESTRUCTURA DEL SISTEMA DE DRENAJE EN DIVERSAS UBICACIONES, DENTRO DEL PERÍMETRO DE LA DEMARCACIÓN TERRITORIAL. ACCIÓN A</v>
      </c>
      <c r="H62" s="95" t="str">
        <f>'[1]Base de datos 2022'!AH30</f>
        <v>15 DE AGOSTO DE 2022</v>
      </c>
      <c r="I62" s="95" t="str">
        <f>'[1]Base de datos 2022'!AI30</f>
        <v>12 DE DICIEMBRE DE 2022</v>
      </c>
      <c r="J62" s="96">
        <f>'[1]Base de datos 2022'!AM30</f>
        <v>4100000</v>
      </c>
      <c r="K62" s="96">
        <f>'[1]Base de datos 2022'!AP30</f>
        <v>3707684.89</v>
      </c>
      <c r="L62" s="96">
        <f>'[1]Base de datos 2022'!AO30</f>
        <v>392315.10999999987</v>
      </c>
      <c r="M62" s="16" t="s">
        <v>34</v>
      </c>
      <c r="N62" s="17">
        <v>0</v>
      </c>
      <c r="O62" s="115">
        <f>'[1]Base de datos 2022'!AJ30</f>
        <v>0</v>
      </c>
      <c r="P62" s="115">
        <f>'[1]Base de datos 2022'!AK30</f>
        <v>0</v>
      </c>
      <c r="Q62" s="96">
        <f>'[1]Base de datos 2022'!AL30</f>
        <v>0</v>
      </c>
      <c r="R62" s="96">
        <f>'[1]Base de datos 2022'!AQ30</f>
        <v>0</v>
      </c>
      <c r="S62" s="98">
        <f>'[1]Base de datos 2022'!IO30</f>
        <v>0</v>
      </c>
      <c r="T62" s="100">
        <f>'[1]Base de datos 2022'!AW30</f>
        <v>3</v>
      </c>
      <c r="U62" s="100">
        <f>'[1]Base de datos 2022'!AX30</f>
        <v>0</v>
      </c>
      <c r="V62" s="113">
        <f>'[1]Base de datos 2022'!AY30</f>
        <v>0</v>
      </c>
      <c r="W62" s="98">
        <f>'[1]Base de datos 2022'!AR30</f>
        <v>3707684.89</v>
      </c>
      <c r="X62" s="98">
        <f>'[1]Base de datos 2022'!AU30</f>
        <v>0</v>
      </c>
      <c r="Y62" s="100" t="str">
        <f>'[1]Base de datos 2022'!HZ30</f>
        <v>Drenaje</v>
      </c>
    </row>
    <row r="63" spans="1:25" s="20" customFormat="1" ht="98.25" customHeight="1" thickBot="1" x14ac:dyDescent="1.1499999999999999">
      <c r="A63" s="68"/>
      <c r="B63" s="94"/>
      <c r="C63" s="94"/>
      <c r="D63" s="94"/>
      <c r="E63" s="94"/>
      <c r="F63" s="94"/>
      <c r="G63" s="117"/>
      <c r="H63" s="94"/>
      <c r="I63" s="94"/>
      <c r="J63" s="97"/>
      <c r="K63" s="97"/>
      <c r="L63" s="97"/>
      <c r="M63" s="16" t="s">
        <v>35</v>
      </c>
      <c r="N63" s="17">
        <v>0</v>
      </c>
      <c r="O63" s="116"/>
      <c r="P63" s="116"/>
      <c r="Q63" s="117"/>
      <c r="R63" s="117"/>
      <c r="S63" s="99"/>
      <c r="T63" s="94"/>
      <c r="U63" s="94"/>
      <c r="V63" s="114"/>
      <c r="W63" s="99"/>
      <c r="X63" s="99"/>
      <c r="Y63" s="94"/>
    </row>
    <row r="64" spans="1:25" s="20" customFormat="1" ht="98.25" customHeight="1" thickBot="1" x14ac:dyDescent="1.1499999999999999">
      <c r="A64" s="68"/>
      <c r="B64" s="94"/>
      <c r="C64" s="94"/>
      <c r="D64" s="94"/>
      <c r="E64" s="94"/>
      <c r="F64" s="94"/>
      <c r="G64" s="117"/>
      <c r="H64" s="94"/>
      <c r="I64" s="94"/>
      <c r="J64" s="97"/>
      <c r="K64" s="97"/>
      <c r="L64" s="97"/>
      <c r="M64" s="16" t="s">
        <v>36</v>
      </c>
      <c r="N64" s="17">
        <v>0</v>
      </c>
      <c r="O64" s="116"/>
      <c r="P64" s="116"/>
      <c r="Q64" s="117"/>
      <c r="R64" s="117"/>
      <c r="S64" s="99"/>
      <c r="T64" s="94"/>
      <c r="U64" s="94"/>
      <c r="V64" s="114"/>
      <c r="W64" s="99"/>
      <c r="X64" s="99"/>
      <c r="Y64" s="94"/>
    </row>
    <row r="65" spans="1:25" s="20" customFormat="1" ht="98.25" customHeight="1" thickBot="1" x14ac:dyDescent="1.1499999999999999">
      <c r="A65" s="67" t="s">
        <v>66</v>
      </c>
      <c r="B65" s="69" t="s">
        <v>67</v>
      </c>
      <c r="C65" s="95" t="str">
        <f>'[1]Base de datos 2022'!C31</f>
        <v>02 CD 14 2O C.O.S.D. 0019 1 22</v>
      </c>
      <c r="D65" s="72" t="str">
        <f>'[1]Base de datos 2022'!M31</f>
        <v>25</v>
      </c>
      <c r="E65" s="95" t="str">
        <f>'[1]Base de datos 2022'!Y31</f>
        <v>LPN-011</v>
      </c>
      <c r="F65" s="95" t="str">
        <f>'[1]Base de datos 2022'!AF31</f>
        <v>EMICA SYSTEMS, S.A. DE C.V.</v>
      </c>
      <c r="G65" s="118" t="str">
        <f>'[1]Base de datos 2022'!AG31</f>
        <v>REHABILITACIÓN DE LA INFRAESTRUCTURA DEL SISTEMA DE DRENAJE EN DIVERSAS UBICACIONES, DENTRO DEL PERÍMETRO DE LA DEMARCACIÓN TERRITORIAL. ACCIÓN B</v>
      </c>
      <c r="H65" s="95" t="str">
        <f>'[1]Base de datos 2022'!AH31</f>
        <v>15 DE AGOSTO DE 2022</v>
      </c>
      <c r="I65" s="95" t="str">
        <f>'[1]Base de datos 2022'!AI31</f>
        <v>17 DE NOVIEMBRE DE 2022</v>
      </c>
      <c r="J65" s="96">
        <f>'[1]Base de datos 2022'!AM31</f>
        <v>6600000</v>
      </c>
      <c r="K65" s="96">
        <f>'[1]Base de datos 2022'!AP31</f>
        <v>6461210.5999999996</v>
      </c>
      <c r="L65" s="96">
        <f>'[1]Base de datos 2022'!AO31</f>
        <v>138789.40000000037</v>
      </c>
      <c r="M65" s="16" t="s">
        <v>34</v>
      </c>
      <c r="N65" s="17">
        <v>0</v>
      </c>
      <c r="O65" s="115">
        <f>'[1]Base de datos 2022'!AJ31</f>
        <v>0</v>
      </c>
      <c r="P65" s="115">
        <f>'[1]Base de datos 2022'!AK31</f>
        <v>0</v>
      </c>
      <c r="Q65" s="96">
        <f>'[1]Base de datos 2022'!AL31</f>
        <v>0</v>
      </c>
      <c r="R65" s="96">
        <f>'[1]Base de datos 2022'!AQ31</f>
        <v>0</v>
      </c>
      <c r="S65" s="98">
        <f>'[1]Base de datos 2022'!IO31</f>
        <v>0</v>
      </c>
      <c r="T65" s="100">
        <f>'[1]Base de datos 2022'!AW31</f>
        <v>9</v>
      </c>
      <c r="U65" s="100">
        <f>'[1]Base de datos 2022'!AX31</f>
        <v>0</v>
      </c>
      <c r="V65" s="113">
        <f>'[1]Base de datos 2022'!AY31</f>
        <v>0</v>
      </c>
      <c r="W65" s="98">
        <f>'[1]Base de datos 2022'!AR31</f>
        <v>6461210.5999999996</v>
      </c>
      <c r="X65" s="98">
        <f>'[1]Base de datos 2022'!AU31</f>
        <v>0</v>
      </c>
      <c r="Y65" s="100" t="str">
        <f>'[1]Base de datos 2022'!HZ31</f>
        <v>Drenaje</v>
      </c>
    </row>
    <row r="66" spans="1:25" s="20" customFormat="1" ht="98.25" customHeight="1" thickBot="1" x14ac:dyDescent="1.1499999999999999">
      <c r="A66" s="68"/>
      <c r="B66" s="94"/>
      <c r="C66" s="94"/>
      <c r="D66" s="94"/>
      <c r="E66" s="94"/>
      <c r="F66" s="94"/>
      <c r="G66" s="117"/>
      <c r="H66" s="94"/>
      <c r="I66" s="94"/>
      <c r="J66" s="97"/>
      <c r="K66" s="97"/>
      <c r="L66" s="97"/>
      <c r="M66" s="16" t="s">
        <v>35</v>
      </c>
      <c r="N66" s="17">
        <v>0</v>
      </c>
      <c r="O66" s="116"/>
      <c r="P66" s="116"/>
      <c r="Q66" s="117"/>
      <c r="R66" s="117"/>
      <c r="S66" s="99"/>
      <c r="T66" s="94"/>
      <c r="U66" s="94"/>
      <c r="V66" s="114"/>
      <c r="W66" s="99"/>
      <c r="X66" s="99"/>
      <c r="Y66" s="94"/>
    </row>
    <row r="67" spans="1:25" s="20" customFormat="1" ht="98.25" customHeight="1" thickBot="1" x14ac:dyDescent="1.1499999999999999">
      <c r="A67" s="68"/>
      <c r="B67" s="94"/>
      <c r="C67" s="94"/>
      <c r="D67" s="94"/>
      <c r="E67" s="94"/>
      <c r="F67" s="94"/>
      <c r="G67" s="117"/>
      <c r="H67" s="94"/>
      <c r="I67" s="94"/>
      <c r="J67" s="97"/>
      <c r="K67" s="97"/>
      <c r="L67" s="97"/>
      <c r="M67" s="16" t="s">
        <v>36</v>
      </c>
      <c r="N67" s="17">
        <v>0</v>
      </c>
      <c r="O67" s="116"/>
      <c r="P67" s="116"/>
      <c r="Q67" s="117"/>
      <c r="R67" s="117"/>
      <c r="S67" s="99"/>
      <c r="T67" s="94"/>
      <c r="U67" s="94"/>
      <c r="V67" s="114"/>
      <c r="W67" s="99"/>
      <c r="X67" s="99"/>
      <c r="Y67" s="94"/>
    </row>
    <row r="68" spans="1:25" s="20" customFormat="1" ht="98.25" customHeight="1" thickBot="1" x14ac:dyDescent="1.1499999999999999">
      <c r="A68" s="67" t="s">
        <v>68</v>
      </c>
      <c r="B68" s="69" t="s">
        <v>69</v>
      </c>
      <c r="C68" s="95" t="str">
        <f>'[1]Base de datos 2022'!C32</f>
        <v>02 CD 14 2O C.E.P. 0020 1 22</v>
      </c>
      <c r="D68" s="72" t="str">
        <f>'[1]Base de datos 2022'!M32</f>
        <v>25</v>
      </c>
      <c r="E68" s="95" t="str">
        <f>'[1]Base de datos 2022'!Y32</f>
        <v>LPN-012</v>
      </c>
      <c r="F68" s="95" t="str">
        <f>'[1]Base de datos 2022'!AF32</f>
        <v>ABC ESTUDIO, S.A. DE C.V.</v>
      </c>
      <c r="G68" s="118" t="str">
        <f>'[1]Base de datos 2022'!AG32</f>
        <v>REHABILITACIÓN DEL DEPORTIVO SÁNCHEZ TABOADA, DENTRO DEL PERÍMETRO DE LA DEMARCACIÓN TERRITORIAL</v>
      </c>
      <c r="H68" s="95" t="str">
        <f>'[1]Base de datos 2022'!AH32</f>
        <v>15 DE AGOSTO DE 2022</v>
      </c>
      <c r="I68" s="95" t="str">
        <f>'[1]Base de datos 2022'!AI32</f>
        <v>02 DE DICIEMBRE DE 2022</v>
      </c>
      <c r="J68" s="96">
        <f>'[1]Base de datos 2022'!AM32</f>
        <v>11746165.65</v>
      </c>
      <c r="K68" s="96">
        <f>'[1]Base de datos 2022'!AP32</f>
        <v>11677260.42</v>
      </c>
      <c r="L68" s="96">
        <f>'[1]Base de datos 2022'!AO32</f>
        <v>68905.230000000447</v>
      </c>
      <c r="M68" s="16" t="s">
        <v>34</v>
      </c>
      <c r="N68" s="17">
        <v>0</v>
      </c>
      <c r="O68" s="115">
        <f>'[1]Base de datos 2022'!AJ32</f>
        <v>0</v>
      </c>
      <c r="P68" s="115">
        <f>'[1]Base de datos 2022'!AK32</f>
        <v>0</v>
      </c>
      <c r="Q68" s="96">
        <f>'[1]Base de datos 2022'!AL32</f>
        <v>0</v>
      </c>
      <c r="R68" s="96">
        <f>'[1]Base de datos 2022'!AQ32</f>
        <v>0</v>
      </c>
      <c r="S68" s="98">
        <f>'[1]Base de datos 2022'!IO32</f>
        <v>0</v>
      </c>
      <c r="T68" s="100">
        <f>'[1]Base de datos 2022'!AW32</f>
        <v>6</v>
      </c>
      <c r="U68" s="100">
        <f>'[1]Base de datos 2022'!AX32</f>
        <v>0</v>
      </c>
      <c r="V68" s="113">
        <f>'[1]Base de datos 2022'!AY32</f>
        <v>0</v>
      </c>
      <c r="W68" s="98">
        <f>'[1]Base de datos 2022'!AR32</f>
        <v>11677260.42</v>
      </c>
      <c r="X68" s="98">
        <f>'[1]Base de datos 2022'!AU32</f>
        <v>0</v>
      </c>
      <c r="Y68" s="100" t="str">
        <f>'[1]Base de datos 2022'!HZ32</f>
        <v>Construcción de Edificios Públicos</v>
      </c>
    </row>
    <row r="69" spans="1:25" s="20" customFormat="1" ht="98.25" customHeight="1" thickBot="1" x14ac:dyDescent="1.1499999999999999">
      <c r="A69" s="68"/>
      <c r="B69" s="94"/>
      <c r="C69" s="94"/>
      <c r="D69" s="94"/>
      <c r="E69" s="94"/>
      <c r="F69" s="94"/>
      <c r="G69" s="117"/>
      <c r="H69" s="94"/>
      <c r="I69" s="94"/>
      <c r="J69" s="97"/>
      <c r="K69" s="97"/>
      <c r="L69" s="97"/>
      <c r="M69" s="16" t="s">
        <v>35</v>
      </c>
      <c r="N69" s="17">
        <v>0</v>
      </c>
      <c r="O69" s="116"/>
      <c r="P69" s="116"/>
      <c r="Q69" s="117"/>
      <c r="R69" s="117"/>
      <c r="S69" s="99"/>
      <c r="T69" s="94"/>
      <c r="U69" s="94"/>
      <c r="V69" s="114"/>
      <c r="W69" s="99"/>
      <c r="X69" s="99"/>
      <c r="Y69" s="94"/>
    </row>
    <row r="70" spans="1:25" s="20" customFormat="1" ht="98.25" customHeight="1" thickBot="1" x14ac:dyDescent="1.1499999999999999">
      <c r="A70" s="68"/>
      <c r="B70" s="94"/>
      <c r="C70" s="94"/>
      <c r="D70" s="94"/>
      <c r="E70" s="94"/>
      <c r="F70" s="94"/>
      <c r="G70" s="117"/>
      <c r="H70" s="94"/>
      <c r="I70" s="94"/>
      <c r="J70" s="97"/>
      <c r="K70" s="97"/>
      <c r="L70" s="97"/>
      <c r="M70" s="16" t="s">
        <v>36</v>
      </c>
      <c r="N70" s="17">
        <v>0</v>
      </c>
      <c r="O70" s="116"/>
      <c r="P70" s="116"/>
      <c r="Q70" s="117"/>
      <c r="R70" s="117"/>
      <c r="S70" s="99"/>
      <c r="T70" s="94"/>
      <c r="U70" s="94"/>
      <c r="V70" s="114"/>
      <c r="W70" s="99"/>
      <c r="X70" s="99"/>
      <c r="Y70" s="94"/>
    </row>
    <row r="71" spans="1:25" s="20" customFormat="1" ht="98.25" customHeight="1" thickBot="1" x14ac:dyDescent="1.1499999999999999">
      <c r="A71" s="67" t="s">
        <v>70</v>
      </c>
      <c r="B71" s="69" t="s">
        <v>71</v>
      </c>
      <c r="C71" s="95" t="str">
        <f>'[1]Base de datos 2022'!C33</f>
        <v>02 CD 14 2O O.V. 0021 1 22</v>
      </c>
      <c r="D71" s="72" t="str">
        <f>'[1]Base de datos 2022'!M33</f>
        <v>25</v>
      </c>
      <c r="E71" s="95" t="str">
        <f>'[1]Base de datos 2022'!Y33</f>
        <v>LPN-009</v>
      </c>
      <c r="F71" s="95" t="str">
        <f>'[1]Base de datos 2022'!AF33</f>
        <v>TERRENOS ESTRATÉGICOS, S.A. DE C.V.</v>
      </c>
      <c r="G71" s="118" t="str">
        <f>'[1]Base de datos 2022'!AG33</f>
        <v>REHABILITACIÓN AL SISTEMA DE ALUMBRADO PÚBLICO EN DIVERSAS UBICACIONES, DENTRO DE LA DEMARCACIÓN TERRITORIAL. CUADRANTE A</v>
      </c>
      <c r="H71" s="95" t="str">
        <f>'[1]Base de datos 2022'!AH33</f>
        <v>17 DE AGOSTO DE 2022</v>
      </c>
      <c r="I71" s="95" t="str">
        <f>'[1]Base de datos 2022'!AI33</f>
        <v>30 DE OCTUBRE DE 2022</v>
      </c>
      <c r="J71" s="96">
        <f>'[1]Base de datos 2022'!AM33</f>
        <v>16116636.23</v>
      </c>
      <c r="K71" s="96">
        <f>'[1]Base de datos 2022'!AP33</f>
        <v>16108993.93</v>
      </c>
      <c r="L71" s="127">
        <f>'[1]Base de datos 2022'!AO33</f>
        <v>7642.3000000007451</v>
      </c>
      <c r="M71" s="16" t="s">
        <v>34</v>
      </c>
      <c r="N71" s="17">
        <v>0</v>
      </c>
      <c r="O71" s="115">
        <f>'[1]Base de datos 2022'!AJ33</f>
        <v>0</v>
      </c>
      <c r="P71" s="115">
        <f>'[1]Base de datos 2022'!AK33</f>
        <v>0</v>
      </c>
      <c r="Q71" s="96">
        <f>'[1]Base de datos 2022'!AL33</f>
        <v>0</v>
      </c>
      <c r="R71" s="96">
        <f>'[1]Base de datos 2022'!AQ33</f>
        <v>0</v>
      </c>
      <c r="S71" s="98">
        <f>'[1]Base de datos 2022'!IO33</f>
        <v>0</v>
      </c>
      <c r="T71" s="100">
        <f>'[1]Base de datos 2022'!AW33</f>
        <v>30</v>
      </c>
      <c r="U71" s="100">
        <f>'[1]Base de datos 2022'!AX33</f>
        <v>0</v>
      </c>
      <c r="V71" s="113">
        <f>'[1]Base de datos 2022'!AY33</f>
        <v>0</v>
      </c>
      <c r="W71" s="98">
        <f>'[1]Base de datos 2022'!AR33</f>
        <v>16108993.93</v>
      </c>
      <c r="X71" s="98">
        <f>'[1]Base de datos 2022'!AU33</f>
        <v>0</v>
      </c>
      <c r="Y71" s="100" t="str">
        <f>'[1]Base de datos 2022'!HZ33</f>
        <v>Obras Viales</v>
      </c>
    </row>
    <row r="72" spans="1:25" s="20" customFormat="1" ht="98.25" customHeight="1" thickBot="1" x14ac:dyDescent="1.1499999999999999">
      <c r="A72" s="68"/>
      <c r="B72" s="94"/>
      <c r="C72" s="94"/>
      <c r="D72" s="94"/>
      <c r="E72" s="94"/>
      <c r="F72" s="94"/>
      <c r="G72" s="117"/>
      <c r="H72" s="94"/>
      <c r="I72" s="94"/>
      <c r="J72" s="97"/>
      <c r="K72" s="97"/>
      <c r="L72" s="128"/>
      <c r="M72" s="16" t="s">
        <v>35</v>
      </c>
      <c r="N72" s="17">
        <v>0</v>
      </c>
      <c r="O72" s="116"/>
      <c r="P72" s="116"/>
      <c r="Q72" s="117"/>
      <c r="R72" s="117"/>
      <c r="S72" s="99"/>
      <c r="T72" s="94"/>
      <c r="U72" s="94"/>
      <c r="V72" s="114"/>
      <c r="W72" s="99"/>
      <c r="X72" s="99"/>
      <c r="Y72" s="94"/>
    </row>
    <row r="73" spans="1:25" s="20" customFormat="1" ht="98.25" customHeight="1" thickBot="1" x14ac:dyDescent="1.1499999999999999">
      <c r="A73" s="68"/>
      <c r="B73" s="94"/>
      <c r="C73" s="94"/>
      <c r="D73" s="94"/>
      <c r="E73" s="94"/>
      <c r="F73" s="94"/>
      <c r="G73" s="117"/>
      <c r="H73" s="94"/>
      <c r="I73" s="94"/>
      <c r="J73" s="97"/>
      <c r="K73" s="97"/>
      <c r="L73" s="128"/>
      <c r="M73" s="16" t="s">
        <v>36</v>
      </c>
      <c r="N73" s="17">
        <v>0</v>
      </c>
      <c r="O73" s="116"/>
      <c r="P73" s="116"/>
      <c r="Q73" s="117"/>
      <c r="R73" s="117"/>
      <c r="S73" s="99"/>
      <c r="T73" s="94"/>
      <c r="U73" s="94"/>
      <c r="V73" s="114"/>
      <c r="W73" s="99"/>
      <c r="X73" s="99"/>
      <c r="Y73" s="94"/>
    </row>
    <row r="74" spans="1:25" s="20" customFormat="1" ht="98.25" hidden="1" customHeight="1" thickBot="1" x14ac:dyDescent="1.1499999999999999">
      <c r="A74" s="67" t="s">
        <v>72</v>
      </c>
      <c r="B74" s="69" t="s">
        <v>73</v>
      </c>
      <c r="C74" s="95" t="str">
        <f>'[1]Base de datos 2022'!C34</f>
        <v>02 CD 14 3O O.V. 0022 1 22</v>
      </c>
      <c r="D74" s="72" t="str">
        <f>'[1]Base de datos 2022'!M34</f>
        <v>15</v>
      </c>
      <c r="E74" s="95" t="str">
        <f>'[1]Base de datos 2022'!Y34</f>
        <v>AD-010</v>
      </c>
      <c r="F74" s="95">
        <f>'[1]Base de datos 2022'!AF34</f>
        <v>0</v>
      </c>
      <c r="G74" s="118" t="str">
        <f>'[1]Base de datos 2022'!AG34</f>
        <v>Supervisión de la rehabilitación del sistema de alumbrado público en diversas ubicaciones, dentro del perímetro de la demarcación territorial. Cuadrante B.</v>
      </c>
      <c r="H74" s="95" t="str">
        <f>'[1]Base de datos 2022'!AH34</f>
        <v>15 DE SEPTIEMBRE DE 2022</v>
      </c>
      <c r="I74" s="95" t="str">
        <f>'[1]Base de datos 2022'!AI34</f>
        <v>01 DE DICIEMBRE DE 2022</v>
      </c>
      <c r="J74" s="96">
        <f>'[1]Base de datos 2022'!AM34</f>
        <v>0</v>
      </c>
      <c r="K74" s="96">
        <f>'[1]Base de datos 2022'!AP34</f>
        <v>0</v>
      </c>
      <c r="L74" s="96">
        <f>'[1]Base de datos 2022'!AO34</f>
        <v>0</v>
      </c>
      <c r="M74" s="16" t="s">
        <v>34</v>
      </c>
      <c r="N74" s="17">
        <v>0</v>
      </c>
      <c r="O74" s="115">
        <f>'[1]Base de datos 2022'!AJ34</f>
        <v>0</v>
      </c>
      <c r="P74" s="115">
        <f>'[1]Base de datos 2022'!AK34</f>
        <v>0</v>
      </c>
      <c r="Q74" s="96">
        <f>'[1]Base de datos 2022'!AL34</f>
        <v>0</v>
      </c>
      <c r="R74" s="96">
        <f>'[1]Base de datos 2022'!AQ34</f>
        <v>0</v>
      </c>
      <c r="S74" s="98">
        <f>'[1]Base de datos 2022'!IO34</f>
        <v>0</v>
      </c>
      <c r="T74" s="100">
        <f>'[1]Base de datos 2022'!AW34</f>
        <v>0</v>
      </c>
      <c r="U74" s="100" t="e">
        <f>'[1]Base de datos 2022'!AX34</f>
        <v>#DIV/0!</v>
      </c>
      <c r="V74" s="113">
        <f>'[1]Base de datos 2022'!AY34</f>
        <v>0</v>
      </c>
      <c r="W74" s="98">
        <f>'[1]Base de datos 2022'!AR34</f>
        <v>0</v>
      </c>
      <c r="X74" s="98">
        <f>'[1]Base de datos 2022'!AU34</f>
        <v>0</v>
      </c>
      <c r="Y74" s="100" t="str">
        <f>'[1]Base de datos 2022'!HZ34</f>
        <v>Obras Viales</v>
      </c>
    </row>
    <row r="75" spans="1:25" s="20" customFormat="1" ht="98.25" hidden="1" customHeight="1" thickBot="1" x14ac:dyDescent="1.1499999999999999">
      <c r="A75" s="68"/>
      <c r="B75" s="94"/>
      <c r="C75" s="94"/>
      <c r="D75" s="94"/>
      <c r="E75" s="94"/>
      <c r="F75" s="94"/>
      <c r="G75" s="117"/>
      <c r="H75" s="94"/>
      <c r="I75" s="94"/>
      <c r="J75" s="97"/>
      <c r="K75" s="97"/>
      <c r="L75" s="97"/>
      <c r="M75" s="16" t="s">
        <v>35</v>
      </c>
      <c r="N75" s="17">
        <v>0</v>
      </c>
      <c r="O75" s="116"/>
      <c r="P75" s="116"/>
      <c r="Q75" s="117"/>
      <c r="R75" s="117"/>
      <c r="S75" s="99"/>
      <c r="T75" s="94"/>
      <c r="U75" s="94"/>
      <c r="V75" s="114"/>
      <c r="W75" s="99"/>
      <c r="X75" s="99"/>
      <c r="Y75" s="94"/>
    </row>
    <row r="76" spans="1:25" s="20" customFormat="1" ht="98.25" hidden="1" customHeight="1" thickBot="1" x14ac:dyDescent="1.1499999999999999">
      <c r="A76" s="68"/>
      <c r="B76" s="94"/>
      <c r="C76" s="94"/>
      <c r="D76" s="94"/>
      <c r="E76" s="94"/>
      <c r="F76" s="94"/>
      <c r="G76" s="117"/>
      <c r="H76" s="94"/>
      <c r="I76" s="94"/>
      <c r="J76" s="97"/>
      <c r="K76" s="97"/>
      <c r="L76" s="97"/>
      <c r="M76" s="16" t="s">
        <v>36</v>
      </c>
      <c r="N76" s="17">
        <v>0</v>
      </c>
      <c r="O76" s="116"/>
      <c r="P76" s="116"/>
      <c r="Q76" s="117"/>
      <c r="R76" s="117"/>
      <c r="S76" s="99"/>
      <c r="T76" s="94"/>
      <c r="U76" s="94"/>
      <c r="V76" s="114"/>
      <c r="W76" s="99"/>
      <c r="X76" s="99"/>
      <c r="Y76" s="94"/>
    </row>
    <row r="77" spans="1:25" s="20" customFormat="1" ht="98.25" hidden="1" customHeight="1" thickBot="1" x14ac:dyDescent="1.1499999999999999">
      <c r="A77" s="67" t="s">
        <v>74</v>
      </c>
      <c r="B77" s="69" t="s">
        <v>75</v>
      </c>
      <c r="C77" s="95" t="str">
        <f>'[1]Base de datos 2022'!C35</f>
        <v>02 CD 14 2O O.V. 0023 1 22</v>
      </c>
      <c r="D77" s="72" t="str">
        <f>'[1]Base de datos 2022'!M35</f>
        <v>15</v>
      </c>
      <c r="E77" s="95" t="str">
        <f>'[1]Base de datos 2022'!Y35</f>
        <v>AD-011</v>
      </c>
      <c r="F77" s="95">
        <f>'[1]Base de datos 2022'!AF35</f>
        <v>0</v>
      </c>
      <c r="G77" s="118" t="str">
        <f>'[1]Base de datos 2022'!AG35</f>
        <v>Supervisión de la rehabilitación del sistema de alumbrado público en diversas ubicaciones, dentro del perímetro de la demarcación territorial. Cuadrante B.</v>
      </c>
      <c r="H77" s="95" t="str">
        <f>'[1]Base de datos 2022'!AH35</f>
        <v>15 DE SEPTIEMBRE DE 2022</v>
      </c>
      <c r="I77" s="95" t="str">
        <f>'[1]Base de datos 2022'!AI35</f>
        <v>01 DE DICIEMBRE DE 2022</v>
      </c>
      <c r="J77" s="96">
        <f>'[1]Base de datos 2022'!AM35</f>
        <v>0</v>
      </c>
      <c r="K77" s="96">
        <f>'[1]Base de datos 2022'!AP35</f>
        <v>0</v>
      </c>
      <c r="L77" s="96">
        <f>'[1]Base de datos 2022'!AO35</f>
        <v>0</v>
      </c>
      <c r="M77" s="16" t="s">
        <v>34</v>
      </c>
      <c r="N77" s="17">
        <v>0</v>
      </c>
      <c r="O77" s="115">
        <f>'[1]Base de datos 2022'!AJ35</f>
        <v>0</v>
      </c>
      <c r="P77" s="115">
        <f>'[1]Base de datos 2022'!AK35</f>
        <v>0</v>
      </c>
      <c r="Q77" s="96">
        <f>'[1]Base de datos 2022'!AL35</f>
        <v>0</v>
      </c>
      <c r="R77" s="96">
        <f>'[1]Base de datos 2022'!AQ35</f>
        <v>0</v>
      </c>
      <c r="S77" s="98">
        <f>'[1]Base de datos 2022'!IO35</f>
        <v>0</v>
      </c>
      <c r="T77" s="100">
        <f>'[1]Base de datos 2022'!AW35</f>
        <v>0</v>
      </c>
      <c r="U77" s="100" t="e">
        <f>'[1]Base de datos 2022'!AX35</f>
        <v>#DIV/0!</v>
      </c>
      <c r="V77" s="113">
        <f>'[1]Base de datos 2022'!AY35</f>
        <v>0</v>
      </c>
      <c r="W77" s="98">
        <f>'[1]Base de datos 2022'!AR35</f>
        <v>0</v>
      </c>
      <c r="X77" s="98">
        <f>'[1]Base de datos 2022'!AU35</f>
        <v>0</v>
      </c>
      <c r="Y77" s="100" t="str">
        <f>'[1]Base de datos 2022'!HZ35</f>
        <v>Obras Viales</v>
      </c>
    </row>
    <row r="78" spans="1:25" s="20" customFormat="1" ht="98.25" hidden="1" customHeight="1" thickBot="1" x14ac:dyDescent="1.1499999999999999">
      <c r="A78" s="68"/>
      <c r="B78" s="94"/>
      <c r="C78" s="94"/>
      <c r="D78" s="94"/>
      <c r="E78" s="94"/>
      <c r="F78" s="94"/>
      <c r="G78" s="117"/>
      <c r="H78" s="94"/>
      <c r="I78" s="94"/>
      <c r="J78" s="97"/>
      <c r="K78" s="97"/>
      <c r="L78" s="97"/>
      <c r="M78" s="16" t="s">
        <v>35</v>
      </c>
      <c r="N78" s="17">
        <v>0</v>
      </c>
      <c r="O78" s="116"/>
      <c r="P78" s="116"/>
      <c r="Q78" s="117"/>
      <c r="R78" s="117"/>
      <c r="S78" s="99"/>
      <c r="T78" s="94"/>
      <c r="U78" s="94"/>
      <c r="V78" s="114"/>
      <c r="W78" s="99"/>
      <c r="X78" s="99"/>
      <c r="Y78" s="94"/>
    </row>
    <row r="79" spans="1:25" s="20" customFormat="1" ht="98.25" hidden="1" customHeight="1" thickBot="1" x14ac:dyDescent="1.1499999999999999">
      <c r="A79" s="68"/>
      <c r="B79" s="94"/>
      <c r="C79" s="94"/>
      <c r="D79" s="94"/>
      <c r="E79" s="94"/>
      <c r="F79" s="94"/>
      <c r="G79" s="117"/>
      <c r="H79" s="94"/>
      <c r="I79" s="94"/>
      <c r="J79" s="97"/>
      <c r="K79" s="97"/>
      <c r="L79" s="97"/>
      <c r="M79" s="16" t="s">
        <v>36</v>
      </c>
      <c r="N79" s="17">
        <v>0</v>
      </c>
      <c r="O79" s="116"/>
      <c r="P79" s="116"/>
      <c r="Q79" s="117"/>
      <c r="R79" s="117"/>
      <c r="S79" s="99"/>
      <c r="T79" s="94"/>
      <c r="U79" s="94"/>
      <c r="V79" s="114"/>
      <c r="W79" s="99"/>
      <c r="X79" s="99"/>
      <c r="Y79" s="94"/>
    </row>
    <row r="80" spans="1:25" s="20" customFormat="1" ht="98.25" customHeight="1" thickBot="1" x14ac:dyDescent="1.1499999999999999">
      <c r="A80" s="67" t="s">
        <v>76</v>
      </c>
      <c r="B80" s="69" t="s">
        <v>77</v>
      </c>
      <c r="C80" s="95" t="str">
        <f>'[1]Base de datos 2022'!C36</f>
        <v>02 CD 14 3O C.O.S.D. 0024 1 22</v>
      </c>
      <c r="D80" s="72" t="str">
        <f>'[1]Base de datos 2022'!M36</f>
        <v>15</v>
      </c>
      <c r="E80" s="95" t="str">
        <f>'[1]Base de datos 2022'!Y36</f>
        <v>ADS-012</v>
      </c>
      <c r="F80" s="95" t="str">
        <f>'[1]Base de datos 2022'!AF36</f>
        <v>GRUPO RAQSOON VERHEM DE MÉXICO, S.A. DE C.V.</v>
      </c>
      <c r="G80" s="118" t="str">
        <f>'[1]Base de datos 2022'!AG36</f>
        <v>SUPERVISIÓN DE LAREHABILITACIÓN  DE LA INFRAESTRUCTURA DEL SISTEMA DE DRENAJE EN DIVERSAS UBICACIONES, DENTRO DEL PERÍMETRO DE LA DEMARCACIÓN TERRITORIAL. ACCIÓN C</v>
      </c>
      <c r="H80" s="95" t="str">
        <f>'[1]Base de datos 2022'!AH36</f>
        <v>26 DE AGOSTO DE 2022</v>
      </c>
      <c r="I80" s="95" t="str">
        <f>'[1]Base de datos 2022'!AI36</f>
        <v>11 DE NOVIEMBRE DE 2022</v>
      </c>
      <c r="J80" s="96">
        <f>'[1]Base de datos 2022'!AM36</f>
        <v>166443.25</v>
      </c>
      <c r="K80" s="96">
        <f>'[1]Base de datos 2022'!AP36</f>
        <v>166443.25</v>
      </c>
      <c r="L80" s="96">
        <f>'[1]Base de datos 2022'!AO36</f>
        <v>0</v>
      </c>
      <c r="M80" s="16" t="s">
        <v>34</v>
      </c>
      <c r="N80" s="17">
        <v>0</v>
      </c>
      <c r="O80" s="115">
        <f>'[1]Base de datos 2022'!AJ36</f>
        <v>0</v>
      </c>
      <c r="P80" s="115">
        <f>'[1]Base de datos 2022'!AK36</f>
        <v>0</v>
      </c>
      <c r="Q80" s="96">
        <f>'[1]Base de datos 2022'!AL36</f>
        <v>0</v>
      </c>
      <c r="R80" s="96">
        <f>'[1]Base de datos 2022'!AQ36</f>
        <v>0</v>
      </c>
      <c r="S80" s="98">
        <f>'[1]Base de datos 2022'!IO36</f>
        <v>0</v>
      </c>
      <c r="T80" s="100">
        <f>'[1]Base de datos 2022'!AW36</f>
        <v>6</v>
      </c>
      <c r="U80" s="100">
        <f>'[1]Base de datos 2022'!AX36</f>
        <v>0</v>
      </c>
      <c r="V80" s="113">
        <f>'[1]Base de datos 2022'!AY36</f>
        <v>0</v>
      </c>
      <c r="W80" s="98">
        <f>'[1]Base de datos 2022'!AR36</f>
        <v>166443.25</v>
      </c>
      <c r="X80" s="98">
        <f>'[1]Base de datos 2022'!AU36</f>
        <v>0</v>
      </c>
      <c r="Y80" s="100" t="str">
        <f>'[1]Base de datos 2022'!HZ36</f>
        <v>Drenaje</v>
      </c>
    </row>
    <row r="81" spans="1:25" s="20" customFormat="1" ht="98.25" customHeight="1" thickBot="1" x14ac:dyDescent="1.1499999999999999">
      <c r="A81" s="68"/>
      <c r="B81" s="94"/>
      <c r="C81" s="94"/>
      <c r="D81" s="94"/>
      <c r="E81" s="94"/>
      <c r="F81" s="94"/>
      <c r="G81" s="117"/>
      <c r="H81" s="94"/>
      <c r="I81" s="94"/>
      <c r="J81" s="97"/>
      <c r="K81" s="97"/>
      <c r="L81" s="97"/>
      <c r="M81" s="16" t="s">
        <v>35</v>
      </c>
      <c r="N81" s="17">
        <v>0</v>
      </c>
      <c r="O81" s="116"/>
      <c r="P81" s="116"/>
      <c r="Q81" s="117"/>
      <c r="R81" s="117"/>
      <c r="S81" s="99"/>
      <c r="T81" s="94"/>
      <c r="U81" s="94"/>
      <c r="V81" s="114"/>
      <c r="W81" s="99"/>
      <c r="X81" s="99"/>
      <c r="Y81" s="94"/>
    </row>
    <row r="82" spans="1:25" s="20" customFormat="1" ht="98.25" customHeight="1" thickBot="1" x14ac:dyDescent="1.1499999999999999">
      <c r="A82" s="68"/>
      <c r="B82" s="94"/>
      <c r="C82" s="94"/>
      <c r="D82" s="94"/>
      <c r="E82" s="94"/>
      <c r="F82" s="94"/>
      <c r="G82" s="117"/>
      <c r="H82" s="94"/>
      <c r="I82" s="94"/>
      <c r="J82" s="97"/>
      <c r="K82" s="97"/>
      <c r="L82" s="97"/>
      <c r="M82" s="16" t="s">
        <v>36</v>
      </c>
      <c r="N82" s="17">
        <v>0</v>
      </c>
      <c r="O82" s="116"/>
      <c r="P82" s="116"/>
      <c r="Q82" s="117"/>
      <c r="R82" s="117"/>
      <c r="S82" s="99"/>
      <c r="T82" s="94"/>
      <c r="U82" s="94"/>
      <c r="V82" s="114"/>
      <c r="W82" s="99"/>
      <c r="X82" s="99"/>
      <c r="Y82" s="94"/>
    </row>
    <row r="83" spans="1:25" s="20" customFormat="1" ht="98.25" customHeight="1" thickBot="1" x14ac:dyDescent="1.1499999999999999">
      <c r="A83" s="67" t="s">
        <v>78</v>
      </c>
      <c r="B83" s="69"/>
      <c r="C83" s="95" t="str">
        <f>'[1]Base de datos 2022'!C37</f>
        <v>02 CD 14 3O O.H. 0025 122</v>
      </c>
      <c r="D83" s="72" t="str">
        <f>'[1]Base de datos 2022'!M37</f>
        <v>15</v>
      </c>
      <c r="E83" s="95" t="str">
        <f>'[1]Base de datos 2022'!Y37</f>
        <v>ADS-013</v>
      </c>
      <c r="F83" s="95" t="str">
        <f>'[1]Base de datos 2022'!AF37</f>
        <v>MRL CONSTRUCCIÓN Y ADMINISTRACIÓN DE PROYECTOS S.A. DE C.V.</v>
      </c>
      <c r="G83" s="118" t="str">
        <f>'[1]Base de datos 2022'!AG37</f>
        <v>SUPERVISIÓN PARA LOS TRABAJOS DE SUSTITUCIÓN DE LA RED HIDRÁULICA DE AGUA POTABLE, POLÍGONO 1, EN DIVERSAS COLONIAS DE LA ALCALDÍA TLALPAN</v>
      </c>
      <c r="H83" s="95" t="str">
        <f>'[1]Base de datos 2022'!AH37</f>
        <v>26 DE AGOSTO DE 2022</v>
      </c>
      <c r="I83" s="95" t="str">
        <f>'[1]Base de datos 2022'!AI37</f>
        <v>22 DE NOVIEMBRE DE 2022</v>
      </c>
      <c r="J83" s="96">
        <f>'[1]Base de datos 2022'!AM37</f>
        <v>252000</v>
      </c>
      <c r="K83" s="96">
        <f>'[1]Base de datos 2022'!AP37</f>
        <v>252000</v>
      </c>
      <c r="L83" s="96">
        <f>'[1]Base de datos 2022'!AO37</f>
        <v>0</v>
      </c>
      <c r="M83" s="16" t="s">
        <v>34</v>
      </c>
      <c r="N83" s="17"/>
      <c r="O83" s="115">
        <f>'[1]Base de datos 2022'!AJ37</f>
        <v>0</v>
      </c>
      <c r="P83" s="115">
        <f>'[1]Base de datos 2022'!AK37</f>
        <v>0</v>
      </c>
      <c r="Q83" s="96">
        <f>'[1]Base de datos 2022'!AL37</f>
        <v>0</v>
      </c>
      <c r="R83" s="96">
        <f>'[1]Base de datos 2022'!AQ37</f>
        <v>0</v>
      </c>
      <c r="S83" s="98">
        <f>'[1]Base de datos 2022'!IO37</f>
        <v>0</v>
      </c>
      <c r="T83" s="100">
        <f>'[1]Base de datos 2022'!AW37</f>
        <v>0</v>
      </c>
      <c r="U83" s="100">
        <f>'[1]Base de datos 2022'!AX37</f>
        <v>0</v>
      </c>
      <c r="V83" s="113">
        <f>'[1]Base de datos 2022'!AY37</f>
        <v>0</v>
      </c>
      <c r="W83" s="98">
        <f>'[1]Base de datos 2022'!AR37</f>
        <v>0</v>
      </c>
      <c r="X83" s="98">
        <f>'[1]Base de datos 2022'!AU37</f>
        <v>0</v>
      </c>
      <c r="Y83" s="100" t="str">
        <f>'[1]Base de datos 2022'!HZ37</f>
        <v>Operación Hidráulica</v>
      </c>
    </row>
    <row r="84" spans="1:25" s="20" customFormat="1" ht="98.25" customHeight="1" thickBot="1" x14ac:dyDescent="1.1499999999999999">
      <c r="A84" s="68"/>
      <c r="B84" s="94"/>
      <c r="C84" s="94"/>
      <c r="D84" s="94"/>
      <c r="E84" s="94"/>
      <c r="F84" s="94"/>
      <c r="G84" s="117"/>
      <c r="H84" s="94"/>
      <c r="I84" s="94"/>
      <c r="J84" s="97"/>
      <c r="K84" s="97"/>
      <c r="L84" s="97"/>
      <c r="M84" s="16" t="s">
        <v>35</v>
      </c>
      <c r="N84" s="17"/>
      <c r="O84" s="116"/>
      <c r="P84" s="116"/>
      <c r="Q84" s="117"/>
      <c r="R84" s="117"/>
      <c r="S84" s="99"/>
      <c r="T84" s="94"/>
      <c r="U84" s="94"/>
      <c r="V84" s="114"/>
      <c r="W84" s="99"/>
      <c r="X84" s="99"/>
      <c r="Y84" s="94"/>
    </row>
    <row r="85" spans="1:25" s="20" customFormat="1" ht="98.25" customHeight="1" thickBot="1" x14ac:dyDescent="1.1499999999999999">
      <c r="A85" s="68"/>
      <c r="B85" s="94"/>
      <c r="C85" s="94"/>
      <c r="D85" s="94"/>
      <c r="E85" s="94"/>
      <c r="F85" s="94"/>
      <c r="G85" s="117"/>
      <c r="H85" s="94"/>
      <c r="I85" s="94"/>
      <c r="J85" s="97"/>
      <c r="K85" s="97"/>
      <c r="L85" s="97"/>
      <c r="M85" s="16" t="s">
        <v>36</v>
      </c>
      <c r="N85" s="17"/>
      <c r="O85" s="116"/>
      <c r="P85" s="116"/>
      <c r="Q85" s="117"/>
      <c r="R85" s="117"/>
      <c r="S85" s="99"/>
      <c r="T85" s="94"/>
      <c r="U85" s="94"/>
      <c r="V85" s="114"/>
      <c r="W85" s="99"/>
      <c r="X85" s="99"/>
      <c r="Y85" s="94"/>
    </row>
    <row r="86" spans="1:25" s="20" customFormat="1" ht="94.5" customHeight="1" thickBot="1" x14ac:dyDescent="1.1499999999999999">
      <c r="A86" s="67" t="s">
        <v>79</v>
      </c>
      <c r="B86" s="120">
        <f>'[1]Base de datos 2022'!B38</f>
        <v>0</v>
      </c>
      <c r="C86" s="95" t="str">
        <f>'[1]Base de datos 2022'!C38</f>
        <v>02 CD 14 2O C.O.S.D. 0026 1 22</v>
      </c>
      <c r="D86" s="72" t="str">
        <f>'[1]Base de datos 2022'!M38</f>
        <v>25</v>
      </c>
      <c r="E86" s="95" t="str">
        <f>'[1]Base de datos 2022'!Y38</f>
        <v>LPN-015</v>
      </c>
      <c r="F86" s="95" t="str">
        <f>'[1]Base de datos 2022'!AF38</f>
        <v>INDAR AMÉRICA, S.A. DE C.V.</v>
      </c>
      <c r="G86" s="118" t="str">
        <f>'[1]Base de datos 2022'!AG38</f>
        <v>REHABILITACIÓN DE LA INFRAESTRUCTURA DEL SISTEMA DE DRENAJE EN DIVERSAS UBICACIONES DENTRO DEL PERÍMETRO DE LA DEMARCACIÓN TERRITORIAL, ACCIÓN C.</v>
      </c>
      <c r="H86" s="95" t="str">
        <f>'[1]Base de datos 2022'!AH38</f>
        <v>30 DE AGOSTO DE 2022</v>
      </c>
      <c r="I86" s="95" t="str">
        <f>'[1]Base de datos 2022'!AI38</f>
        <v>07 DE NOVIEMBRE DE 2022</v>
      </c>
      <c r="J86" s="96">
        <f>'[1]Base de datos 2022'!AM38</f>
        <v>2377760.69</v>
      </c>
      <c r="K86" s="96">
        <f>'[1]Base de datos 2022'!AP38</f>
        <v>2325448.75</v>
      </c>
      <c r="L86" s="96">
        <f>'[1]Base de datos 2022'!AO38</f>
        <v>52311.939999999944</v>
      </c>
      <c r="M86" s="16" t="s">
        <v>34</v>
      </c>
      <c r="N86" s="17">
        <v>0</v>
      </c>
      <c r="O86" s="115">
        <f>'[1]Base de datos 2022'!AJ38</f>
        <v>0</v>
      </c>
      <c r="P86" s="115">
        <f>'[1]Base de datos 2022'!AK38</f>
        <v>0</v>
      </c>
      <c r="Q86" s="96">
        <f>'[1]Base de datos 2022'!AL38</f>
        <v>0</v>
      </c>
      <c r="R86" s="96">
        <f>'[1]Base de datos 2022'!AQ38</f>
        <v>0</v>
      </c>
      <c r="S86" s="98">
        <f>'[1]Base de datos 2022'!IO38</f>
        <v>0</v>
      </c>
      <c r="T86" s="100">
        <f>'[1]Base de datos 2022'!AW38</f>
        <v>1</v>
      </c>
      <c r="U86" s="100">
        <f>'[1]Base de datos 2022'!AX38</f>
        <v>0</v>
      </c>
      <c r="V86" s="113">
        <f>'[1]Base de datos 2022'!AY38</f>
        <v>0</v>
      </c>
      <c r="W86" s="98">
        <f>'[1]Base de datos 2022'!AR38</f>
        <v>2325448.75</v>
      </c>
      <c r="X86" s="98">
        <f>'[1]Base de datos 2022'!AU38</f>
        <v>0</v>
      </c>
      <c r="Y86" s="100" t="str">
        <f>'[1]Base de datos 2022'!HZ38</f>
        <v>Drenaje</v>
      </c>
    </row>
    <row r="87" spans="1:25" s="20" customFormat="1" ht="94.5" customHeight="1" thickBot="1" x14ac:dyDescent="1.1499999999999999">
      <c r="A87" s="68"/>
      <c r="B87" s="94"/>
      <c r="C87" s="94"/>
      <c r="D87" s="94"/>
      <c r="E87" s="94"/>
      <c r="F87" s="94"/>
      <c r="G87" s="117"/>
      <c r="H87" s="94"/>
      <c r="I87" s="94"/>
      <c r="J87" s="97"/>
      <c r="K87" s="97"/>
      <c r="L87" s="97"/>
      <c r="M87" s="16" t="s">
        <v>35</v>
      </c>
      <c r="N87" s="17">
        <v>0</v>
      </c>
      <c r="O87" s="116"/>
      <c r="P87" s="116"/>
      <c r="Q87" s="117"/>
      <c r="R87" s="117"/>
      <c r="S87" s="99"/>
      <c r="T87" s="94"/>
      <c r="U87" s="94"/>
      <c r="V87" s="114"/>
      <c r="W87" s="99"/>
      <c r="X87" s="99"/>
      <c r="Y87" s="94"/>
    </row>
    <row r="88" spans="1:25" s="20" customFormat="1" ht="94.5" customHeight="1" thickBot="1" x14ac:dyDescent="1.1499999999999999">
      <c r="A88" s="68"/>
      <c r="B88" s="94"/>
      <c r="C88" s="94"/>
      <c r="D88" s="94"/>
      <c r="E88" s="94"/>
      <c r="F88" s="94"/>
      <c r="G88" s="117"/>
      <c r="H88" s="94"/>
      <c r="I88" s="94"/>
      <c r="J88" s="97"/>
      <c r="K88" s="97"/>
      <c r="L88" s="97"/>
      <c r="M88" s="16" t="s">
        <v>36</v>
      </c>
      <c r="N88" s="17">
        <v>0</v>
      </c>
      <c r="O88" s="116"/>
      <c r="P88" s="116"/>
      <c r="Q88" s="117"/>
      <c r="R88" s="117"/>
      <c r="S88" s="99"/>
      <c r="T88" s="94"/>
      <c r="U88" s="94"/>
      <c r="V88" s="114"/>
      <c r="W88" s="99"/>
      <c r="X88" s="99"/>
      <c r="Y88" s="94"/>
    </row>
    <row r="89" spans="1:25" s="20" customFormat="1" ht="75.75" customHeight="1" thickBot="1" x14ac:dyDescent="1.1499999999999999">
      <c r="A89" s="67" t="s">
        <v>80</v>
      </c>
      <c r="B89" s="120">
        <f>'[1]Base de datos 2022'!B39</f>
        <v>0</v>
      </c>
      <c r="C89" s="95" t="str">
        <f>'[1]Base de datos 2022'!C39</f>
        <v>02 CD 14 2O P.E. 0027 1 22</v>
      </c>
      <c r="D89" s="72" t="str">
        <f>'[1]Base de datos 2022'!M39</f>
        <v>15</v>
      </c>
      <c r="E89" s="95" t="str">
        <f>'[1]Base de datos 2022'!Y39</f>
        <v>LPN-016</v>
      </c>
      <c r="F89" s="95" t="str">
        <f>'[1]Base de datos 2022'!AF39</f>
        <v>IRKON HOLDINGS, S.A. DE C.V.</v>
      </c>
      <c r="G89" s="118" t="str">
        <f>'[1]Base de datos 2022'!AG39</f>
        <v>TRABAJOS DE CONSTRUCCIÓN Y REHABILITACIÓN DE UN INMUEBLE EDUCATIVO UBICADO EN EL PUEBLO SAN MIGUEL XICALCO DE LA ALCALDÍA TLALPAN.</v>
      </c>
      <c r="H89" s="95" t="str">
        <f>'[1]Base de datos 2022'!AH39</f>
        <v>30 DE AGOSTO DE 2022</v>
      </c>
      <c r="I89" s="95" t="str">
        <f>'[1]Base de datos 2022'!AI39</f>
        <v>07 DE NOVIEMBRE DE 2022</v>
      </c>
      <c r="J89" s="96">
        <f>'[1]Base de datos 2022'!AM39</f>
        <v>5300000</v>
      </c>
      <c r="K89" s="96">
        <f>'[1]Base de datos 2022'!AP39</f>
        <v>5259769.88</v>
      </c>
      <c r="L89" s="96">
        <f>'[1]Base de datos 2022'!AO39</f>
        <v>40230.120000000112</v>
      </c>
      <c r="M89" s="16" t="s">
        <v>34</v>
      </c>
      <c r="N89" s="17">
        <v>0</v>
      </c>
      <c r="O89" s="115">
        <f>'[1]Base de datos 2022'!AJ39</f>
        <v>0</v>
      </c>
      <c r="P89" s="113">
        <f>'[1]Base de datos 2022'!AK39</f>
        <v>0</v>
      </c>
      <c r="Q89" s="96">
        <f>'[1]Base de datos 2022'!AL39</f>
        <v>0</v>
      </c>
      <c r="R89" s="96">
        <f>'[1]Base de datos 2022'!AQ39</f>
        <v>0</v>
      </c>
      <c r="S89" s="98">
        <f>'[1]Base de datos 2022'!IO39</f>
        <v>0</v>
      </c>
      <c r="T89" s="100">
        <f>'[1]Base de datos 2022'!AW39</f>
        <v>0</v>
      </c>
      <c r="U89" s="100">
        <f>'[1]Base de datos 2022'!AX39</f>
        <v>0</v>
      </c>
      <c r="V89" s="131">
        <f>'[1]Base de datos 2022'!AY39</f>
        <v>0</v>
      </c>
      <c r="W89" s="98">
        <f>'[1]Base de datos 2022'!AR39</f>
        <v>5259769.88</v>
      </c>
      <c r="X89" s="98">
        <f>'[1]Base de datos 2022'!AU39</f>
        <v>0</v>
      </c>
      <c r="Y89" s="100">
        <f>'[1]Base de datos 2022'!Z39</f>
        <v>0</v>
      </c>
    </row>
    <row r="90" spans="1:25" s="20" customFormat="1" ht="75.75" customHeight="1" thickBot="1" x14ac:dyDescent="1.1499999999999999">
      <c r="A90" s="68"/>
      <c r="B90" s="94"/>
      <c r="C90" s="94"/>
      <c r="D90" s="94"/>
      <c r="E90" s="94"/>
      <c r="F90" s="94"/>
      <c r="G90" s="117"/>
      <c r="H90" s="94"/>
      <c r="I90" s="94"/>
      <c r="J90" s="97"/>
      <c r="K90" s="97"/>
      <c r="L90" s="97"/>
      <c r="M90" s="16" t="s">
        <v>35</v>
      </c>
      <c r="N90" s="17">
        <v>0</v>
      </c>
      <c r="O90" s="116"/>
      <c r="P90" s="104"/>
      <c r="Q90" s="117"/>
      <c r="R90" s="117"/>
      <c r="S90" s="99"/>
      <c r="T90" s="94"/>
      <c r="U90" s="94"/>
      <c r="V90" s="132"/>
      <c r="W90" s="99"/>
      <c r="X90" s="99"/>
      <c r="Y90" s="94"/>
    </row>
    <row r="91" spans="1:25" s="20" customFormat="1" ht="75.75" customHeight="1" thickBot="1" x14ac:dyDescent="1.1499999999999999">
      <c r="A91" s="68"/>
      <c r="B91" s="94"/>
      <c r="C91" s="94"/>
      <c r="D91" s="94"/>
      <c r="E91" s="94"/>
      <c r="F91" s="94"/>
      <c r="G91" s="117"/>
      <c r="H91" s="94"/>
      <c r="I91" s="94"/>
      <c r="J91" s="97"/>
      <c r="K91" s="97"/>
      <c r="L91" s="97"/>
      <c r="M91" s="16" t="s">
        <v>36</v>
      </c>
      <c r="N91" s="17">
        <v>0</v>
      </c>
      <c r="O91" s="116"/>
      <c r="P91" s="104"/>
      <c r="Q91" s="117"/>
      <c r="R91" s="117"/>
      <c r="S91" s="99"/>
      <c r="T91" s="94"/>
      <c r="U91" s="94"/>
      <c r="V91" s="132"/>
      <c r="W91" s="99"/>
      <c r="X91" s="99"/>
      <c r="Y91" s="94"/>
    </row>
    <row r="92" spans="1:25" s="20" customFormat="1" ht="102" customHeight="1" thickBot="1" x14ac:dyDescent="1.1499999999999999">
      <c r="A92" s="67" t="s">
        <v>81</v>
      </c>
      <c r="B92" s="69">
        <f>'[1]Base de datos 2022'!B40</f>
        <v>0</v>
      </c>
      <c r="C92" s="95" t="str">
        <f>'[1]Base de datos 2022'!C40</f>
        <v>02 CD 14 2O O.H. 0028 1 22</v>
      </c>
      <c r="D92" s="72" t="str">
        <f>'[1]Base de datos 2022'!M40</f>
        <v>15</v>
      </c>
      <c r="E92" s="95" t="str">
        <f>'[1]Base de datos 2022'!Y40</f>
        <v>LPN-017</v>
      </c>
      <c r="F92" s="95" t="str">
        <f>'[1]Base de datos 2022'!AF40</f>
        <v>INDAR AMÉRICA, S.A. DE C.V.</v>
      </c>
      <c r="G92" s="118" t="str">
        <f>'[1]Base de datos 2022'!AG40</f>
        <v>TRABAJOS DE SUSTITUCIÓN DE LA RED HIDRÁULICA DE AGUA POTABLE, POLÍGONO 1, EN DIVERSAS COLONIAS DENTRO DEL PERÍMETRO DE LA ALCALDÍA TLALPAN</v>
      </c>
      <c r="H92" s="95" t="str">
        <f>'[1]Base de datos 2022'!AH40</f>
        <v>30 DE AGOSTO DE 2022</v>
      </c>
      <c r="I92" s="95" t="str">
        <f>'[1]Base de datos 2022'!AI40</f>
        <v>17 DE NOVIEMBRE DE 2022</v>
      </c>
      <c r="J92" s="96">
        <f>'[1]Base de datos 2022'!AM40</f>
        <v>4200000</v>
      </c>
      <c r="K92" s="96">
        <f>'[1]Base de datos 2022'!AP40</f>
        <v>4075067.6500000004</v>
      </c>
      <c r="L92" s="96">
        <f>'[1]Base de datos 2022'!AO40</f>
        <v>124932.34999999963</v>
      </c>
      <c r="M92" s="16" t="s">
        <v>34</v>
      </c>
      <c r="N92" s="17">
        <v>0</v>
      </c>
      <c r="O92" s="115">
        <f>'[1]Base de datos 2022'!AJ40</f>
        <v>0</v>
      </c>
      <c r="P92" s="115">
        <f>'[1]Base de datos 2022'!AK40</f>
        <v>0</v>
      </c>
      <c r="Q92" s="96">
        <f>'[1]Base de datos 2022'!AL40</f>
        <v>0</v>
      </c>
      <c r="R92" s="96">
        <f>'[1]Base de datos 2022'!AQ40</f>
        <v>0</v>
      </c>
      <c r="S92" s="98">
        <f>'[1]Base de datos 2022'!IO40</f>
        <v>0</v>
      </c>
      <c r="T92" s="100">
        <f>'[1]Base de datos 2022'!AW40</f>
        <v>0</v>
      </c>
      <c r="U92" s="100">
        <f>'[1]Base de datos 2022'!AX40</f>
        <v>0</v>
      </c>
      <c r="V92" s="131" t="str">
        <f>'[1]Base de datos 2022'!AY40</f>
        <v>EN PROCESO</v>
      </c>
      <c r="W92" s="98">
        <f>'[1]Base de datos 2022'!AR40</f>
        <v>4075067.6500000004</v>
      </c>
      <c r="X92" s="98">
        <f>'[1]Base de datos 2022'!AU40</f>
        <v>0</v>
      </c>
      <c r="Y92" s="101" t="str">
        <f>'[1]Base de datos 2022'!HZ40</f>
        <v>Operación Hidráulica</v>
      </c>
    </row>
    <row r="93" spans="1:25" s="20" customFormat="1" ht="102" customHeight="1" thickBot="1" x14ac:dyDescent="1.1499999999999999">
      <c r="A93" s="68"/>
      <c r="B93" s="94"/>
      <c r="C93" s="94"/>
      <c r="D93" s="94"/>
      <c r="E93" s="94"/>
      <c r="F93" s="94"/>
      <c r="G93" s="117"/>
      <c r="H93" s="94"/>
      <c r="I93" s="94"/>
      <c r="J93" s="97"/>
      <c r="K93" s="97"/>
      <c r="L93" s="97"/>
      <c r="M93" s="16" t="s">
        <v>35</v>
      </c>
      <c r="N93" s="17">
        <v>0</v>
      </c>
      <c r="O93" s="116"/>
      <c r="P93" s="116"/>
      <c r="Q93" s="117"/>
      <c r="R93" s="117"/>
      <c r="S93" s="99"/>
      <c r="T93" s="94"/>
      <c r="U93" s="94"/>
      <c r="V93" s="132"/>
      <c r="W93" s="99"/>
      <c r="X93" s="99"/>
      <c r="Y93" s="94"/>
    </row>
    <row r="94" spans="1:25" s="20" customFormat="1" ht="102" customHeight="1" thickBot="1" x14ac:dyDescent="1.1499999999999999">
      <c r="A94" s="68"/>
      <c r="B94" s="94"/>
      <c r="C94" s="94"/>
      <c r="D94" s="94"/>
      <c r="E94" s="94"/>
      <c r="F94" s="94"/>
      <c r="G94" s="117"/>
      <c r="H94" s="94"/>
      <c r="I94" s="94"/>
      <c r="J94" s="97"/>
      <c r="K94" s="97"/>
      <c r="L94" s="97"/>
      <c r="M94" s="16" t="s">
        <v>36</v>
      </c>
      <c r="N94" s="17">
        <v>0</v>
      </c>
      <c r="O94" s="116"/>
      <c r="P94" s="116"/>
      <c r="Q94" s="117"/>
      <c r="R94" s="117"/>
      <c r="S94" s="99"/>
      <c r="T94" s="94"/>
      <c r="U94" s="94"/>
      <c r="V94" s="132"/>
      <c r="W94" s="99"/>
      <c r="X94" s="99"/>
      <c r="Y94" s="94"/>
    </row>
    <row r="95" spans="1:25" s="20" customFormat="1" ht="102" hidden="1" customHeight="1" thickBot="1" x14ac:dyDescent="1.1499999999999999">
      <c r="A95" s="67" t="s">
        <v>82</v>
      </c>
      <c r="B95" s="69">
        <f>'[1]Base de datos 2022'!B41</f>
        <v>0</v>
      </c>
      <c r="C95" s="95" t="str">
        <f>'[1]Base de datos 2022'!C41</f>
        <v>02 CD 14 2O C.E.P. 0029 1 22</v>
      </c>
      <c r="D95" s="72" t="str">
        <f>'[1]Base de datos 2022'!M41</f>
        <v>15</v>
      </c>
      <c r="E95" s="95" t="str">
        <f>'[1]Base de datos 2022'!Y41</f>
        <v>ADEX-001-22</v>
      </c>
      <c r="F95" s="95" t="str">
        <f>'[1]Base de datos 2022'!AF41</f>
        <v>CONSTRUCTORA TREDOM, S.A. DE C.V.</v>
      </c>
      <c r="G95" s="118" t="str">
        <f>'[1]Base de datos 2022'!AG41</f>
        <v>Trabajos de rehabilitación y mantenimiento en el inmueble denominado "Centro de Desarrollo Comunitario Integral Mesa Los Hornos", ubicado en Chantepec esq. Andador 9, Col. Mesa Los Hornos, de la Alcaldía Tlalpan</v>
      </c>
      <c r="H95" s="95" t="str">
        <f>'[1]Base de datos 2022'!AH41</f>
        <v>19 DE SEPTIEMBRE DE 2022</v>
      </c>
      <c r="I95" s="95" t="str">
        <f>'[1]Base de datos 2022'!AI41</f>
        <v>23 DE OCTUBRE DE 2022</v>
      </c>
      <c r="J95" s="96">
        <f>'[1]Base de datos 2022'!AM41</f>
        <v>0</v>
      </c>
      <c r="K95" s="96">
        <f>'[1]Base de datos 2022'!AP41</f>
        <v>0</v>
      </c>
      <c r="L95" s="96">
        <f>'[1]Base de datos 2022'!AO41</f>
        <v>0</v>
      </c>
      <c r="M95" s="16" t="s">
        <v>34</v>
      </c>
      <c r="N95" s="17">
        <v>0</v>
      </c>
      <c r="O95" s="115">
        <f>'[1]Base de datos 2022'!AJ41</f>
        <v>0</v>
      </c>
      <c r="P95" s="115">
        <f>'[1]Base de datos 2022'!AK41</f>
        <v>0</v>
      </c>
      <c r="Q95" s="96">
        <f>'[1]Base de datos 2022'!AL41</f>
        <v>0</v>
      </c>
      <c r="R95" s="96">
        <f>'[1]Base de datos 2022'!AQ41</f>
        <v>0</v>
      </c>
      <c r="S95" s="98">
        <f>'[1]Base de datos 2022'!IO41</f>
        <v>0</v>
      </c>
      <c r="T95" s="100">
        <f>'[1]Base de datos 2022'!AW41</f>
        <v>0</v>
      </c>
      <c r="U95" s="100" t="e">
        <f>'[1]Base de datos 2022'!AX41</f>
        <v>#DIV/0!</v>
      </c>
      <c r="V95" s="113">
        <f>'[1]Base de datos 2022'!AY41</f>
        <v>0</v>
      </c>
      <c r="W95" s="98">
        <f>'[1]Base de datos 2022'!AR41</f>
        <v>0</v>
      </c>
      <c r="X95" s="98">
        <f>'[1]Base de datos 2022'!AU41</f>
        <v>0</v>
      </c>
      <c r="Y95" s="101" t="str">
        <f>'[1]Base de datos 2022'!HZ41</f>
        <v>Construcción de Edificios Públicos</v>
      </c>
    </row>
    <row r="96" spans="1:25" s="20" customFormat="1" ht="102" hidden="1" customHeight="1" thickBot="1" x14ac:dyDescent="1.1499999999999999">
      <c r="A96" s="68"/>
      <c r="B96" s="94"/>
      <c r="C96" s="94"/>
      <c r="D96" s="94"/>
      <c r="E96" s="94"/>
      <c r="F96" s="94"/>
      <c r="G96" s="117"/>
      <c r="H96" s="94"/>
      <c r="I96" s="94"/>
      <c r="J96" s="97"/>
      <c r="K96" s="97"/>
      <c r="L96" s="97"/>
      <c r="M96" s="16" t="s">
        <v>35</v>
      </c>
      <c r="N96" s="17">
        <v>0</v>
      </c>
      <c r="O96" s="116"/>
      <c r="P96" s="116"/>
      <c r="Q96" s="117"/>
      <c r="R96" s="117"/>
      <c r="S96" s="99"/>
      <c r="T96" s="94"/>
      <c r="U96" s="94"/>
      <c r="V96" s="114"/>
      <c r="W96" s="99"/>
      <c r="X96" s="99"/>
      <c r="Y96" s="94"/>
    </row>
    <row r="97" spans="1:25" s="20" customFormat="1" ht="102" hidden="1" customHeight="1" thickBot="1" x14ac:dyDescent="1.1499999999999999">
      <c r="A97" s="68"/>
      <c r="B97" s="94"/>
      <c r="C97" s="94"/>
      <c r="D97" s="94"/>
      <c r="E97" s="94"/>
      <c r="F97" s="94"/>
      <c r="G97" s="117"/>
      <c r="H97" s="94"/>
      <c r="I97" s="94"/>
      <c r="J97" s="97"/>
      <c r="K97" s="97"/>
      <c r="L97" s="97"/>
      <c r="M97" s="16" t="s">
        <v>36</v>
      </c>
      <c r="N97" s="17">
        <v>0</v>
      </c>
      <c r="O97" s="116"/>
      <c r="P97" s="116"/>
      <c r="Q97" s="117"/>
      <c r="R97" s="117"/>
      <c r="S97" s="99"/>
      <c r="T97" s="94"/>
      <c r="U97" s="94"/>
      <c r="V97" s="114"/>
      <c r="W97" s="99"/>
      <c r="X97" s="99"/>
      <c r="Y97" s="94"/>
    </row>
    <row r="98" spans="1:25" s="20" customFormat="1" ht="83.25" hidden="1" customHeight="1" thickBot="1" x14ac:dyDescent="1.1499999999999999">
      <c r="A98" s="67" t="s">
        <v>83</v>
      </c>
      <c r="B98" s="69">
        <f>'[1]Base de datos 2022'!B42</f>
        <v>0</v>
      </c>
      <c r="C98" s="95" t="str">
        <f>'[1]Base de datos 2022'!C42</f>
        <v>02 CD 14 2O O.V. 0030 1 22</v>
      </c>
      <c r="D98" s="72" t="str">
        <f>'[1]Base de datos 2022'!M42</f>
        <v>25</v>
      </c>
      <c r="E98" s="95" t="str">
        <f>'[1]Base de datos 2022'!Y42</f>
        <v>ADEX-001-22</v>
      </c>
      <c r="F98" s="95" t="str">
        <f>'[1]Base de datos 2022'!AF42</f>
        <v>TERRENOS ESTRATÉGICOS, S.A DE C.V.</v>
      </c>
      <c r="G98" s="118" t="str">
        <f>'[1]Base de datos 2022'!AG42</f>
        <v>Rehabilitación al sistema de alumbrado público en diversas ubicaciones, dentro del perímetro de la demarcación territorial. Cuadrante B.</v>
      </c>
      <c r="H98" s="95" t="str">
        <f>'[1]Base de datos 2022'!AH42</f>
        <v>19 DE SEPTIEMBRE DE 2022</v>
      </c>
      <c r="I98" s="95" t="str">
        <f>'[1]Base de datos 2022'!AI42</f>
        <v>27 DE NOVIEMBRE DE 2022</v>
      </c>
      <c r="J98" s="96">
        <f>'[1]Base de datos 2022'!AM42</f>
        <v>0</v>
      </c>
      <c r="K98" s="96">
        <f>'[1]Base de datos 2022'!AP42</f>
        <v>0</v>
      </c>
      <c r="L98" s="127">
        <f>'[1]Base de datos 2022'!AO42</f>
        <v>0</v>
      </c>
      <c r="M98" s="16" t="s">
        <v>34</v>
      </c>
      <c r="N98" s="17">
        <v>0</v>
      </c>
      <c r="O98" s="115">
        <f>'[1]Base de datos 2022'!AJ42</f>
        <v>0</v>
      </c>
      <c r="P98" s="115">
        <f>'[1]Base de datos 2022'!AK42</f>
        <v>0</v>
      </c>
      <c r="Q98" s="96">
        <f>'[1]Base de datos 2022'!AL42</f>
        <v>0</v>
      </c>
      <c r="R98" s="96">
        <f>'[1]Base de datos 2022'!AQ42</f>
        <v>0</v>
      </c>
      <c r="S98" s="98">
        <f>'[1]Base de datos 2022'!IO42</f>
        <v>0</v>
      </c>
      <c r="T98" s="100">
        <f>'[1]Base de datos 2022'!AW42</f>
        <v>0</v>
      </c>
      <c r="U98" s="100" t="e">
        <f>'[1]Base de datos 2022'!AX42</f>
        <v>#DIV/0!</v>
      </c>
      <c r="V98" s="113">
        <f>'[1]Base de datos 2022'!AY42</f>
        <v>0</v>
      </c>
      <c r="W98" s="98">
        <f>'[1]Base de datos 2022'!AR42</f>
        <v>0</v>
      </c>
      <c r="X98" s="98">
        <f>'[1]Base de datos 2022'!AU42</f>
        <v>0</v>
      </c>
      <c r="Y98" s="101" t="str">
        <f>'[1]Base de datos 2022'!HZ42</f>
        <v>Obras Viales</v>
      </c>
    </row>
    <row r="99" spans="1:25" s="20" customFormat="1" ht="83.25" hidden="1" customHeight="1" thickBot="1" x14ac:dyDescent="1.1499999999999999">
      <c r="A99" s="68"/>
      <c r="B99" s="94"/>
      <c r="C99" s="94"/>
      <c r="D99" s="94"/>
      <c r="E99" s="94"/>
      <c r="F99" s="94"/>
      <c r="G99" s="117"/>
      <c r="H99" s="94"/>
      <c r="I99" s="94"/>
      <c r="J99" s="97"/>
      <c r="K99" s="97"/>
      <c r="L99" s="128"/>
      <c r="M99" s="16" t="s">
        <v>35</v>
      </c>
      <c r="N99" s="17">
        <v>0</v>
      </c>
      <c r="O99" s="116"/>
      <c r="P99" s="116"/>
      <c r="Q99" s="117"/>
      <c r="R99" s="117"/>
      <c r="S99" s="99"/>
      <c r="T99" s="94"/>
      <c r="U99" s="94"/>
      <c r="V99" s="114"/>
      <c r="W99" s="99"/>
      <c r="X99" s="99"/>
      <c r="Y99" s="94"/>
    </row>
    <row r="100" spans="1:25" s="20" customFormat="1" ht="83.25" hidden="1" customHeight="1" thickBot="1" x14ac:dyDescent="1.1499999999999999">
      <c r="A100" s="68"/>
      <c r="B100" s="94"/>
      <c r="C100" s="94"/>
      <c r="D100" s="94"/>
      <c r="E100" s="94"/>
      <c r="F100" s="94"/>
      <c r="G100" s="117"/>
      <c r="H100" s="94"/>
      <c r="I100" s="94"/>
      <c r="J100" s="97"/>
      <c r="K100" s="97"/>
      <c r="L100" s="128"/>
      <c r="M100" s="16" t="s">
        <v>36</v>
      </c>
      <c r="N100" s="17">
        <v>0</v>
      </c>
      <c r="O100" s="116"/>
      <c r="P100" s="116"/>
      <c r="Q100" s="117"/>
      <c r="R100" s="117"/>
      <c r="S100" s="99"/>
      <c r="T100" s="94"/>
      <c r="U100" s="94"/>
      <c r="V100" s="114"/>
      <c r="W100" s="99"/>
      <c r="X100" s="99"/>
      <c r="Y100" s="94"/>
    </row>
    <row r="101" spans="1:25" s="20" customFormat="1" ht="68.25" customHeight="1" thickBot="1" x14ac:dyDescent="1.1499999999999999">
      <c r="A101" s="67" t="s">
        <v>84</v>
      </c>
      <c r="B101" s="69" t="s">
        <v>85</v>
      </c>
      <c r="C101" s="95" t="str">
        <f>'[1]Base de datos 2022'!C43</f>
        <v>02 CD 14 3O C.O.S.D. 0031 1 22</v>
      </c>
      <c r="D101" s="72" t="str">
        <f>'[1]Base de datos 2022'!M43</f>
        <v>15</v>
      </c>
      <c r="E101" s="95" t="str">
        <f>'[1]Base de datos 2022'!Y43</f>
        <v>AD-014</v>
      </c>
      <c r="F101" s="95" t="str">
        <f>'[1]Base de datos 2022'!AF43</f>
        <v>SANDALU S.A. DE C.V.</v>
      </c>
      <c r="G101" s="118" t="str">
        <f>'[1]Base de datos 2022'!AG43</f>
        <v>SUPERVISIÓN DE LOS TRABAJOS DE DESAZOLVE EN DIVERSAS UBICACIONES DENTRO DEL PERÍMETRO DE LA ALCALDÍA TLALPAN</v>
      </c>
      <c r="H101" s="95" t="str">
        <f>'[1]Base de datos 2022'!AH43</f>
        <v>29 DE AGOSTO DE 2022</v>
      </c>
      <c r="I101" s="95" t="str">
        <f>'[1]Base de datos 2022'!AI43</f>
        <v>08 DE NOVIEMBRE DE 2022</v>
      </c>
      <c r="J101" s="96">
        <f>'[1]Base de datos 2022'!AM43</f>
        <v>324000</v>
      </c>
      <c r="K101" s="96">
        <f>'[1]Base de datos 2022'!AP43</f>
        <v>324000</v>
      </c>
      <c r="L101" s="96">
        <f>'[1]Base de datos 2022'!AO43</f>
        <v>0</v>
      </c>
      <c r="M101" s="16" t="s">
        <v>34</v>
      </c>
      <c r="N101" s="17">
        <v>0</v>
      </c>
      <c r="O101" s="115">
        <f>'[1]Base de datos 2022'!AJ43</f>
        <v>0</v>
      </c>
      <c r="P101" s="115">
        <f>'[1]Base de datos 2022'!AK43</f>
        <v>0</v>
      </c>
      <c r="Q101" s="96">
        <f>'[1]Base de datos 2022'!AL43</f>
        <v>0</v>
      </c>
      <c r="R101" s="96">
        <f>'[1]Base de datos 2022'!AQ43</f>
        <v>0</v>
      </c>
      <c r="S101" s="98">
        <f>'[1]Base de datos 2022'!IO43</f>
        <v>0</v>
      </c>
      <c r="T101" s="100">
        <f>'[1]Base de datos 2022'!AW43</f>
        <v>5</v>
      </c>
      <c r="U101" s="100">
        <f>'[1]Base de datos 2022'!AX43</f>
        <v>0</v>
      </c>
      <c r="V101" s="113">
        <f>'[1]Base de datos 2022'!AY43</f>
        <v>0</v>
      </c>
      <c r="W101" s="98"/>
      <c r="X101" s="98"/>
      <c r="Y101" s="101"/>
    </row>
    <row r="102" spans="1:25" s="20" customFormat="1" ht="68.25" customHeight="1" thickBot="1" x14ac:dyDescent="1.1499999999999999">
      <c r="A102" s="68"/>
      <c r="B102" s="94"/>
      <c r="C102" s="94"/>
      <c r="D102" s="94"/>
      <c r="E102" s="94"/>
      <c r="F102" s="94"/>
      <c r="G102" s="117"/>
      <c r="H102" s="94"/>
      <c r="I102" s="94"/>
      <c r="J102" s="97"/>
      <c r="K102" s="97"/>
      <c r="L102" s="97"/>
      <c r="M102" s="16" t="s">
        <v>35</v>
      </c>
      <c r="N102" s="17">
        <v>0</v>
      </c>
      <c r="O102" s="116"/>
      <c r="P102" s="116"/>
      <c r="Q102" s="117"/>
      <c r="R102" s="117"/>
      <c r="S102" s="99"/>
      <c r="T102" s="94"/>
      <c r="U102" s="94"/>
      <c r="V102" s="114"/>
      <c r="W102" s="99"/>
      <c r="X102" s="99"/>
      <c r="Y102" s="94"/>
    </row>
    <row r="103" spans="1:25" s="20" customFormat="1" ht="68.25" customHeight="1" thickBot="1" x14ac:dyDescent="1.1499999999999999">
      <c r="A103" s="68"/>
      <c r="B103" s="94"/>
      <c r="C103" s="94"/>
      <c r="D103" s="94"/>
      <c r="E103" s="94"/>
      <c r="F103" s="94"/>
      <c r="G103" s="117"/>
      <c r="H103" s="94"/>
      <c r="I103" s="94"/>
      <c r="J103" s="97"/>
      <c r="K103" s="97"/>
      <c r="L103" s="97"/>
      <c r="M103" s="16" t="s">
        <v>36</v>
      </c>
      <c r="N103" s="17">
        <v>0</v>
      </c>
      <c r="O103" s="116"/>
      <c r="P103" s="116"/>
      <c r="Q103" s="117"/>
      <c r="R103" s="117"/>
      <c r="S103" s="99"/>
      <c r="T103" s="94"/>
      <c r="U103" s="94"/>
      <c r="V103" s="114"/>
      <c r="W103" s="99"/>
      <c r="X103" s="99"/>
      <c r="Y103" s="94"/>
    </row>
    <row r="104" spans="1:25" s="20" customFormat="1" ht="72" hidden="1" customHeight="1" thickBot="1" x14ac:dyDescent="1.1499999999999999">
      <c r="A104" s="67" t="s">
        <v>86</v>
      </c>
      <c r="B104" s="69">
        <f>'[1]Base de datos 2022'!B44</f>
        <v>0</v>
      </c>
      <c r="C104" s="95" t="str">
        <f>'[1]Base de datos 2022'!C44</f>
        <v>02 CD 14 2O C.O.S.D. 0032 1 22</v>
      </c>
      <c r="D104" s="72" t="str">
        <f>'[1]Base de datos 2022'!M44</f>
        <v>15</v>
      </c>
      <c r="E104" s="95" t="str">
        <f>'[1]Base de datos 2022'!Y44</f>
        <v>IR-002</v>
      </c>
      <c r="F104" s="95" t="str">
        <f>'[1]Base de datos 2022'!AF44</f>
        <v>GECYD, S.A. DE C.V.</v>
      </c>
      <c r="G104" s="118" t="str">
        <f>'[1]Base de datos 2022'!AG44</f>
        <v>TRABAJOS DE DESAZOLVE EN DIVERSAS UBICACIONES DENTRO DEL PERÍMETRO DE LA ALCALDÍA TLALPAN</v>
      </c>
      <c r="H104" s="95" t="str">
        <f>'[1]Base de datos 2022'!AH44</f>
        <v>01 DE SEPTIEMBRE DE 2022</v>
      </c>
      <c r="I104" s="95" t="str">
        <f>'[1]Base de datos 2022'!AI44</f>
        <v>04 DE NOVIEMBRE DE 2022</v>
      </c>
      <c r="J104" s="96">
        <f>'[1]Base de datos 2022'!AM44</f>
        <v>0</v>
      </c>
      <c r="K104" s="96">
        <f>'[1]Base de datos 2022'!AP44</f>
        <v>0</v>
      </c>
      <c r="L104" s="96">
        <f>'[1]Base de datos 2022'!AO44</f>
        <v>0</v>
      </c>
      <c r="M104" s="16" t="s">
        <v>34</v>
      </c>
      <c r="N104" s="17">
        <v>0</v>
      </c>
      <c r="O104" s="115">
        <f>'[1]Base de datos 2022'!AJ44</f>
        <v>0</v>
      </c>
      <c r="P104" s="113">
        <f>'[1]Base de datos 2022'!AK44</f>
        <v>0</v>
      </c>
      <c r="Q104" s="96">
        <f>'[1]Base de datos 2022'!AL44</f>
        <v>0</v>
      </c>
      <c r="R104" s="96">
        <f>'[1]Base de datos 2022'!AQ44</f>
        <v>0</v>
      </c>
      <c r="S104" s="98">
        <f>'[1]Base de datos 2022'!IO44</f>
        <v>0</v>
      </c>
      <c r="T104" s="100">
        <f>'[1]Base de datos 2022'!AW44</f>
        <v>14</v>
      </c>
      <c r="U104" s="100" t="e">
        <f>'[1]Base de datos 2022'!AX44</f>
        <v>#DIV/0!</v>
      </c>
      <c r="V104" s="113">
        <f>'[1]Base de datos 2022'!AY44</f>
        <v>0</v>
      </c>
      <c r="W104" s="98">
        <f>'[1]Base de datos 2022'!AR44</f>
        <v>0</v>
      </c>
      <c r="X104" s="98">
        <f>'[1]Base de datos 2022'!AU44</f>
        <v>0</v>
      </c>
      <c r="Y104" s="101" t="str">
        <f>'[1]Base de datos 2022'!HZ44</f>
        <v>Drenaje</v>
      </c>
    </row>
    <row r="105" spans="1:25" s="20" customFormat="1" ht="72" hidden="1" customHeight="1" thickBot="1" x14ac:dyDescent="1.1499999999999999">
      <c r="A105" s="68"/>
      <c r="B105" s="94"/>
      <c r="C105" s="94"/>
      <c r="D105" s="94"/>
      <c r="E105" s="94"/>
      <c r="F105" s="94"/>
      <c r="G105" s="117"/>
      <c r="H105" s="94"/>
      <c r="I105" s="94"/>
      <c r="J105" s="97"/>
      <c r="K105" s="97"/>
      <c r="L105" s="97"/>
      <c r="M105" s="16" t="s">
        <v>35</v>
      </c>
      <c r="N105" s="17">
        <v>0</v>
      </c>
      <c r="O105" s="116"/>
      <c r="P105" s="104"/>
      <c r="Q105" s="117"/>
      <c r="R105" s="117"/>
      <c r="S105" s="99"/>
      <c r="T105" s="94"/>
      <c r="U105" s="94"/>
      <c r="V105" s="114"/>
      <c r="W105" s="99"/>
      <c r="X105" s="99"/>
      <c r="Y105" s="94"/>
    </row>
    <row r="106" spans="1:25" s="20" customFormat="1" ht="72" hidden="1" customHeight="1" thickBot="1" x14ac:dyDescent="1.1499999999999999">
      <c r="A106" s="68"/>
      <c r="B106" s="94"/>
      <c r="C106" s="94"/>
      <c r="D106" s="94"/>
      <c r="E106" s="94"/>
      <c r="F106" s="94"/>
      <c r="G106" s="117"/>
      <c r="H106" s="94"/>
      <c r="I106" s="94"/>
      <c r="J106" s="97"/>
      <c r="K106" s="97"/>
      <c r="L106" s="97"/>
      <c r="M106" s="16" t="s">
        <v>36</v>
      </c>
      <c r="N106" s="17">
        <v>0</v>
      </c>
      <c r="O106" s="116"/>
      <c r="P106" s="104"/>
      <c r="Q106" s="117"/>
      <c r="R106" s="117"/>
      <c r="S106" s="99"/>
      <c r="T106" s="94"/>
      <c r="U106" s="94"/>
      <c r="V106" s="114"/>
      <c r="W106" s="99"/>
      <c r="X106" s="99"/>
      <c r="Y106" s="94"/>
    </row>
    <row r="107" spans="1:25" s="20" customFormat="1" ht="60.75" hidden="1" thickBot="1" x14ac:dyDescent="1.1499999999999999">
      <c r="A107" s="67"/>
      <c r="B107" s="69">
        <f>'[1]Base de datos 2022'!B45</f>
        <v>0</v>
      </c>
      <c r="C107" s="95">
        <f>'[1]Base de datos 2022'!C45</f>
        <v>0</v>
      </c>
      <c r="D107" s="72">
        <f>'[1]Base de datos 2022'!M45</f>
        <v>0</v>
      </c>
      <c r="E107" s="95">
        <f>'[1]Base de datos 2022'!Y45</f>
        <v>0</v>
      </c>
      <c r="F107" s="95">
        <f>'[1]Base de datos 2022'!AF45</f>
        <v>0</v>
      </c>
      <c r="G107" s="118">
        <f>'[1]Base de datos 2022'!AG45</f>
        <v>0</v>
      </c>
      <c r="H107" s="95">
        <f>'[1]Base de datos 2022'!AH45</f>
        <v>0</v>
      </c>
      <c r="I107" s="95">
        <f>'[1]Base de datos 2022'!AI45</f>
        <v>0</v>
      </c>
      <c r="J107" s="96">
        <f>'[1]Base de datos 2022'!AM45</f>
        <v>0</v>
      </c>
      <c r="K107" s="96">
        <f>'[1]Base de datos 2022'!AP45</f>
        <v>0</v>
      </c>
      <c r="L107" s="96">
        <f>'[1]Base de datos 2022'!AO45</f>
        <v>0</v>
      </c>
      <c r="M107" s="16" t="s">
        <v>34</v>
      </c>
      <c r="N107" s="17">
        <v>0</v>
      </c>
      <c r="O107" s="115">
        <f>'[1]Base de datos 2022'!AJ45</f>
        <v>0</v>
      </c>
      <c r="P107" s="115">
        <f>'[1]Base de datos 2022'!AK45</f>
        <v>0</v>
      </c>
      <c r="Q107" s="96">
        <f>'[1]Base de datos 2022'!AL45</f>
        <v>0</v>
      </c>
      <c r="R107" s="96">
        <f>'[1]Base de datos 2022'!AQ45</f>
        <v>0</v>
      </c>
      <c r="S107" s="98">
        <f>'[1]Base de datos 2022'!IO45</f>
        <v>0</v>
      </c>
      <c r="T107" s="100">
        <f>'[1]Base de datos 2022'!AW45</f>
        <v>0</v>
      </c>
      <c r="U107" s="100">
        <f>'[1]Base de datos 2022'!AX45</f>
        <v>0</v>
      </c>
      <c r="V107" s="113">
        <f>'[1]Base de datos 2022'!AY45</f>
        <v>0</v>
      </c>
      <c r="W107" s="98">
        <f>'[1]Base de datos 2022'!AR45</f>
        <v>0</v>
      </c>
      <c r="X107" s="98">
        <f>'[1]Base de datos 2022'!AU45</f>
        <v>0</v>
      </c>
      <c r="Y107" s="101">
        <f>'[1]Base de datos 2022'!AH45</f>
        <v>0</v>
      </c>
    </row>
    <row r="108" spans="1:25" s="20" customFormat="1" ht="60.75" hidden="1" thickBot="1" x14ac:dyDescent="1.1499999999999999">
      <c r="A108" s="68"/>
      <c r="B108" s="94"/>
      <c r="C108" s="94"/>
      <c r="D108" s="94"/>
      <c r="E108" s="94"/>
      <c r="F108" s="94"/>
      <c r="G108" s="117"/>
      <c r="H108" s="94"/>
      <c r="I108" s="94"/>
      <c r="J108" s="97"/>
      <c r="K108" s="97"/>
      <c r="L108" s="97"/>
      <c r="M108" s="16" t="s">
        <v>35</v>
      </c>
      <c r="N108" s="17">
        <v>0</v>
      </c>
      <c r="O108" s="116"/>
      <c r="P108" s="116"/>
      <c r="Q108" s="117"/>
      <c r="R108" s="117"/>
      <c r="S108" s="99"/>
      <c r="T108" s="94"/>
      <c r="U108" s="94"/>
      <c r="V108" s="114"/>
      <c r="W108" s="99"/>
      <c r="X108" s="99"/>
      <c r="Y108" s="94"/>
    </row>
    <row r="109" spans="1:25" s="20" customFormat="1" ht="60.75" hidden="1" thickBot="1" x14ac:dyDescent="1.1499999999999999">
      <c r="A109" s="68"/>
      <c r="B109" s="94"/>
      <c r="C109" s="94"/>
      <c r="D109" s="94"/>
      <c r="E109" s="94"/>
      <c r="F109" s="94"/>
      <c r="G109" s="117"/>
      <c r="H109" s="94"/>
      <c r="I109" s="94"/>
      <c r="J109" s="97"/>
      <c r="K109" s="97"/>
      <c r="L109" s="97"/>
      <c r="M109" s="16" t="s">
        <v>36</v>
      </c>
      <c r="N109" s="17">
        <v>0</v>
      </c>
      <c r="O109" s="116"/>
      <c r="P109" s="116"/>
      <c r="Q109" s="117"/>
      <c r="R109" s="117"/>
      <c r="S109" s="99"/>
      <c r="T109" s="94"/>
      <c r="U109" s="94"/>
      <c r="V109" s="114"/>
      <c r="W109" s="99"/>
      <c r="X109" s="99"/>
      <c r="Y109" s="94"/>
    </row>
    <row r="110" spans="1:25" s="20" customFormat="1" ht="60.75" hidden="1" thickBot="1" x14ac:dyDescent="1.1499999999999999">
      <c r="A110" s="67"/>
      <c r="B110" s="69">
        <f>'[1]Base de datos 2022'!B46</f>
        <v>0</v>
      </c>
      <c r="C110" s="95">
        <f>'[1]Base de datos 2022'!C46</f>
        <v>0</v>
      </c>
      <c r="D110" s="72">
        <f>'[1]Base de datos 2022'!M46</f>
        <v>0</v>
      </c>
      <c r="E110" s="95">
        <f>'[1]Base de datos 2022'!Y46</f>
        <v>0</v>
      </c>
      <c r="F110" s="95">
        <f>'[1]Base de datos 2022'!AF46</f>
        <v>0</v>
      </c>
      <c r="G110" s="118">
        <f>'[1]Base de datos 2022'!AG46</f>
        <v>0</v>
      </c>
      <c r="H110" s="95">
        <f>'[1]Base de datos 2022'!AH46</f>
        <v>0</v>
      </c>
      <c r="I110" s="95">
        <f>'[1]Base de datos 2022'!AI46</f>
        <v>0</v>
      </c>
      <c r="J110" s="96">
        <f>'[1]Base de datos 2022'!AM46</f>
        <v>0</v>
      </c>
      <c r="K110" s="96">
        <f>'[1]Base de datos 2022'!AP46</f>
        <v>0</v>
      </c>
      <c r="L110" s="96">
        <f>'[1]Base de datos 2022'!AO46</f>
        <v>0</v>
      </c>
      <c r="M110" s="16" t="s">
        <v>34</v>
      </c>
      <c r="N110" s="17">
        <v>0</v>
      </c>
      <c r="O110" s="115">
        <f>'[1]Base de datos 2022'!AJ46</f>
        <v>0</v>
      </c>
      <c r="P110" s="101">
        <f>'[1]Base de datos 2022'!AK46</f>
        <v>0</v>
      </c>
      <c r="Q110" s="96">
        <f>'[1]Base de datos 2022'!AL46</f>
        <v>0</v>
      </c>
      <c r="R110" s="96">
        <f>'[1]Base de datos 2022'!AQ46</f>
        <v>0</v>
      </c>
      <c r="S110" s="98">
        <f>'[1]Base de datos 2022'!IO46</f>
        <v>0</v>
      </c>
      <c r="T110" s="100">
        <f>'[1]Base de datos 2022'!AW46</f>
        <v>0</v>
      </c>
      <c r="U110" s="100">
        <f>'[1]Base de datos 2022'!AX46</f>
        <v>0</v>
      </c>
      <c r="V110" s="113">
        <f>'[1]Base de datos 2022'!AY46</f>
        <v>0</v>
      </c>
      <c r="W110" s="98">
        <f>'[1]Base de datos 2022'!AR46</f>
        <v>0</v>
      </c>
      <c r="X110" s="98">
        <f>'[1]Base de datos 2022'!AU46</f>
        <v>0</v>
      </c>
      <c r="Y110" s="101">
        <f>'[1]Base de datos 2022'!AH46</f>
        <v>0</v>
      </c>
    </row>
    <row r="111" spans="1:25" s="20" customFormat="1" ht="60.75" hidden="1" thickBot="1" x14ac:dyDescent="1.1499999999999999">
      <c r="A111" s="68"/>
      <c r="B111" s="94"/>
      <c r="C111" s="94"/>
      <c r="D111" s="94"/>
      <c r="E111" s="94"/>
      <c r="F111" s="94"/>
      <c r="G111" s="117"/>
      <c r="H111" s="94"/>
      <c r="I111" s="94"/>
      <c r="J111" s="97"/>
      <c r="K111" s="97"/>
      <c r="L111" s="97"/>
      <c r="M111" s="16" t="s">
        <v>35</v>
      </c>
      <c r="N111" s="17">
        <v>0</v>
      </c>
      <c r="O111" s="116"/>
      <c r="P111" s="70"/>
      <c r="Q111" s="117"/>
      <c r="R111" s="117"/>
      <c r="S111" s="99"/>
      <c r="T111" s="94"/>
      <c r="U111" s="94"/>
      <c r="V111" s="114"/>
      <c r="W111" s="99"/>
      <c r="X111" s="99"/>
      <c r="Y111" s="94"/>
    </row>
    <row r="112" spans="1:25" s="20" customFormat="1" ht="60.75" hidden="1" thickBot="1" x14ac:dyDescent="1.1499999999999999">
      <c r="A112" s="68"/>
      <c r="B112" s="94"/>
      <c r="C112" s="94"/>
      <c r="D112" s="94"/>
      <c r="E112" s="94"/>
      <c r="F112" s="94"/>
      <c r="G112" s="117"/>
      <c r="H112" s="94"/>
      <c r="I112" s="94"/>
      <c r="J112" s="97"/>
      <c r="K112" s="97"/>
      <c r="L112" s="97"/>
      <c r="M112" s="16" t="s">
        <v>36</v>
      </c>
      <c r="N112" s="17">
        <v>0</v>
      </c>
      <c r="O112" s="116"/>
      <c r="P112" s="70"/>
      <c r="Q112" s="117"/>
      <c r="R112" s="117"/>
      <c r="S112" s="99"/>
      <c r="T112" s="94"/>
      <c r="U112" s="94"/>
      <c r="V112" s="114"/>
      <c r="W112" s="99"/>
      <c r="X112" s="99"/>
      <c r="Y112" s="94"/>
    </row>
    <row r="113" spans="1:25" s="20" customFormat="1" ht="60.75" hidden="1" thickBot="1" x14ac:dyDescent="1.1499999999999999">
      <c r="A113" s="67"/>
      <c r="B113" s="120">
        <f>'[1]Base de datos 2022'!B47</f>
        <v>0</v>
      </c>
      <c r="C113" s="95">
        <f>'[1]Base de datos 2022'!C47</f>
        <v>0</v>
      </c>
      <c r="D113" s="72">
        <f>'[1]Base de datos 2022'!M47</f>
        <v>0</v>
      </c>
      <c r="E113" s="95">
        <f>'[1]Base de datos 2022'!Y47</f>
        <v>0</v>
      </c>
      <c r="F113" s="95">
        <f>'[1]Base de datos 2022'!AF47</f>
        <v>0</v>
      </c>
      <c r="G113" s="118">
        <f>'[1]Base de datos 2022'!AG47</f>
        <v>0</v>
      </c>
      <c r="H113" s="95">
        <f>'[1]Base de datos 2022'!AH47</f>
        <v>0</v>
      </c>
      <c r="I113" s="95">
        <f>'[1]Base de datos 2022'!AI47</f>
        <v>0</v>
      </c>
      <c r="J113" s="96">
        <f>'[1]Base de datos 2022'!AM47</f>
        <v>0</v>
      </c>
      <c r="K113" s="96">
        <f>'[1]Base de datos 2022'!AP47</f>
        <v>0</v>
      </c>
      <c r="L113" s="96">
        <f>'[1]Base de datos 2022'!AO47</f>
        <v>0</v>
      </c>
      <c r="M113" s="16" t="s">
        <v>34</v>
      </c>
      <c r="N113" s="17">
        <v>0</v>
      </c>
      <c r="O113" s="115">
        <f>'[1]Base de datos 2022'!AJ47</f>
        <v>0</v>
      </c>
      <c r="P113" s="115">
        <f>'[1]Base de datos 2022'!AK47</f>
        <v>0</v>
      </c>
      <c r="Q113" s="96">
        <f>'[1]Base de datos 2022'!AL47</f>
        <v>0</v>
      </c>
      <c r="R113" s="96">
        <f>'[1]Base de datos 2022'!AQ47</f>
        <v>0</v>
      </c>
      <c r="S113" s="98">
        <f>'[1]Base de datos 2022'!IO47</f>
        <v>0</v>
      </c>
      <c r="T113" s="100">
        <f>'[1]Base de datos 2022'!AW47</f>
        <v>0</v>
      </c>
      <c r="U113" s="100" t="e">
        <f>'[1]Base de datos 2022'!AX47</f>
        <v>#DIV/0!</v>
      </c>
      <c r="V113" s="113">
        <f>'[1]Base de datos 2022'!AY47</f>
        <v>0</v>
      </c>
      <c r="W113" s="98">
        <f>'[1]Base de datos 2022'!AR47</f>
        <v>0</v>
      </c>
      <c r="X113" s="98">
        <f>'[1]Base de datos 2022'!AU47</f>
        <v>0</v>
      </c>
      <c r="Y113" s="95">
        <f>'[1]Base de datos 2022'!AH47</f>
        <v>0</v>
      </c>
    </row>
    <row r="114" spans="1:25" s="20" customFormat="1" ht="60.75" hidden="1" thickBot="1" x14ac:dyDescent="1.1499999999999999">
      <c r="A114" s="68"/>
      <c r="B114" s="94"/>
      <c r="C114" s="94"/>
      <c r="D114" s="94"/>
      <c r="E114" s="94"/>
      <c r="F114" s="94"/>
      <c r="G114" s="117"/>
      <c r="H114" s="94"/>
      <c r="I114" s="94"/>
      <c r="J114" s="97"/>
      <c r="K114" s="97"/>
      <c r="L114" s="97"/>
      <c r="M114" s="16" t="s">
        <v>35</v>
      </c>
      <c r="N114" s="17">
        <v>0</v>
      </c>
      <c r="O114" s="116"/>
      <c r="P114" s="116"/>
      <c r="Q114" s="117"/>
      <c r="R114" s="117"/>
      <c r="S114" s="99"/>
      <c r="T114" s="94"/>
      <c r="U114" s="94"/>
      <c r="V114" s="114"/>
      <c r="W114" s="99"/>
      <c r="X114" s="99"/>
      <c r="Y114" s="94"/>
    </row>
    <row r="115" spans="1:25" s="20" customFormat="1" ht="60.75" hidden="1" thickBot="1" x14ac:dyDescent="1.1499999999999999">
      <c r="A115" s="68"/>
      <c r="B115" s="94"/>
      <c r="C115" s="94"/>
      <c r="D115" s="94"/>
      <c r="E115" s="94"/>
      <c r="F115" s="94"/>
      <c r="G115" s="117"/>
      <c r="H115" s="94"/>
      <c r="I115" s="94"/>
      <c r="J115" s="97"/>
      <c r="K115" s="97"/>
      <c r="L115" s="97"/>
      <c r="M115" s="16" t="s">
        <v>36</v>
      </c>
      <c r="N115" s="17">
        <v>0</v>
      </c>
      <c r="O115" s="116"/>
      <c r="P115" s="116"/>
      <c r="Q115" s="117"/>
      <c r="R115" s="117"/>
      <c r="S115" s="99"/>
      <c r="T115" s="94"/>
      <c r="U115" s="94"/>
      <c r="V115" s="114"/>
      <c r="W115" s="99"/>
      <c r="X115" s="99"/>
      <c r="Y115" s="94"/>
    </row>
    <row r="116" spans="1:25" s="20" customFormat="1" ht="60.75" hidden="1" thickBot="1" x14ac:dyDescent="1.1499999999999999">
      <c r="A116" s="67"/>
      <c r="B116" s="69">
        <f>'[1]Base de datos 2022'!B48</f>
        <v>0</v>
      </c>
      <c r="C116" s="95">
        <f>'[1]Base de datos 2022'!C48</f>
        <v>0</v>
      </c>
      <c r="D116" s="72">
        <f>'[1]Base de datos 2022'!M48</f>
        <v>0</v>
      </c>
      <c r="E116" s="95">
        <f>'[1]Base de datos 2022'!Y48</f>
        <v>0</v>
      </c>
      <c r="F116" s="95">
        <f>'[1]Base de datos 2022'!AF48</f>
        <v>0</v>
      </c>
      <c r="G116" s="118">
        <f>'[1]Base de datos 2022'!AG48</f>
        <v>0</v>
      </c>
      <c r="H116" s="95">
        <f>'[1]Base de datos 2022'!AH48</f>
        <v>0</v>
      </c>
      <c r="I116" s="95">
        <f>'[1]Base de datos 2022'!AI48</f>
        <v>0</v>
      </c>
      <c r="J116" s="96">
        <f>'[1]Base de datos 2022'!AM48</f>
        <v>0</v>
      </c>
      <c r="K116" s="96">
        <f>'[1]Base de datos 2022'!AP48</f>
        <v>0</v>
      </c>
      <c r="L116" s="96">
        <f>'[1]Base de datos 2022'!AO48</f>
        <v>0</v>
      </c>
      <c r="M116" s="16" t="s">
        <v>34</v>
      </c>
      <c r="N116" s="17">
        <v>0</v>
      </c>
      <c r="O116" s="115">
        <f>'[1]Base de datos 2022'!AJ48</f>
        <v>0</v>
      </c>
      <c r="P116" s="115">
        <f>'[1]Base de datos 2022'!AK48</f>
        <v>0</v>
      </c>
      <c r="Q116" s="96">
        <f>'[1]Base de datos 2022'!AL48</f>
        <v>0</v>
      </c>
      <c r="R116" s="96">
        <f>'[1]Base de datos 2022'!AQ48</f>
        <v>0</v>
      </c>
      <c r="S116" s="98">
        <f>'[1]Base de datos 2022'!IO48</f>
        <v>0</v>
      </c>
      <c r="T116" s="100">
        <f>'[1]Base de datos 2022'!AW48</f>
        <v>0</v>
      </c>
      <c r="U116" s="100" t="e">
        <f>'[1]Base de datos 2022'!AX48</f>
        <v>#DIV/0!</v>
      </c>
      <c r="V116" s="113">
        <f>'[1]Base de datos 2022'!AY48</f>
        <v>0</v>
      </c>
      <c r="W116" s="98">
        <f>'[1]Base de datos 2022'!AR48</f>
        <v>0</v>
      </c>
      <c r="X116" s="98">
        <f>'[1]Base de datos 2022'!AU48</f>
        <v>0</v>
      </c>
      <c r="Y116" s="100">
        <f>'[1]Base de datos 2022'!AH48</f>
        <v>0</v>
      </c>
    </row>
    <row r="117" spans="1:25" s="20" customFormat="1" ht="60.75" hidden="1" thickBot="1" x14ac:dyDescent="1.1499999999999999">
      <c r="A117" s="68"/>
      <c r="B117" s="94"/>
      <c r="C117" s="94"/>
      <c r="D117" s="94"/>
      <c r="E117" s="94"/>
      <c r="F117" s="94"/>
      <c r="G117" s="117"/>
      <c r="H117" s="94"/>
      <c r="I117" s="94"/>
      <c r="J117" s="97"/>
      <c r="K117" s="97"/>
      <c r="L117" s="97"/>
      <c r="M117" s="16" t="s">
        <v>35</v>
      </c>
      <c r="N117" s="17">
        <v>0</v>
      </c>
      <c r="O117" s="116"/>
      <c r="P117" s="116"/>
      <c r="Q117" s="117"/>
      <c r="R117" s="117"/>
      <c r="S117" s="99"/>
      <c r="T117" s="94"/>
      <c r="U117" s="94"/>
      <c r="V117" s="114"/>
      <c r="W117" s="99"/>
      <c r="X117" s="99"/>
      <c r="Y117" s="94"/>
    </row>
    <row r="118" spans="1:25" s="20" customFormat="1" ht="60.75" hidden="1" thickBot="1" x14ac:dyDescent="1.1499999999999999">
      <c r="A118" s="68"/>
      <c r="B118" s="94"/>
      <c r="C118" s="94"/>
      <c r="D118" s="94"/>
      <c r="E118" s="94"/>
      <c r="F118" s="94"/>
      <c r="G118" s="117"/>
      <c r="H118" s="94"/>
      <c r="I118" s="94"/>
      <c r="J118" s="97"/>
      <c r="K118" s="97"/>
      <c r="L118" s="97"/>
      <c r="M118" s="16" t="s">
        <v>36</v>
      </c>
      <c r="N118" s="17">
        <v>0</v>
      </c>
      <c r="O118" s="116"/>
      <c r="P118" s="116"/>
      <c r="Q118" s="117"/>
      <c r="R118" s="117"/>
      <c r="S118" s="99"/>
      <c r="T118" s="94"/>
      <c r="U118" s="94"/>
      <c r="V118" s="114"/>
      <c r="W118" s="99"/>
      <c r="X118" s="99"/>
      <c r="Y118" s="94"/>
    </row>
    <row r="119" spans="1:25" s="20" customFormat="1" ht="60.75" hidden="1" thickBot="1" x14ac:dyDescent="1.1499999999999999">
      <c r="A119" s="67"/>
      <c r="B119" s="69">
        <f>'[1]Base de datos 2022'!B49</f>
        <v>0</v>
      </c>
      <c r="C119" s="95">
        <f>'[1]Base de datos 2022'!C49</f>
        <v>0</v>
      </c>
      <c r="D119" s="72">
        <f>'[1]Base de datos 2022'!M49</f>
        <v>0</v>
      </c>
      <c r="E119" s="95">
        <f>'[1]Base de datos 2022'!Y49</f>
        <v>0</v>
      </c>
      <c r="F119" s="95">
        <f>'[1]Base de datos 2022'!AF49</f>
        <v>0</v>
      </c>
      <c r="G119" s="118">
        <f>'[1]Base de datos 2022'!AG49</f>
        <v>0</v>
      </c>
      <c r="H119" s="95">
        <f>'[1]Base de datos 2022'!AH49</f>
        <v>0</v>
      </c>
      <c r="I119" s="95">
        <f>'[1]Base de datos 2022'!AI49</f>
        <v>0</v>
      </c>
      <c r="J119" s="96">
        <f>'[1]Base de datos 2022'!AM49</f>
        <v>0</v>
      </c>
      <c r="K119" s="96">
        <f>'[1]Base de datos 2022'!AP49</f>
        <v>0</v>
      </c>
      <c r="L119" s="96">
        <f>'[1]Base de datos 2022'!AO49</f>
        <v>0</v>
      </c>
      <c r="M119" s="16" t="s">
        <v>34</v>
      </c>
      <c r="N119" s="17">
        <v>0</v>
      </c>
      <c r="O119" s="115">
        <f>'[1]Base de datos 2022'!AJ49</f>
        <v>0</v>
      </c>
      <c r="P119" s="115">
        <f>'[1]Base de datos 2022'!AK49</f>
        <v>0</v>
      </c>
      <c r="Q119" s="96">
        <f>'[1]Base de datos 2022'!AL49</f>
        <v>0</v>
      </c>
      <c r="R119" s="96">
        <f>'[1]Base de datos 2022'!AQ49</f>
        <v>0</v>
      </c>
      <c r="S119" s="98">
        <f>'[1]Base de datos 2022'!IO49</f>
        <v>0</v>
      </c>
      <c r="T119" s="100">
        <f>'[1]Base de datos 2022'!AW49</f>
        <v>0</v>
      </c>
      <c r="U119" s="100" t="e">
        <f>'[1]Base de datos 2022'!AX49</f>
        <v>#DIV/0!</v>
      </c>
      <c r="V119" s="113">
        <f>'[1]Base de datos 2022'!AY49</f>
        <v>0</v>
      </c>
      <c r="W119" s="98">
        <f>'[1]Base de datos 2022'!AR49</f>
        <v>0</v>
      </c>
      <c r="X119" s="98">
        <f>'[1]Base de datos 2022'!AU49</f>
        <v>0</v>
      </c>
      <c r="Y119" s="101">
        <f>'[1]Base de datos 2022'!AH49</f>
        <v>0</v>
      </c>
    </row>
    <row r="120" spans="1:25" s="20" customFormat="1" ht="60.75" hidden="1" thickBot="1" x14ac:dyDescent="1.1499999999999999">
      <c r="A120" s="68"/>
      <c r="B120" s="94"/>
      <c r="C120" s="94"/>
      <c r="D120" s="94"/>
      <c r="E120" s="94"/>
      <c r="F120" s="94"/>
      <c r="G120" s="117"/>
      <c r="H120" s="94"/>
      <c r="I120" s="94"/>
      <c r="J120" s="97"/>
      <c r="K120" s="97"/>
      <c r="L120" s="97"/>
      <c r="M120" s="16" t="s">
        <v>35</v>
      </c>
      <c r="N120" s="17">
        <v>0</v>
      </c>
      <c r="O120" s="116"/>
      <c r="P120" s="116"/>
      <c r="Q120" s="117"/>
      <c r="R120" s="117"/>
      <c r="S120" s="99"/>
      <c r="T120" s="94"/>
      <c r="U120" s="94"/>
      <c r="V120" s="114"/>
      <c r="W120" s="99"/>
      <c r="X120" s="99"/>
      <c r="Y120" s="94"/>
    </row>
    <row r="121" spans="1:25" s="20" customFormat="1" ht="60.75" hidden="1" thickBot="1" x14ac:dyDescent="1.1499999999999999">
      <c r="A121" s="68"/>
      <c r="B121" s="94"/>
      <c r="C121" s="94"/>
      <c r="D121" s="94"/>
      <c r="E121" s="94"/>
      <c r="F121" s="94"/>
      <c r="G121" s="117"/>
      <c r="H121" s="94"/>
      <c r="I121" s="94"/>
      <c r="J121" s="97"/>
      <c r="K121" s="97"/>
      <c r="L121" s="97"/>
      <c r="M121" s="16" t="s">
        <v>36</v>
      </c>
      <c r="N121" s="17">
        <v>0</v>
      </c>
      <c r="O121" s="116"/>
      <c r="P121" s="116"/>
      <c r="Q121" s="117"/>
      <c r="R121" s="117"/>
      <c r="S121" s="99"/>
      <c r="T121" s="94"/>
      <c r="U121" s="94"/>
      <c r="V121" s="114"/>
      <c r="W121" s="99"/>
      <c r="X121" s="99"/>
      <c r="Y121" s="94"/>
    </row>
    <row r="122" spans="1:25" s="20" customFormat="1" ht="60.75" hidden="1" thickBot="1" x14ac:dyDescent="1.1499999999999999">
      <c r="A122" s="67"/>
      <c r="B122" s="69">
        <f>'[1]Base de datos 2022'!B50</f>
        <v>0</v>
      </c>
      <c r="C122" s="95">
        <f>'[1]Base de datos 2022'!C50</f>
        <v>0</v>
      </c>
      <c r="D122" s="72">
        <f>'[1]Base de datos 2022'!M50</f>
        <v>0</v>
      </c>
      <c r="E122" s="95">
        <f>'[1]Base de datos 2022'!Y50</f>
        <v>0</v>
      </c>
      <c r="F122" s="72">
        <f>'[1]Base de datos 2022'!AF50</f>
        <v>0</v>
      </c>
      <c r="G122" s="118">
        <f>'[1]Base de datos 2022'!AG50</f>
        <v>0</v>
      </c>
      <c r="H122" s="95">
        <f>'[1]Base de datos 2022'!AH50</f>
        <v>0</v>
      </c>
      <c r="I122" s="95">
        <f>'[1]Base de datos 2022'!AI50</f>
        <v>0</v>
      </c>
      <c r="J122" s="96">
        <f>'[1]Base de datos 2022'!AM50</f>
        <v>0</v>
      </c>
      <c r="K122" s="96">
        <f>'[1]Base de datos 2022'!AP50</f>
        <v>0</v>
      </c>
      <c r="L122" s="96">
        <f>'[1]Base de datos 2022'!AO50</f>
        <v>0</v>
      </c>
      <c r="M122" s="16" t="s">
        <v>34</v>
      </c>
      <c r="N122" s="17">
        <v>0</v>
      </c>
      <c r="O122" s="115">
        <f>'[1]Base de datos 2022'!AJ50</f>
        <v>0</v>
      </c>
      <c r="P122" s="115">
        <f>'[1]Base de datos 2022'!AK50</f>
        <v>0</v>
      </c>
      <c r="Q122" s="96">
        <f>'[1]Base de datos 2022'!AL50</f>
        <v>0</v>
      </c>
      <c r="R122" s="96">
        <f>'[1]Base de datos 2022'!AQ50</f>
        <v>0</v>
      </c>
      <c r="S122" s="98">
        <f>'[1]Base de datos 2022'!IO50</f>
        <v>0</v>
      </c>
      <c r="T122" s="100">
        <f>'[1]Base de datos 2022'!AW50</f>
        <v>0</v>
      </c>
      <c r="U122" s="100" t="e">
        <f>'[1]Base de datos 2022'!AX50</f>
        <v>#DIV/0!</v>
      </c>
      <c r="V122" s="113">
        <f>'[1]Base de datos 2022'!AY50</f>
        <v>0</v>
      </c>
      <c r="W122" s="98">
        <f>'[1]Base de datos 2022'!AR50</f>
        <v>0</v>
      </c>
      <c r="X122" s="98">
        <f>'[1]Base de datos 2022'!AU50</f>
        <v>0</v>
      </c>
      <c r="Y122" s="101">
        <f>'[1]Base de datos 2022'!AH50</f>
        <v>0</v>
      </c>
    </row>
    <row r="123" spans="1:25" s="20" customFormat="1" ht="60.75" hidden="1" thickBot="1" x14ac:dyDescent="1.1499999999999999">
      <c r="A123" s="68"/>
      <c r="B123" s="94"/>
      <c r="C123" s="94"/>
      <c r="D123" s="94"/>
      <c r="E123" s="94"/>
      <c r="F123" s="94"/>
      <c r="G123" s="117"/>
      <c r="H123" s="94"/>
      <c r="I123" s="94"/>
      <c r="J123" s="97"/>
      <c r="K123" s="97"/>
      <c r="L123" s="97"/>
      <c r="M123" s="16" t="s">
        <v>35</v>
      </c>
      <c r="N123" s="17">
        <v>0</v>
      </c>
      <c r="O123" s="116"/>
      <c r="P123" s="116"/>
      <c r="Q123" s="117"/>
      <c r="R123" s="117"/>
      <c r="S123" s="99"/>
      <c r="T123" s="94"/>
      <c r="U123" s="94"/>
      <c r="V123" s="114"/>
      <c r="W123" s="99"/>
      <c r="X123" s="99"/>
      <c r="Y123" s="94"/>
    </row>
    <row r="124" spans="1:25" s="20" customFormat="1" ht="60.75" hidden="1" thickBot="1" x14ac:dyDescent="1.1499999999999999">
      <c r="A124" s="68"/>
      <c r="B124" s="94"/>
      <c r="C124" s="94"/>
      <c r="D124" s="94"/>
      <c r="E124" s="94"/>
      <c r="F124" s="94"/>
      <c r="G124" s="117"/>
      <c r="H124" s="94"/>
      <c r="I124" s="94"/>
      <c r="J124" s="97"/>
      <c r="K124" s="97"/>
      <c r="L124" s="97"/>
      <c r="M124" s="16" t="s">
        <v>36</v>
      </c>
      <c r="N124" s="17">
        <v>0</v>
      </c>
      <c r="O124" s="116"/>
      <c r="P124" s="116"/>
      <c r="Q124" s="117"/>
      <c r="R124" s="117"/>
      <c r="S124" s="99"/>
      <c r="T124" s="94"/>
      <c r="U124" s="94"/>
      <c r="V124" s="114"/>
      <c r="W124" s="99"/>
      <c r="X124" s="99"/>
      <c r="Y124" s="94"/>
    </row>
    <row r="125" spans="1:25" s="20" customFormat="1" ht="60.75" hidden="1" thickBot="1" x14ac:dyDescent="1.1499999999999999">
      <c r="A125" s="67"/>
      <c r="B125" s="69">
        <f>'[1]Base de datos 2022'!B51</f>
        <v>0</v>
      </c>
      <c r="C125" s="95">
        <f>'[1]Base de datos 2022'!C51</f>
        <v>0</v>
      </c>
      <c r="D125" s="72">
        <f>'[1]Base de datos 2022'!M51</f>
        <v>0</v>
      </c>
      <c r="E125" s="95">
        <f>'[1]Base de datos 2022'!Y51</f>
        <v>0</v>
      </c>
      <c r="F125" s="72">
        <f>'[1]Base de datos 2022'!AF51</f>
        <v>0</v>
      </c>
      <c r="G125" s="133">
        <f>'[1]Base de datos 2022'!AG51</f>
        <v>0</v>
      </c>
      <c r="H125" s="95">
        <f>'[1]Base de datos 2022'!AH51</f>
        <v>0</v>
      </c>
      <c r="I125" s="95">
        <f>'[1]Base de datos 2022'!AI51</f>
        <v>0</v>
      </c>
      <c r="J125" s="96">
        <f>'[1]Base de datos 2022'!AM51</f>
        <v>0</v>
      </c>
      <c r="K125" s="96">
        <f>'[1]Base de datos 2022'!AP51</f>
        <v>0</v>
      </c>
      <c r="L125" s="96">
        <f>'[1]Base de datos 2022'!AO51</f>
        <v>0</v>
      </c>
      <c r="M125" s="16" t="s">
        <v>34</v>
      </c>
      <c r="N125" s="17">
        <v>0</v>
      </c>
      <c r="O125" s="115">
        <f>'[1]Base de datos 2022'!AJ51</f>
        <v>0</v>
      </c>
      <c r="P125" s="115">
        <f>'[1]Base de datos 2022'!AK51</f>
        <v>0</v>
      </c>
      <c r="Q125" s="96">
        <f>'[1]Base de datos 2022'!AL51</f>
        <v>0</v>
      </c>
      <c r="R125" s="96">
        <f>'[1]Base de datos 2022'!AQ51</f>
        <v>0</v>
      </c>
      <c r="S125" s="98">
        <f>'[1]Base de datos 2022'!IO51</f>
        <v>0</v>
      </c>
      <c r="T125" s="100">
        <f>'[1]Base de datos 2022'!AW51</f>
        <v>0</v>
      </c>
      <c r="U125" s="100" t="e">
        <f>'[1]Base de datos 2022'!AX51</f>
        <v>#DIV/0!</v>
      </c>
      <c r="V125" s="113">
        <f>'[1]Base de datos 2022'!AY51</f>
        <v>0</v>
      </c>
      <c r="W125" s="98">
        <f>'[1]Base de datos 2022'!AR51</f>
        <v>0</v>
      </c>
      <c r="X125" s="98">
        <f>'[1]Base de datos 2022'!AU51</f>
        <v>0</v>
      </c>
      <c r="Y125" s="72">
        <f>'[1]Base de datos 2022'!AH51</f>
        <v>0</v>
      </c>
    </row>
    <row r="126" spans="1:25" s="20" customFormat="1" ht="60.75" hidden="1" thickBot="1" x14ac:dyDescent="1.1499999999999999">
      <c r="A126" s="68"/>
      <c r="B126" s="94"/>
      <c r="C126" s="94"/>
      <c r="D126" s="94"/>
      <c r="E126" s="94"/>
      <c r="F126" s="94"/>
      <c r="G126" s="117"/>
      <c r="H126" s="94"/>
      <c r="I126" s="94"/>
      <c r="J126" s="97"/>
      <c r="K126" s="97"/>
      <c r="L126" s="97"/>
      <c r="M126" s="16" t="s">
        <v>35</v>
      </c>
      <c r="N126" s="17">
        <v>0</v>
      </c>
      <c r="O126" s="116"/>
      <c r="P126" s="116"/>
      <c r="Q126" s="117"/>
      <c r="R126" s="117"/>
      <c r="S126" s="99"/>
      <c r="T126" s="94"/>
      <c r="U126" s="94"/>
      <c r="V126" s="114"/>
      <c r="W126" s="99"/>
      <c r="X126" s="99"/>
      <c r="Y126" s="94"/>
    </row>
    <row r="127" spans="1:25" s="20" customFormat="1" ht="60.75" hidden="1" thickBot="1" x14ac:dyDescent="1.1499999999999999">
      <c r="A127" s="68"/>
      <c r="B127" s="94"/>
      <c r="C127" s="94"/>
      <c r="D127" s="94"/>
      <c r="E127" s="94"/>
      <c r="F127" s="94"/>
      <c r="G127" s="117"/>
      <c r="H127" s="94"/>
      <c r="I127" s="94"/>
      <c r="J127" s="97"/>
      <c r="K127" s="97"/>
      <c r="L127" s="97"/>
      <c r="M127" s="16" t="s">
        <v>36</v>
      </c>
      <c r="N127" s="17">
        <v>0</v>
      </c>
      <c r="O127" s="116"/>
      <c r="P127" s="116"/>
      <c r="Q127" s="117"/>
      <c r="R127" s="117"/>
      <c r="S127" s="99"/>
      <c r="T127" s="94"/>
      <c r="U127" s="94"/>
      <c r="V127" s="114"/>
      <c r="W127" s="99"/>
      <c r="X127" s="99"/>
      <c r="Y127" s="94"/>
    </row>
    <row r="128" spans="1:25" s="20" customFormat="1" ht="60.75" hidden="1" thickBot="1" x14ac:dyDescent="1.1499999999999999">
      <c r="A128" s="67"/>
      <c r="B128" s="69">
        <f>'[1]Base de datos 2022'!B52</f>
        <v>0</v>
      </c>
      <c r="C128" s="95">
        <f>'[1]Base de datos 2022'!C52</f>
        <v>0</v>
      </c>
      <c r="D128" s="72">
        <f>'[1]Base de datos 2022'!M52</f>
        <v>0</v>
      </c>
      <c r="E128" s="95">
        <f>'[1]Base de datos 2022'!Y52</f>
        <v>0</v>
      </c>
      <c r="F128" s="72">
        <f>'[1]Base de datos 2022'!AF52</f>
        <v>0</v>
      </c>
      <c r="G128" s="133">
        <f>'[1]Base de datos 2022'!AG52</f>
        <v>0</v>
      </c>
      <c r="H128" s="95">
        <f>'[1]Base de datos 2022'!AH52</f>
        <v>0</v>
      </c>
      <c r="I128" s="95">
        <f>'[1]Base de datos 2022'!AI52</f>
        <v>0</v>
      </c>
      <c r="J128" s="96">
        <f>'[1]Base de datos 2022'!AM52</f>
        <v>0</v>
      </c>
      <c r="K128" s="96">
        <f>'[1]Base de datos 2022'!AP52</f>
        <v>0</v>
      </c>
      <c r="L128" s="96">
        <f>'[1]Base de datos 2022'!AO52</f>
        <v>0</v>
      </c>
      <c r="M128" s="16" t="s">
        <v>34</v>
      </c>
      <c r="N128" s="17">
        <v>0</v>
      </c>
      <c r="O128" s="115">
        <f>'[1]Base de datos 2022'!AJ52</f>
        <v>0</v>
      </c>
      <c r="P128" s="115">
        <f>'[1]Base de datos 2022'!AK52</f>
        <v>0</v>
      </c>
      <c r="Q128" s="96">
        <f>'[1]Base de datos 2022'!AL52</f>
        <v>0</v>
      </c>
      <c r="R128" s="96">
        <f>'[1]Base de datos 2022'!AQ52</f>
        <v>0</v>
      </c>
      <c r="S128" s="98">
        <f>'[1]Base de datos 2022'!IO52</f>
        <v>0</v>
      </c>
      <c r="T128" s="100">
        <f>'[1]Base de datos 2022'!AW52</f>
        <v>0</v>
      </c>
      <c r="U128" s="100" t="e">
        <f>'[1]Base de datos 2022'!AX52</f>
        <v>#DIV/0!</v>
      </c>
      <c r="V128" s="113">
        <f>'[1]Base de datos 2022'!AY52</f>
        <v>0</v>
      </c>
      <c r="W128" s="98">
        <f>'[1]Base de datos 2022'!AR52</f>
        <v>0</v>
      </c>
      <c r="X128" s="98">
        <f>'[1]Base de datos 2022'!AU52</f>
        <v>0</v>
      </c>
      <c r="Y128" s="72">
        <f>'[1]Base de datos 2022'!AH52</f>
        <v>0</v>
      </c>
    </row>
    <row r="129" spans="1:25" s="20" customFormat="1" ht="60.75" hidden="1" thickBot="1" x14ac:dyDescent="1.1499999999999999">
      <c r="A129" s="68"/>
      <c r="B129" s="94"/>
      <c r="C129" s="94"/>
      <c r="D129" s="94"/>
      <c r="E129" s="94"/>
      <c r="F129" s="94"/>
      <c r="G129" s="117"/>
      <c r="H129" s="94"/>
      <c r="I129" s="94"/>
      <c r="J129" s="97"/>
      <c r="K129" s="97"/>
      <c r="L129" s="97"/>
      <c r="M129" s="16" t="s">
        <v>35</v>
      </c>
      <c r="N129" s="17">
        <v>0</v>
      </c>
      <c r="O129" s="116"/>
      <c r="P129" s="116"/>
      <c r="Q129" s="117"/>
      <c r="R129" s="117"/>
      <c r="S129" s="99"/>
      <c r="T129" s="94"/>
      <c r="U129" s="94"/>
      <c r="V129" s="114"/>
      <c r="W129" s="99"/>
      <c r="X129" s="99"/>
      <c r="Y129" s="94"/>
    </row>
    <row r="130" spans="1:25" s="20" customFormat="1" ht="60.75" hidden="1" thickBot="1" x14ac:dyDescent="1.1499999999999999">
      <c r="A130" s="68"/>
      <c r="B130" s="94"/>
      <c r="C130" s="94"/>
      <c r="D130" s="94"/>
      <c r="E130" s="94"/>
      <c r="F130" s="94"/>
      <c r="G130" s="117"/>
      <c r="H130" s="94"/>
      <c r="I130" s="94"/>
      <c r="J130" s="97"/>
      <c r="K130" s="97"/>
      <c r="L130" s="97"/>
      <c r="M130" s="16" t="s">
        <v>36</v>
      </c>
      <c r="N130" s="17">
        <v>0</v>
      </c>
      <c r="O130" s="116"/>
      <c r="P130" s="116"/>
      <c r="Q130" s="117"/>
      <c r="R130" s="117"/>
      <c r="S130" s="99"/>
      <c r="T130" s="94"/>
      <c r="U130" s="94"/>
      <c r="V130" s="114"/>
      <c r="W130" s="99"/>
      <c r="X130" s="99"/>
      <c r="Y130" s="94"/>
    </row>
    <row r="131" spans="1:25" s="20" customFormat="1" ht="60.75" hidden="1" thickBot="1" x14ac:dyDescent="1.1499999999999999">
      <c r="A131" s="67"/>
      <c r="B131" s="69">
        <f>'[1]Base de datos 2022'!B53</f>
        <v>0</v>
      </c>
      <c r="C131" s="95">
        <f>'[1]Base de datos 2022'!C53</f>
        <v>0</v>
      </c>
      <c r="D131" s="72">
        <f>'[1]Base de datos 2022'!M53</f>
        <v>0</v>
      </c>
      <c r="E131" s="95">
        <f>'[1]Base de datos 2022'!Y53</f>
        <v>0</v>
      </c>
      <c r="F131" s="72">
        <f>'[1]Base de datos 2022'!AF53</f>
        <v>0</v>
      </c>
      <c r="G131" s="133">
        <f>'[1]Base de datos 2022'!AG53</f>
        <v>0</v>
      </c>
      <c r="H131" s="95">
        <f>'[1]Base de datos 2022'!AH53</f>
        <v>0</v>
      </c>
      <c r="I131" s="95">
        <f>'[1]Base de datos 2022'!AI53</f>
        <v>0</v>
      </c>
      <c r="J131" s="96">
        <f>'[1]Base de datos 2022'!AM53</f>
        <v>0</v>
      </c>
      <c r="K131" s="96">
        <f>'[1]Base de datos 2022'!AP53</f>
        <v>0</v>
      </c>
      <c r="L131" s="96">
        <f>'[1]Base de datos 2022'!AO53</f>
        <v>0</v>
      </c>
      <c r="M131" s="16" t="s">
        <v>34</v>
      </c>
      <c r="N131" s="17">
        <v>0</v>
      </c>
      <c r="O131" s="115">
        <f>'[1]Base de datos 2022'!AJ53</f>
        <v>0</v>
      </c>
      <c r="P131" s="115">
        <f>'[1]Base de datos 2022'!AK53</f>
        <v>0</v>
      </c>
      <c r="Q131" s="96">
        <f>'[1]Base de datos 2022'!AL53</f>
        <v>0</v>
      </c>
      <c r="R131" s="96">
        <f>'[1]Base de datos 2022'!AS53</f>
        <v>0</v>
      </c>
      <c r="S131" s="98">
        <f>'[1]Base de datos 2022'!IO53</f>
        <v>0</v>
      </c>
      <c r="T131" s="100">
        <f>'[1]Base de datos 2022'!AW53</f>
        <v>0</v>
      </c>
      <c r="U131" s="100" t="e">
        <f>'[1]Base de datos 2022'!AX53</f>
        <v>#DIV/0!</v>
      </c>
      <c r="V131" s="113">
        <f>'[1]Base de datos 2022'!AY53</f>
        <v>0</v>
      </c>
      <c r="W131" s="98">
        <f>'[1]Base de datos 2022'!AR53</f>
        <v>0</v>
      </c>
      <c r="X131" s="98">
        <f>'[1]Base de datos 2022'!AU53</f>
        <v>0</v>
      </c>
      <c r="Y131" s="101">
        <f>'[1]Base de datos 2022'!AH53</f>
        <v>0</v>
      </c>
    </row>
    <row r="132" spans="1:25" s="20" customFormat="1" ht="60.75" hidden="1" thickBot="1" x14ac:dyDescent="1.1499999999999999">
      <c r="A132" s="68"/>
      <c r="B132" s="94"/>
      <c r="C132" s="94"/>
      <c r="D132" s="94"/>
      <c r="E132" s="94"/>
      <c r="F132" s="94"/>
      <c r="G132" s="117"/>
      <c r="H132" s="94"/>
      <c r="I132" s="94"/>
      <c r="J132" s="97"/>
      <c r="K132" s="97"/>
      <c r="L132" s="97"/>
      <c r="M132" s="16" t="s">
        <v>35</v>
      </c>
      <c r="N132" s="17">
        <v>0</v>
      </c>
      <c r="O132" s="116"/>
      <c r="P132" s="116"/>
      <c r="Q132" s="117"/>
      <c r="R132" s="117"/>
      <c r="S132" s="99"/>
      <c r="T132" s="94"/>
      <c r="U132" s="94"/>
      <c r="V132" s="114"/>
      <c r="W132" s="99"/>
      <c r="X132" s="99"/>
      <c r="Y132" s="94"/>
    </row>
    <row r="133" spans="1:25" s="20" customFormat="1" ht="60.75" hidden="1" thickBot="1" x14ac:dyDescent="1.1499999999999999">
      <c r="A133" s="68"/>
      <c r="B133" s="94"/>
      <c r="C133" s="94"/>
      <c r="D133" s="94"/>
      <c r="E133" s="94"/>
      <c r="F133" s="94"/>
      <c r="G133" s="117"/>
      <c r="H133" s="94"/>
      <c r="I133" s="94"/>
      <c r="J133" s="97"/>
      <c r="K133" s="97"/>
      <c r="L133" s="97"/>
      <c r="M133" s="16" t="s">
        <v>36</v>
      </c>
      <c r="N133" s="17">
        <v>0</v>
      </c>
      <c r="O133" s="116"/>
      <c r="P133" s="116"/>
      <c r="Q133" s="117"/>
      <c r="R133" s="117"/>
      <c r="S133" s="99"/>
      <c r="T133" s="94"/>
      <c r="U133" s="94"/>
      <c r="V133" s="114"/>
      <c r="W133" s="99"/>
      <c r="X133" s="99"/>
      <c r="Y133" s="94"/>
    </row>
    <row r="134" spans="1:25" s="20" customFormat="1" ht="60.75" hidden="1" thickBot="1" x14ac:dyDescent="1.1499999999999999">
      <c r="A134" s="67"/>
      <c r="B134" s="69">
        <f>'[1]Base de datos 2022'!B54</f>
        <v>0</v>
      </c>
      <c r="C134" s="95">
        <f>'[1]Base de datos 2022'!C54</f>
        <v>0</v>
      </c>
      <c r="D134" s="72">
        <f>'[1]Base de datos 2022'!M54</f>
        <v>0</v>
      </c>
      <c r="E134" s="95">
        <f>'[1]Base de datos 2022'!Y54</f>
        <v>0</v>
      </c>
      <c r="F134" s="72">
        <f>'[1]Base de datos 2022'!AF54</f>
        <v>0</v>
      </c>
      <c r="G134" s="133">
        <f>'[1]Base de datos 2022'!AG54</f>
        <v>0</v>
      </c>
      <c r="H134" s="95">
        <f>'[1]Base de datos 2022'!AH54</f>
        <v>0</v>
      </c>
      <c r="I134" s="95">
        <f>'[1]Base de datos 2022'!AI54</f>
        <v>0</v>
      </c>
      <c r="J134" s="96">
        <f>'[1]Base de datos 2022'!AM54</f>
        <v>0</v>
      </c>
      <c r="K134" s="96">
        <f>'[1]Base de datos 2022'!AP54</f>
        <v>0</v>
      </c>
      <c r="L134" s="96">
        <f>'[1]Base de datos 2022'!AO54</f>
        <v>0</v>
      </c>
      <c r="M134" s="16" t="s">
        <v>34</v>
      </c>
      <c r="N134" s="17">
        <v>0</v>
      </c>
      <c r="O134" s="115">
        <f>'[1]Base de datos 2022'!AJ54</f>
        <v>0</v>
      </c>
      <c r="P134" s="115">
        <f>'[1]Base de datos 2022'!AK54</f>
        <v>0</v>
      </c>
      <c r="Q134" s="96">
        <f>'[1]Base de datos 2022'!AL54</f>
        <v>0</v>
      </c>
      <c r="R134" s="96">
        <f>'[1]Base de datos 2022'!AQ54</f>
        <v>0</v>
      </c>
      <c r="S134" s="98">
        <f>'[1]Base de datos 2022'!IO54</f>
        <v>0</v>
      </c>
      <c r="T134" s="100">
        <f>'[1]Base de datos 2022'!AW54</f>
        <v>0</v>
      </c>
      <c r="U134" s="100" t="e">
        <f>'[1]Base de datos 2022'!AX54</f>
        <v>#DIV/0!</v>
      </c>
      <c r="V134" s="113">
        <f>'[1]Base de datos 2022'!AY54</f>
        <v>0</v>
      </c>
      <c r="W134" s="98">
        <f>'[1]Base de datos 2022'!AR54</f>
        <v>0</v>
      </c>
      <c r="X134" s="98">
        <f>'[1]Base de datos 2022'!AU54</f>
        <v>0</v>
      </c>
      <c r="Y134" s="101">
        <f>'[1]Base de datos 2022'!AH54</f>
        <v>0</v>
      </c>
    </row>
    <row r="135" spans="1:25" s="20" customFormat="1" ht="60.75" hidden="1" thickBot="1" x14ac:dyDescent="1.1499999999999999">
      <c r="A135" s="68"/>
      <c r="B135" s="94"/>
      <c r="C135" s="94"/>
      <c r="D135" s="94"/>
      <c r="E135" s="94"/>
      <c r="F135" s="94"/>
      <c r="G135" s="117"/>
      <c r="H135" s="94"/>
      <c r="I135" s="94"/>
      <c r="J135" s="97"/>
      <c r="K135" s="97"/>
      <c r="L135" s="97"/>
      <c r="M135" s="16" t="s">
        <v>35</v>
      </c>
      <c r="N135" s="17">
        <v>0</v>
      </c>
      <c r="O135" s="116"/>
      <c r="P135" s="116"/>
      <c r="Q135" s="117"/>
      <c r="R135" s="117"/>
      <c r="S135" s="99"/>
      <c r="T135" s="94"/>
      <c r="U135" s="94"/>
      <c r="V135" s="114"/>
      <c r="W135" s="99"/>
      <c r="X135" s="99"/>
      <c r="Y135" s="94"/>
    </row>
    <row r="136" spans="1:25" s="20" customFormat="1" ht="60.75" hidden="1" thickBot="1" x14ac:dyDescent="1.1499999999999999">
      <c r="A136" s="68"/>
      <c r="B136" s="94"/>
      <c r="C136" s="94"/>
      <c r="D136" s="94"/>
      <c r="E136" s="94"/>
      <c r="F136" s="94"/>
      <c r="G136" s="117"/>
      <c r="H136" s="94"/>
      <c r="I136" s="94"/>
      <c r="J136" s="97"/>
      <c r="K136" s="97"/>
      <c r="L136" s="97"/>
      <c r="M136" s="16" t="s">
        <v>36</v>
      </c>
      <c r="N136" s="17">
        <v>0</v>
      </c>
      <c r="O136" s="116"/>
      <c r="P136" s="116"/>
      <c r="Q136" s="117"/>
      <c r="R136" s="117"/>
      <c r="S136" s="99"/>
      <c r="T136" s="94"/>
      <c r="U136" s="94"/>
      <c r="V136" s="114"/>
      <c r="W136" s="99"/>
      <c r="X136" s="99"/>
      <c r="Y136" s="94"/>
    </row>
    <row r="137" spans="1:25" s="20" customFormat="1" ht="60.75" hidden="1" thickBot="1" x14ac:dyDescent="1.1499999999999999">
      <c r="A137" s="67"/>
      <c r="B137" s="69">
        <f>'[1]Base de datos 2022'!B55</f>
        <v>0</v>
      </c>
      <c r="C137" s="95">
        <f>'[1]Base de datos 2022'!C55</f>
        <v>0</v>
      </c>
      <c r="D137" s="72">
        <f>'[1]Base de datos 2022'!M55</f>
        <v>0</v>
      </c>
      <c r="E137" s="95">
        <f>'[1]Base de datos 2022'!Y55</f>
        <v>0</v>
      </c>
      <c r="F137" s="72">
        <f>'[1]Base de datos 2022'!AF55</f>
        <v>0</v>
      </c>
      <c r="G137" s="133">
        <f>'[1]Base de datos 2022'!AG55</f>
        <v>0</v>
      </c>
      <c r="H137" s="95">
        <f>'[1]Base de datos 2022'!AH55</f>
        <v>0</v>
      </c>
      <c r="I137" s="95">
        <f>'[1]Base de datos 2022'!AI55</f>
        <v>0</v>
      </c>
      <c r="J137" s="96">
        <f>'[1]Base de datos 2022'!AM55</f>
        <v>0</v>
      </c>
      <c r="K137" s="96">
        <f>'[1]Base de datos 2022'!AP55</f>
        <v>0</v>
      </c>
      <c r="L137" s="96">
        <f>'[1]Base de datos 2022'!AO55</f>
        <v>0</v>
      </c>
      <c r="M137" s="16" t="s">
        <v>34</v>
      </c>
      <c r="N137" s="17">
        <v>0</v>
      </c>
      <c r="O137" s="115">
        <f>'[1]Base de datos 2022'!AJ55</f>
        <v>0</v>
      </c>
      <c r="P137" s="115">
        <f>'[1]Base de datos 2022'!AK55</f>
        <v>0</v>
      </c>
      <c r="Q137" s="96">
        <f>'[1]Base de datos 2022'!AL55</f>
        <v>0</v>
      </c>
      <c r="R137" s="96">
        <f>'[1]Base de datos 2022'!AQ55</f>
        <v>0</v>
      </c>
      <c r="S137" s="98">
        <f>'[1]Base de datos 2022'!IO55</f>
        <v>0</v>
      </c>
      <c r="T137" s="100">
        <f>'[1]Base de datos 2022'!AW55</f>
        <v>0</v>
      </c>
      <c r="U137" s="100" t="e">
        <f>'[1]Base de datos 2022'!AX55</f>
        <v>#DIV/0!</v>
      </c>
      <c r="V137" s="113">
        <f>'[1]Base de datos 2022'!AY55</f>
        <v>0</v>
      </c>
      <c r="W137" s="98">
        <f>'[1]Base de datos 2022'!AR55</f>
        <v>0</v>
      </c>
      <c r="X137" s="98">
        <f>'[1]Base de datos 2022'!AU55</f>
        <v>0</v>
      </c>
      <c r="Y137" s="101">
        <f>'[1]Base de datos 2022'!AH55</f>
        <v>0</v>
      </c>
    </row>
    <row r="138" spans="1:25" s="20" customFormat="1" ht="60.75" hidden="1" thickBot="1" x14ac:dyDescent="1.1499999999999999">
      <c r="A138" s="68"/>
      <c r="B138" s="94"/>
      <c r="C138" s="94"/>
      <c r="D138" s="94"/>
      <c r="E138" s="94"/>
      <c r="F138" s="94"/>
      <c r="G138" s="117"/>
      <c r="H138" s="94"/>
      <c r="I138" s="94"/>
      <c r="J138" s="97"/>
      <c r="K138" s="97"/>
      <c r="L138" s="97"/>
      <c r="M138" s="16" t="s">
        <v>35</v>
      </c>
      <c r="N138" s="17">
        <v>0</v>
      </c>
      <c r="O138" s="116"/>
      <c r="P138" s="116"/>
      <c r="Q138" s="117"/>
      <c r="R138" s="117"/>
      <c r="S138" s="99"/>
      <c r="T138" s="94"/>
      <c r="U138" s="94"/>
      <c r="V138" s="114"/>
      <c r="W138" s="99"/>
      <c r="X138" s="99"/>
      <c r="Y138" s="94"/>
    </row>
    <row r="139" spans="1:25" s="20" customFormat="1" ht="60.75" hidden="1" thickBot="1" x14ac:dyDescent="1.1499999999999999">
      <c r="A139" s="68"/>
      <c r="B139" s="94"/>
      <c r="C139" s="94"/>
      <c r="D139" s="94"/>
      <c r="E139" s="94"/>
      <c r="F139" s="94"/>
      <c r="G139" s="117"/>
      <c r="H139" s="94"/>
      <c r="I139" s="94"/>
      <c r="J139" s="97"/>
      <c r="K139" s="97"/>
      <c r="L139" s="97"/>
      <c r="M139" s="16" t="s">
        <v>36</v>
      </c>
      <c r="N139" s="17">
        <v>0</v>
      </c>
      <c r="O139" s="116"/>
      <c r="P139" s="116"/>
      <c r="Q139" s="117"/>
      <c r="R139" s="117"/>
      <c r="S139" s="99"/>
      <c r="T139" s="94"/>
      <c r="U139" s="94"/>
      <c r="V139" s="114"/>
      <c r="W139" s="99"/>
      <c r="X139" s="99"/>
      <c r="Y139" s="94"/>
    </row>
    <row r="140" spans="1:25" s="20" customFormat="1" ht="60.75" hidden="1" thickBot="1" x14ac:dyDescent="1.1499999999999999">
      <c r="A140" s="67"/>
      <c r="B140" s="69">
        <f>'[1]Base de datos 2022'!B56</f>
        <v>0</v>
      </c>
      <c r="C140" s="95">
        <f>'[1]Base de datos 2022'!C56</f>
        <v>0</v>
      </c>
      <c r="D140" s="72">
        <f>'[1]Base de datos 2022'!M56</f>
        <v>0</v>
      </c>
      <c r="E140" s="95">
        <f>'[1]Base de datos 2022'!Y56</f>
        <v>0</v>
      </c>
      <c r="F140" s="72">
        <f>'[1]Base de datos 2022'!AF56</f>
        <v>0</v>
      </c>
      <c r="G140" s="133">
        <f>'[1]Base de datos 2022'!AG56</f>
        <v>0</v>
      </c>
      <c r="H140" s="95">
        <f>'[1]Base de datos 2022'!AH56</f>
        <v>0</v>
      </c>
      <c r="I140" s="95">
        <f>'[1]Base de datos 2022'!AI56</f>
        <v>0</v>
      </c>
      <c r="J140" s="96">
        <f>'[1]Base de datos 2022'!AM56</f>
        <v>0</v>
      </c>
      <c r="K140" s="96">
        <f>'[1]Base de datos 2022'!AP56</f>
        <v>0</v>
      </c>
      <c r="L140" s="96">
        <f>'[1]Base de datos 2022'!AO56</f>
        <v>0</v>
      </c>
      <c r="M140" s="16" t="s">
        <v>34</v>
      </c>
      <c r="N140" s="17">
        <v>0</v>
      </c>
      <c r="O140" s="115">
        <f>'[1]Base de datos 2022'!AJ56</f>
        <v>0</v>
      </c>
      <c r="P140" s="115">
        <f>'[1]Base de datos 2022'!AK56</f>
        <v>0</v>
      </c>
      <c r="Q140" s="96">
        <f>'[1]Base de datos 2022'!AL56</f>
        <v>0</v>
      </c>
      <c r="R140" s="96">
        <f>'[1]Base de datos 2022'!AQ56</f>
        <v>0</v>
      </c>
      <c r="S140" s="98">
        <f>'[1]Base de datos 2022'!IO56</f>
        <v>0</v>
      </c>
      <c r="T140" s="100">
        <f>'[1]Base de datos 2022'!AW56</f>
        <v>0</v>
      </c>
      <c r="U140" s="100" t="e">
        <f>'[1]Base de datos 2022'!AX56</f>
        <v>#DIV/0!</v>
      </c>
      <c r="V140" s="113">
        <f>'[1]Base de datos 2022'!AY56</f>
        <v>0</v>
      </c>
      <c r="W140" s="98">
        <f>'[1]Base de datos 2022'!AR56</f>
        <v>0</v>
      </c>
      <c r="X140" s="98">
        <f>'[1]Base de datos 2022'!AU56</f>
        <v>0</v>
      </c>
      <c r="Y140" s="101">
        <f>'[1]Base de datos 2022'!AH56</f>
        <v>0</v>
      </c>
    </row>
    <row r="141" spans="1:25" s="20" customFormat="1" ht="60.75" hidden="1" thickBot="1" x14ac:dyDescent="1.1499999999999999">
      <c r="A141" s="68"/>
      <c r="B141" s="94"/>
      <c r="C141" s="94"/>
      <c r="D141" s="94"/>
      <c r="E141" s="94"/>
      <c r="F141" s="94"/>
      <c r="G141" s="117"/>
      <c r="H141" s="94"/>
      <c r="I141" s="94"/>
      <c r="J141" s="97"/>
      <c r="K141" s="97"/>
      <c r="L141" s="97"/>
      <c r="M141" s="16" t="s">
        <v>35</v>
      </c>
      <c r="N141" s="17">
        <v>0</v>
      </c>
      <c r="O141" s="116"/>
      <c r="P141" s="116"/>
      <c r="Q141" s="117"/>
      <c r="R141" s="117"/>
      <c r="S141" s="99"/>
      <c r="T141" s="94"/>
      <c r="U141" s="94"/>
      <c r="V141" s="114"/>
      <c r="W141" s="99"/>
      <c r="X141" s="99"/>
      <c r="Y141" s="94"/>
    </row>
    <row r="142" spans="1:25" s="20" customFormat="1" ht="60.75" hidden="1" thickBot="1" x14ac:dyDescent="1.1499999999999999">
      <c r="A142" s="68"/>
      <c r="B142" s="94"/>
      <c r="C142" s="94"/>
      <c r="D142" s="94"/>
      <c r="E142" s="94"/>
      <c r="F142" s="94"/>
      <c r="G142" s="117"/>
      <c r="H142" s="94"/>
      <c r="I142" s="94"/>
      <c r="J142" s="97"/>
      <c r="K142" s="97"/>
      <c r="L142" s="97"/>
      <c r="M142" s="16" t="s">
        <v>36</v>
      </c>
      <c r="N142" s="17">
        <v>0</v>
      </c>
      <c r="O142" s="116"/>
      <c r="P142" s="116"/>
      <c r="Q142" s="117"/>
      <c r="R142" s="117"/>
      <c r="S142" s="99"/>
      <c r="T142" s="94"/>
      <c r="U142" s="94"/>
      <c r="V142" s="114"/>
      <c r="W142" s="99"/>
      <c r="X142" s="99"/>
      <c r="Y142" s="94"/>
    </row>
    <row r="143" spans="1:25" s="20" customFormat="1" ht="60.75" hidden="1" thickBot="1" x14ac:dyDescent="1.1499999999999999">
      <c r="A143" s="67"/>
      <c r="B143" s="72">
        <f>'[1]Base de datos 2022'!B57</f>
        <v>0</v>
      </c>
      <c r="C143" s="95">
        <f>'[1]Base de datos 2022'!C57</f>
        <v>0</v>
      </c>
      <c r="D143" s="72">
        <f>'[1]Base de datos 2022'!M57</f>
        <v>0</v>
      </c>
      <c r="E143" s="95">
        <f>'[1]Base de datos 2022'!Y57</f>
        <v>0</v>
      </c>
      <c r="F143" s="72">
        <f>'[1]Base de datos 2022'!AF57</f>
        <v>0</v>
      </c>
      <c r="G143" s="118">
        <f>'[1]Base de datos 2022'!AG57</f>
        <v>0</v>
      </c>
      <c r="H143" s="95">
        <f>'[1]Base de datos 2022'!AH57</f>
        <v>0</v>
      </c>
      <c r="I143" s="95">
        <f>'[1]Base de datos 2022'!AI57</f>
        <v>0</v>
      </c>
      <c r="J143" s="96">
        <f>'[1]Base de datos 2022'!AM57</f>
        <v>0</v>
      </c>
      <c r="K143" s="96">
        <f>'[1]Base de datos 2022'!AP57</f>
        <v>0</v>
      </c>
      <c r="L143" s="96">
        <f>'[1]Base de datos 2022'!AO57</f>
        <v>0</v>
      </c>
      <c r="M143" s="16" t="s">
        <v>34</v>
      </c>
      <c r="N143" s="17">
        <v>0</v>
      </c>
      <c r="O143" s="115">
        <f>'[1]Base de datos 2022'!AJ57</f>
        <v>0</v>
      </c>
      <c r="P143" s="134">
        <f>'[1]Base de datos 2022'!AK57</f>
        <v>0</v>
      </c>
      <c r="Q143" s="96">
        <f>'[1]Base de datos 2022'!AL57</f>
        <v>0</v>
      </c>
      <c r="R143" s="96">
        <f>'[1]Base de datos 2022'!AQ57</f>
        <v>0</v>
      </c>
      <c r="S143" s="98">
        <f>'[1]Base de datos 2022'!IO57</f>
        <v>0</v>
      </c>
      <c r="T143" s="100">
        <f>'[1]Base de datos 2022'!AW57</f>
        <v>0</v>
      </c>
      <c r="U143" s="100" t="e">
        <f>'[1]Base de datos 2022'!AX57</f>
        <v>#DIV/0!</v>
      </c>
      <c r="V143" s="113">
        <f>'[1]Base de datos 2022'!AY57</f>
        <v>0</v>
      </c>
      <c r="W143" s="98">
        <f>'[1]Base de datos 2022'!AR57</f>
        <v>0</v>
      </c>
      <c r="X143" s="98">
        <f>'[1]Base de datos 2022'!AU57</f>
        <v>0</v>
      </c>
      <c r="Y143" s="72">
        <f>'[1]Base de datos 2022'!AH57</f>
        <v>0</v>
      </c>
    </row>
    <row r="144" spans="1:25" s="20" customFormat="1" ht="60.75" hidden="1" thickBot="1" x14ac:dyDescent="1.1499999999999999">
      <c r="A144" s="68"/>
      <c r="B144" s="94"/>
      <c r="C144" s="94"/>
      <c r="D144" s="94"/>
      <c r="E144" s="94"/>
      <c r="F144" s="94"/>
      <c r="G144" s="117"/>
      <c r="H144" s="94"/>
      <c r="I144" s="94"/>
      <c r="J144" s="97"/>
      <c r="K144" s="97"/>
      <c r="L144" s="97"/>
      <c r="M144" s="16" t="s">
        <v>35</v>
      </c>
      <c r="N144" s="17">
        <v>0</v>
      </c>
      <c r="O144" s="116"/>
      <c r="P144" s="135"/>
      <c r="Q144" s="117"/>
      <c r="R144" s="117"/>
      <c r="S144" s="99"/>
      <c r="T144" s="94"/>
      <c r="U144" s="94"/>
      <c r="V144" s="114"/>
      <c r="W144" s="99"/>
      <c r="X144" s="99"/>
      <c r="Y144" s="94"/>
    </row>
    <row r="145" spans="1:25" s="20" customFormat="1" ht="60.75" hidden="1" thickBot="1" x14ac:dyDescent="1.1499999999999999">
      <c r="A145" s="68"/>
      <c r="B145" s="94"/>
      <c r="C145" s="94"/>
      <c r="D145" s="94"/>
      <c r="E145" s="94"/>
      <c r="F145" s="94"/>
      <c r="G145" s="117"/>
      <c r="H145" s="94"/>
      <c r="I145" s="94"/>
      <c r="J145" s="97"/>
      <c r="K145" s="97"/>
      <c r="L145" s="97"/>
      <c r="M145" s="16" t="s">
        <v>36</v>
      </c>
      <c r="N145" s="17">
        <v>0</v>
      </c>
      <c r="O145" s="116"/>
      <c r="P145" s="135"/>
      <c r="Q145" s="117"/>
      <c r="R145" s="117"/>
      <c r="S145" s="99"/>
      <c r="T145" s="94"/>
      <c r="U145" s="94"/>
      <c r="V145" s="114"/>
      <c r="W145" s="99"/>
      <c r="X145" s="99"/>
      <c r="Y145" s="94"/>
    </row>
    <row r="146" spans="1:25" s="20" customFormat="1" ht="60.75" hidden="1" thickBot="1" x14ac:dyDescent="1.1499999999999999">
      <c r="A146" s="67"/>
      <c r="B146" s="69">
        <f>'[1]Base de datos 2022'!B58</f>
        <v>0</v>
      </c>
      <c r="C146" s="95">
        <f>'[1]Base de datos 2022'!C58</f>
        <v>0</v>
      </c>
      <c r="D146" s="72">
        <f>'[1]Base de datos 2022'!M58</f>
        <v>0</v>
      </c>
      <c r="E146" s="95">
        <f>'[1]Base de datos 2022'!Y58</f>
        <v>0</v>
      </c>
      <c r="F146" s="72">
        <f>'[1]Base de datos 2022'!AF58</f>
        <v>0</v>
      </c>
      <c r="G146" s="118">
        <f>'[1]Base de datos 2022'!AG58</f>
        <v>0</v>
      </c>
      <c r="H146" s="95">
        <f>'[1]Base de datos 2022'!AH58</f>
        <v>0</v>
      </c>
      <c r="I146" s="95">
        <f>'[1]Base de datos 2022'!AI58</f>
        <v>0</v>
      </c>
      <c r="J146" s="96">
        <f>'[1]Base de datos 2022'!AM58</f>
        <v>0</v>
      </c>
      <c r="K146" s="96">
        <f>'[1]Base de datos 2022'!AP58</f>
        <v>0</v>
      </c>
      <c r="L146" s="96">
        <f>'[1]Base de datos 2022'!AO58</f>
        <v>0</v>
      </c>
      <c r="M146" s="16" t="s">
        <v>34</v>
      </c>
      <c r="N146" s="17">
        <v>0</v>
      </c>
      <c r="O146" s="115">
        <f>'[1]Base de datos 2022'!AJ58</f>
        <v>0</v>
      </c>
      <c r="P146" s="115">
        <f>'[1]Base de datos 2022'!AK58</f>
        <v>0</v>
      </c>
      <c r="Q146" s="96">
        <f>'[1]Base de datos 2022'!AL58</f>
        <v>0</v>
      </c>
      <c r="R146" s="96">
        <f>'[1]Base de datos 2022'!AQ58</f>
        <v>0</v>
      </c>
      <c r="S146" s="98">
        <f>'[1]Base de datos 2022'!IO58</f>
        <v>0</v>
      </c>
      <c r="T146" s="100">
        <f>'[1]Base de datos 2022'!AW58</f>
        <v>0</v>
      </c>
      <c r="U146" s="100" t="e">
        <f>'[1]Base de datos 2022'!AX58</f>
        <v>#DIV/0!</v>
      </c>
      <c r="V146" s="113">
        <f>'[1]Base de datos 2022'!AY58</f>
        <v>0</v>
      </c>
      <c r="W146" s="98">
        <f>'[1]Base de datos 2022'!AR58</f>
        <v>0</v>
      </c>
      <c r="X146" s="98">
        <f>'[1]Base de datos 2022'!AU58</f>
        <v>0</v>
      </c>
      <c r="Y146" s="72">
        <f>'[1]Base de datos 2022'!AH58</f>
        <v>0</v>
      </c>
    </row>
    <row r="147" spans="1:25" s="20" customFormat="1" ht="60.75" hidden="1" thickBot="1" x14ac:dyDescent="1.1499999999999999">
      <c r="A147" s="68"/>
      <c r="B147" s="94"/>
      <c r="C147" s="94"/>
      <c r="D147" s="94"/>
      <c r="E147" s="94"/>
      <c r="F147" s="94"/>
      <c r="G147" s="117"/>
      <c r="H147" s="94"/>
      <c r="I147" s="94"/>
      <c r="J147" s="97"/>
      <c r="K147" s="97"/>
      <c r="L147" s="97"/>
      <c r="M147" s="16" t="s">
        <v>35</v>
      </c>
      <c r="N147" s="17">
        <v>0</v>
      </c>
      <c r="O147" s="116"/>
      <c r="P147" s="116"/>
      <c r="Q147" s="117"/>
      <c r="R147" s="117"/>
      <c r="S147" s="99"/>
      <c r="T147" s="94"/>
      <c r="U147" s="94"/>
      <c r="V147" s="114"/>
      <c r="W147" s="99"/>
      <c r="X147" s="99"/>
      <c r="Y147" s="94"/>
    </row>
    <row r="148" spans="1:25" s="20" customFormat="1" ht="60.75" hidden="1" thickBot="1" x14ac:dyDescent="1.1499999999999999">
      <c r="A148" s="68"/>
      <c r="B148" s="94"/>
      <c r="C148" s="94"/>
      <c r="D148" s="94"/>
      <c r="E148" s="94"/>
      <c r="F148" s="94"/>
      <c r="G148" s="117"/>
      <c r="H148" s="94"/>
      <c r="I148" s="94"/>
      <c r="J148" s="97"/>
      <c r="K148" s="97"/>
      <c r="L148" s="97"/>
      <c r="M148" s="16" t="s">
        <v>36</v>
      </c>
      <c r="N148" s="17">
        <v>0</v>
      </c>
      <c r="O148" s="116"/>
      <c r="P148" s="116"/>
      <c r="Q148" s="117"/>
      <c r="R148" s="117"/>
      <c r="S148" s="99"/>
      <c r="T148" s="94"/>
      <c r="U148" s="94"/>
      <c r="V148" s="114"/>
      <c r="W148" s="99"/>
      <c r="X148" s="99"/>
      <c r="Y148" s="94"/>
    </row>
    <row r="149" spans="1:25" s="20" customFormat="1" ht="60.75" hidden="1" thickBot="1" x14ac:dyDescent="1.1499999999999999">
      <c r="A149" s="67"/>
      <c r="B149" s="69" t="str">
        <f>'[1]Base de datos 2022'!B59</f>
        <v>002</v>
      </c>
      <c r="C149" s="95">
        <f>'[1]Base de datos 2022'!C59</f>
        <v>0</v>
      </c>
      <c r="D149" s="72">
        <f>'[1]Base de datos 2022'!M59</f>
        <v>0</v>
      </c>
      <c r="E149" s="95">
        <f>'[1]Base de datos 2022'!Y59</f>
        <v>0</v>
      </c>
      <c r="F149" s="72">
        <f>'[1]Base de datos 2022'!AF59</f>
        <v>0</v>
      </c>
      <c r="G149" s="118">
        <f>'[1]Base de datos 2022'!AG59</f>
        <v>0</v>
      </c>
      <c r="H149" s="95">
        <f>'[1]Base de datos 2022'!AH59</f>
        <v>0</v>
      </c>
      <c r="I149" s="95">
        <f>'[1]Base de datos 2022'!AI59</f>
        <v>0</v>
      </c>
      <c r="J149" s="96">
        <f>'[1]Base de datos 2022'!AM59</f>
        <v>0</v>
      </c>
      <c r="K149" s="96">
        <f>'[1]Base de datos 2022'!AP59</f>
        <v>0</v>
      </c>
      <c r="L149" s="96">
        <f>'[1]Base de datos 2022'!AO59</f>
        <v>0</v>
      </c>
      <c r="M149" s="16" t="s">
        <v>34</v>
      </c>
      <c r="N149" s="17">
        <v>0</v>
      </c>
      <c r="O149" s="115">
        <f>'[1]Base de datos 2022'!AJ59</f>
        <v>0</v>
      </c>
      <c r="P149" s="115">
        <f>'[1]Base de datos 2022'!AK59</f>
        <v>0</v>
      </c>
      <c r="Q149" s="96">
        <f>'[1]Base de datos 2022'!AL59</f>
        <v>0</v>
      </c>
      <c r="R149" s="96">
        <f>'[1]Base de datos 2022'!AQ59</f>
        <v>0</v>
      </c>
      <c r="S149" s="98">
        <f>'[1]Base de datos 2022'!IO59</f>
        <v>0</v>
      </c>
      <c r="T149" s="100">
        <f>'[1]Base de datos 2022'!AW59</f>
        <v>0</v>
      </c>
      <c r="U149" s="100">
        <f>'[1]Base de datos 2022'!AX59</f>
        <v>0</v>
      </c>
      <c r="V149" s="113">
        <f>'[1]Base de datos 2022'!AY59</f>
        <v>0</v>
      </c>
      <c r="W149" s="98">
        <f>'[1]Base de datos 2022'!AR59</f>
        <v>0</v>
      </c>
      <c r="X149" s="98">
        <f>'[1]Base de datos 2022'!AU59</f>
        <v>0</v>
      </c>
      <c r="Y149" s="101">
        <f>'[1]Base de datos 2022'!AH59</f>
        <v>0</v>
      </c>
    </row>
    <row r="150" spans="1:25" s="20" customFormat="1" ht="60.75" hidden="1" thickBot="1" x14ac:dyDescent="1.1499999999999999">
      <c r="A150" s="68"/>
      <c r="B150" s="94"/>
      <c r="C150" s="94"/>
      <c r="D150" s="94"/>
      <c r="E150" s="94"/>
      <c r="F150" s="94"/>
      <c r="G150" s="117"/>
      <c r="H150" s="94"/>
      <c r="I150" s="94"/>
      <c r="J150" s="97"/>
      <c r="K150" s="97"/>
      <c r="L150" s="97"/>
      <c r="M150" s="16" t="s">
        <v>35</v>
      </c>
      <c r="N150" s="17">
        <v>0</v>
      </c>
      <c r="O150" s="116"/>
      <c r="P150" s="116"/>
      <c r="Q150" s="117"/>
      <c r="R150" s="117"/>
      <c r="S150" s="99"/>
      <c r="T150" s="94"/>
      <c r="U150" s="94"/>
      <c r="V150" s="114"/>
      <c r="W150" s="99"/>
      <c r="X150" s="99"/>
      <c r="Y150" s="94"/>
    </row>
    <row r="151" spans="1:25" s="20" customFormat="1" ht="60.75" hidden="1" thickBot="1" x14ac:dyDescent="1.1499999999999999">
      <c r="A151" s="68"/>
      <c r="B151" s="94"/>
      <c r="C151" s="94"/>
      <c r="D151" s="94"/>
      <c r="E151" s="94"/>
      <c r="F151" s="94"/>
      <c r="G151" s="117"/>
      <c r="H151" s="94"/>
      <c r="I151" s="94"/>
      <c r="J151" s="97"/>
      <c r="K151" s="97"/>
      <c r="L151" s="97"/>
      <c r="M151" s="16" t="s">
        <v>36</v>
      </c>
      <c r="N151" s="17">
        <v>0</v>
      </c>
      <c r="O151" s="116"/>
      <c r="P151" s="116"/>
      <c r="Q151" s="117"/>
      <c r="R151" s="117"/>
      <c r="S151" s="99"/>
      <c r="T151" s="94"/>
      <c r="U151" s="94"/>
      <c r="V151" s="114"/>
      <c r="W151" s="99"/>
      <c r="X151" s="99"/>
      <c r="Y151" s="94"/>
    </row>
    <row r="152" spans="1:25" s="20" customFormat="1" ht="60.75" hidden="1" thickBot="1" x14ac:dyDescent="1.1499999999999999">
      <c r="A152" s="67"/>
      <c r="B152" s="69">
        <f>'[1]Base de datos 2022'!B60</f>
        <v>0</v>
      </c>
      <c r="C152" s="95">
        <f>'[1]Base de datos 2022'!C60</f>
        <v>0</v>
      </c>
      <c r="D152" s="72">
        <f>'[1]Base de datos 2022'!M60</f>
        <v>0</v>
      </c>
      <c r="E152" s="95">
        <f>'[1]Base de datos 2022'!Y60</f>
        <v>0</v>
      </c>
      <c r="F152" s="72">
        <f>'[1]Base de datos 2022'!AF60</f>
        <v>0</v>
      </c>
      <c r="G152" s="118">
        <f>'[1]Base de datos 2022'!AG60</f>
        <v>0</v>
      </c>
      <c r="H152" s="95">
        <f>'[1]Base de datos 2022'!AH60</f>
        <v>0</v>
      </c>
      <c r="I152" s="95">
        <f>'[1]Base de datos 2022'!AI60</f>
        <v>0</v>
      </c>
      <c r="J152" s="96">
        <f>'[1]Base de datos 2022'!AM60</f>
        <v>0</v>
      </c>
      <c r="K152" s="96">
        <f>'[1]Base de datos 2022'!AP60</f>
        <v>0</v>
      </c>
      <c r="L152" s="96">
        <f>'[1]Base de datos 2022'!AO60</f>
        <v>0</v>
      </c>
      <c r="M152" s="16" t="s">
        <v>34</v>
      </c>
      <c r="N152" s="17">
        <v>0</v>
      </c>
      <c r="O152" s="115">
        <f>'[1]Base de datos 2022'!AJ60</f>
        <v>0</v>
      </c>
      <c r="P152" s="115">
        <f>'[1]Base de datos 2022'!AK60</f>
        <v>0</v>
      </c>
      <c r="Q152" s="96">
        <f>'[1]Base de datos 2022'!AL60</f>
        <v>0</v>
      </c>
      <c r="R152" s="96">
        <f>'[1]Base de datos 2022'!AQ60</f>
        <v>0</v>
      </c>
      <c r="S152" s="98">
        <f>'[1]Base de datos 2022'!IO60</f>
        <v>0</v>
      </c>
      <c r="T152" s="100">
        <f>'[1]Base de datos 2022'!AW60</f>
        <v>0</v>
      </c>
      <c r="U152" s="100">
        <f>'[1]Base de datos 2022'!AX60</f>
        <v>0</v>
      </c>
      <c r="V152" s="113">
        <f>'[1]Base de datos 2022'!AY60</f>
        <v>0</v>
      </c>
      <c r="W152" s="98">
        <f>'[1]Base de datos 2022'!AR60</f>
        <v>0</v>
      </c>
      <c r="X152" s="98">
        <f>'[1]Base de datos 2022'!AU60</f>
        <v>0</v>
      </c>
      <c r="Y152" s="101">
        <f>'[1]Base de datos 2022'!AH62</f>
        <v>0</v>
      </c>
    </row>
    <row r="153" spans="1:25" s="20" customFormat="1" ht="60.75" hidden="1" thickBot="1" x14ac:dyDescent="1.1499999999999999">
      <c r="A153" s="68"/>
      <c r="B153" s="94"/>
      <c r="C153" s="94"/>
      <c r="D153" s="94"/>
      <c r="E153" s="94"/>
      <c r="F153" s="94"/>
      <c r="G153" s="117"/>
      <c r="H153" s="94"/>
      <c r="I153" s="94"/>
      <c r="J153" s="97"/>
      <c r="K153" s="97"/>
      <c r="L153" s="97"/>
      <c r="M153" s="16" t="s">
        <v>35</v>
      </c>
      <c r="N153" s="17">
        <v>0</v>
      </c>
      <c r="O153" s="116"/>
      <c r="P153" s="116"/>
      <c r="Q153" s="117"/>
      <c r="R153" s="117"/>
      <c r="S153" s="99"/>
      <c r="T153" s="94"/>
      <c r="U153" s="94"/>
      <c r="V153" s="114"/>
      <c r="W153" s="99"/>
      <c r="X153" s="99"/>
      <c r="Y153" s="94"/>
    </row>
    <row r="154" spans="1:25" s="20" customFormat="1" ht="60.75" hidden="1" thickBot="1" x14ac:dyDescent="1.1499999999999999">
      <c r="A154" s="68"/>
      <c r="B154" s="94"/>
      <c r="C154" s="94"/>
      <c r="D154" s="94"/>
      <c r="E154" s="94"/>
      <c r="F154" s="94"/>
      <c r="G154" s="117"/>
      <c r="H154" s="94"/>
      <c r="I154" s="94"/>
      <c r="J154" s="97"/>
      <c r="K154" s="97"/>
      <c r="L154" s="97"/>
      <c r="M154" s="16" t="s">
        <v>36</v>
      </c>
      <c r="N154" s="17">
        <v>0</v>
      </c>
      <c r="O154" s="116"/>
      <c r="P154" s="116"/>
      <c r="Q154" s="117"/>
      <c r="R154" s="117"/>
      <c r="S154" s="99"/>
      <c r="T154" s="94"/>
      <c r="U154" s="94"/>
      <c r="V154" s="114"/>
      <c r="W154" s="99"/>
      <c r="X154" s="99"/>
      <c r="Y154" s="94"/>
    </row>
    <row r="155" spans="1:25" s="20" customFormat="1" ht="60.75" hidden="1" thickBot="1" x14ac:dyDescent="1.1499999999999999">
      <c r="A155" s="67"/>
      <c r="B155" s="69">
        <f>'[1]Base de datos 2022'!B61</f>
        <v>0</v>
      </c>
      <c r="C155" s="95">
        <f>'[1]Base de datos 2022'!C61</f>
        <v>0</v>
      </c>
      <c r="D155" s="72">
        <f>'[1]Base de datos 2022'!M61</f>
        <v>0</v>
      </c>
      <c r="E155" s="95">
        <f>'[1]Base de datos 2022'!Y61</f>
        <v>0</v>
      </c>
      <c r="F155" s="72">
        <f>'[1]Base de datos 2022'!AF61</f>
        <v>0</v>
      </c>
      <c r="G155" s="118">
        <f>'[1]Base de datos 2022'!AG61</f>
        <v>0</v>
      </c>
      <c r="H155" s="95">
        <f>'[1]Base de datos 2022'!AH61</f>
        <v>0</v>
      </c>
      <c r="I155" s="95">
        <f>'[1]Base de datos 2022'!AI61</f>
        <v>0</v>
      </c>
      <c r="J155" s="96">
        <f>'[1]Base de datos 2022'!AM61</f>
        <v>0</v>
      </c>
      <c r="K155" s="96">
        <f>'[1]Base de datos 2022'!AP61</f>
        <v>0</v>
      </c>
      <c r="L155" s="96">
        <f>'[1]Base de datos 2022'!AO61</f>
        <v>0</v>
      </c>
      <c r="M155" s="16" t="s">
        <v>34</v>
      </c>
      <c r="N155" s="17">
        <v>0</v>
      </c>
      <c r="O155" s="115">
        <f>'[1]Base de datos 2022'!AJ61</f>
        <v>0</v>
      </c>
      <c r="P155" s="134">
        <f>'[1]Base de datos 2022'!AK61</f>
        <v>0</v>
      </c>
      <c r="Q155" s="96">
        <f>'[1]Base de datos 2022'!AL61</f>
        <v>0</v>
      </c>
      <c r="R155" s="96">
        <f>'[1]Base de datos 2022'!AQ61</f>
        <v>0</v>
      </c>
      <c r="S155" s="98">
        <f>'[1]Base de datos 2022'!IO61</f>
        <v>0</v>
      </c>
      <c r="T155" s="100">
        <f>'[1]Base de datos 2022'!AW61</f>
        <v>0</v>
      </c>
      <c r="U155" s="100">
        <f>'[1]Base de datos 2022'!AX61</f>
        <v>0</v>
      </c>
      <c r="V155" s="113">
        <f>'[1]Base de datos 2022'!AY61</f>
        <v>0</v>
      </c>
      <c r="W155" s="98">
        <f>'[1]Base de datos 2022'!AR61</f>
        <v>0</v>
      </c>
      <c r="X155" s="98">
        <f>'[1]Base de datos 2022'!AU61</f>
        <v>0</v>
      </c>
      <c r="Y155" s="95">
        <f>'[1]Base de datos 2022'!AH61</f>
        <v>0</v>
      </c>
    </row>
    <row r="156" spans="1:25" s="20" customFormat="1" ht="60.75" hidden="1" thickBot="1" x14ac:dyDescent="1.1499999999999999">
      <c r="A156" s="68"/>
      <c r="B156" s="94"/>
      <c r="C156" s="94"/>
      <c r="D156" s="94"/>
      <c r="E156" s="94"/>
      <c r="F156" s="94"/>
      <c r="G156" s="117"/>
      <c r="H156" s="94"/>
      <c r="I156" s="94"/>
      <c r="J156" s="97"/>
      <c r="K156" s="97"/>
      <c r="L156" s="97"/>
      <c r="M156" s="16" t="s">
        <v>35</v>
      </c>
      <c r="N156" s="17">
        <v>0</v>
      </c>
      <c r="O156" s="116"/>
      <c r="P156" s="135"/>
      <c r="Q156" s="117"/>
      <c r="R156" s="117"/>
      <c r="S156" s="99"/>
      <c r="T156" s="94"/>
      <c r="U156" s="94"/>
      <c r="V156" s="114"/>
      <c r="W156" s="99"/>
      <c r="X156" s="99"/>
      <c r="Y156" s="94"/>
    </row>
    <row r="157" spans="1:25" s="20" customFormat="1" ht="60.75" hidden="1" thickBot="1" x14ac:dyDescent="1.1499999999999999">
      <c r="A157" s="68"/>
      <c r="B157" s="94"/>
      <c r="C157" s="94"/>
      <c r="D157" s="94"/>
      <c r="E157" s="94"/>
      <c r="F157" s="94"/>
      <c r="G157" s="117"/>
      <c r="H157" s="94"/>
      <c r="I157" s="94"/>
      <c r="J157" s="97"/>
      <c r="K157" s="97"/>
      <c r="L157" s="97"/>
      <c r="M157" s="16" t="s">
        <v>36</v>
      </c>
      <c r="N157" s="17">
        <v>0</v>
      </c>
      <c r="O157" s="116"/>
      <c r="P157" s="135"/>
      <c r="Q157" s="117"/>
      <c r="R157" s="117"/>
      <c r="S157" s="99"/>
      <c r="T157" s="94"/>
      <c r="U157" s="94"/>
      <c r="V157" s="114"/>
      <c r="W157" s="99"/>
      <c r="X157" s="99"/>
      <c r="Y157" s="94"/>
    </row>
    <row r="158" spans="1:25" s="20" customFormat="1" ht="60.75" hidden="1" thickBot="1" x14ac:dyDescent="1.1499999999999999">
      <c r="A158" s="67"/>
      <c r="B158" s="69">
        <f>'[1]Base de datos 2022'!B62</f>
        <v>0</v>
      </c>
      <c r="C158" s="95">
        <f>'[1]Base de datos 2022'!C62</f>
        <v>0</v>
      </c>
      <c r="D158" s="72">
        <f>'[1]Base de datos 2022'!M62</f>
        <v>0</v>
      </c>
      <c r="E158" s="95">
        <f>'[1]Base de datos 2022'!Y62</f>
        <v>0</v>
      </c>
      <c r="F158" s="72">
        <f>'[1]Base de datos 2022'!AF62</f>
        <v>0</v>
      </c>
      <c r="G158" s="118">
        <f>'[1]Base de datos 2022'!AG62</f>
        <v>0</v>
      </c>
      <c r="H158" s="95">
        <f>'[1]Base de datos 2022'!AH62</f>
        <v>0</v>
      </c>
      <c r="I158" s="95">
        <f>'[1]Base de datos 2022'!AI62</f>
        <v>0</v>
      </c>
      <c r="J158" s="96">
        <f>'[1]Base de datos 2022'!AM62</f>
        <v>0</v>
      </c>
      <c r="K158" s="96">
        <f>'[1]Base de datos 2022'!AP62</f>
        <v>0</v>
      </c>
      <c r="L158" s="96">
        <f>'[1]Base de datos 2022'!AO62</f>
        <v>0</v>
      </c>
      <c r="M158" s="16" t="s">
        <v>34</v>
      </c>
      <c r="N158" s="17">
        <v>0</v>
      </c>
      <c r="O158" s="115">
        <f>'[1]Base de datos 2022'!AJ62</f>
        <v>0</v>
      </c>
      <c r="P158" s="115">
        <f>'[1]Base de datos 2022'!AK62</f>
        <v>0</v>
      </c>
      <c r="Q158" s="96">
        <f>'[1]Base de datos 2022'!AL62</f>
        <v>0</v>
      </c>
      <c r="R158" s="96">
        <f>'[1]Base de datos 2022'!AQ62</f>
        <v>0</v>
      </c>
      <c r="S158" s="98">
        <f>'[1]Base de datos 2022'!IO62</f>
        <v>0</v>
      </c>
      <c r="T158" s="100">
        <f>'[1]Base de datos 2022'!AW62</f>
        <v>0</v>
      </c>
      <c r="U158" s="100">
        <f>'[1]Base de datos 2022'!AX62</f>
        <v>0</v>
      </c>
      <c r="V158" s="113">
        <f>'[1]Base de datos 2022'!AY62</f>
        <v>0</v>
      </c>
      <c r="W158" s="98">
        <f>'[1]Base de datos 2022'!AR62</f>
        <v>0</v>
      </c>
      <c r="X158" s="98">
        <f>'[1]Base de datos 2022'!AU62</f>
        <v>0</v>
      </c>
      <c r="Y158" s="95">
        <f>'[1]Base de datos 2022'!AH62</f>
        <v>0</v>
      </c>
    </row>
    <row r="159" spans="1:25" s="20" customFormat="1" ht="60.75" hidden="1" thickBot="1" x14ac:dyDescent="1.1499999999999999">
      <c r="A159" s="68"/>
      <c r="B159" s="94"/>
      <c r="C159" s="94"/>
      <c r="D159" s="94"/>
      <c r="E159" s="94"/>
      <c r="F159" s="94"/>
      <c r="G159" s="117"/>
      <c r="H159" s="94"/>
      <c r="I159" s="94"/>
      <c r="J159" s="97"/>
      <c r="K159" s="97"/>
      <c r="L159" s="97"/>
      <c r="M159" s="16" t="s">
        <v>35</v>
      </c>
      <c r="N159" s="17">
        <v>0</v>
      </c>
      <c r="O159" s="116"/>
      <c r="P159" s="116"/>
      <c r="Q159" s="117"/>
      <c r="R159" s="117"/>
      <c r="S159" s="99"/>
      <c r="T159" s="94"/>
      <c r="U159" s="94"/>
      <c r="V159" s="114"/>
      <c r="W159" s="99"/>
      <c r="X159" s="99"/>
      <c r="Y159" s="94"/>
    </row>
    <row r="160" spans="1:25" s="20" customFormat="1" ht="60.75" hidden="1" thickBot="1" x14ac:dyDescent="1.1499999999999999">
      <c r="A160" s="68"/>
      <c r="B160" s="94"/>
      <c r="C160" s="94"/>
      <c r="D160" s="94"/>
      <c r="E160" s="94"/>
      <c r="F160" s="94"/>
      <c r="G160" s="117"/>
      <c r="H160" s="94"/>
      <c r="I160" s="94"/>
      <c r="J160" s="97"/>
      <c r="K160" s="97"/>
      <c r="L160" s="97"/>
      <c r="M160" s="16" t="s">
        <v>36</v>
      </c>
      <c r="N160" s="17">
        <v>0</v>
      </c>
      <c r="O160" s="116"/>
      <c r="P160" s="116"/>
      <c r="Q160" s="117"/>
      <c r="R160" s="117"/>
      <c r="S160" s="99"/>
      <c r="T160" s="94"/>
      <c r="U160" s="94"/>
      <c r="V160" s="114"/>
      <c r="W160" s="99"/>
      <c r="X160" s="99"/>
      <c r="Y160" s="94"/>
    </row>
    <row r="161" spans="1:25" s="20" customFormat="1" ht="60.75" hidden="1" thickBot="1" x14ac:dyDescent="1.1499999999999999">
      <c r="A161" s="67"/>
      <c r="B161" s="69">
        <f>'[1]Base de datos 2022'!B63</f>
        <v>0</v>
      </c>
      <c r="C161" s="95">
        <f>'[1]Base de datos 2022'!C63</f>
        <v>0</v>
      </c>
      <c r="D161" s="72">
        <f>'[1]Base de datos 2022'!M63</f>
        <v>0</v>
      </c>
      <c r="E161" s="95">
        <f>'[1]Base de datos 2022'!Y63</f>
        <v>0</v>
      </c>
      <c r="F161" s="72">
        <f>'[1]Base de datos 2022'!AF63</f>
        <v>0</v>
      </c>
      <c r="G161" s="118">
        <f>'[1]Base de datos 2022'!AG63</f>
        <v>0</v>
      </c>
      <c r="H161" s="95">
        <f>'[1]Base de datos 2022'!AH63</f>
        <v>0</v>
      </c>
      <c r="I161" s="95">
        <f>'[1]Base de datos 2022'!AI63</f>
        <v>0</v>
      </c>
      <c r="J161" s="96">
        <f>'[1]Base de datos 2022'!AM63</f>
        <v>0</v>
      </c>
      <c r="K161" s="96">
        <f>'[1]Base de datos 2022'!AP63</f>
        <v>0</v>
      </c>
      <c r="L161" s="96">
        <f>'[1]Base de datos 2022'!AO63</f>
        <v>0</v>
      </c>
      <c r="M161" s="16" t="s">
        <v>34</v>
      </c>
      <c r="N161" s="17">
        <v>0</v>
      </c>
      <c r="O161" s="115">
        <f>'[1]Base de datos 2022'!AJ63</f>
        <v>0</v>
      </c>
      <c r="P161" s="115">
        <f>'[1]Base de datos 2022'!AK63</f>
        <v>0</v>
      </c>
      <c r="Q161" s="96">
        <f>'[1]Base de datos 2022'!AL63</f>
        <v>0</v>
      </c>
      <c r="R161" s="96">
        <f>'[1]Base de datos 2022'!AQ63</f>
        <v>0</v>
      </c>
      <c r="S161" s="98">
        <f>'[1]Base de datos 2022'!IO63</f>
        <v>0</v>
      </c>
      <c r="T161" s="100">
        <f>'[1]Base de datos 2022'!AW63</f>
        <v>0</v>
      </c>
      <c r="U161" s="100">
        <f>'[1]Base de datos 2022'!AX63</f>
        <v>0</v>
      </c>
      <c r="V161" s="113">
        <f>'[1]Base de datos 2022'!AY63</f>
        <v>0</v>
      </c>
      <c r="W161" s="98">
        <f>'[1]Base de datos 2022'!AR63</f>
        <v>0</v>
      </c>
      <c r="X161" s="98">
        <f>'[1]Base de datos 2022'!AU63</f>
        <v>0</v>
      </c>
      <c r="Y161" s="95">
        <f>'[1]Base de datos 2022'!AH63</f>
        <v>0</v>
      </c>
    </row>
    <row r="162" spans="1:25" s="20" customFormat="1" ht="60.75" hidden="1" thickBot="1" x14ac:dyDescent="1.1499999999999999">
      <c r="A162" s="68"/>
      <c r="B162" s="94"/>
      <c r="C162" s="94"/>
      <c r="D162" s="94"/>
      <c r="E162" s="94"/>
      <c r="F162" s="94"/>
      <c r="G162" s="117"/>
      <c r="H162" s="94"/>
      <c r="I162" s="94"/>
      <c r="J162" s="97"/>
      <c r="K162" s="97"/>
      <c r="L162" s="97"/>
      <c r="M162" s="16" t="s">
        <v>35</v>
      </c>
      <c r="N162" s="17">
        <v>0</v>
      </c>
      <c r="O162" s="116"/>
      <c r="P162" s="116"/>
      <c r="Q162" s="117"/>
      <c r="R162" s="117"/>
      <c r="S162" s="99"/>
      <c r="T162" s="94"/>
      <c r="U162" s="94"/>
      <c r="V162" s="114"/>
      <c r="W162" s="99"/>
      <c r="X162" s="99"/>
      <c r="Y162" s="94"/>
    </row>
    <row r="163" spans="1:25" s="20" customFormat="1" ht="60.75" hidden="1" thickBot="1" x14ac:dyDescent="1.1499999999999999">
      <c r="A163" s="68"/>
      <c r="B163" s="94"/>
      <c r="C163" s="94"/>
      <c r="D163" s="94"/>
      <c r="E163" s="94"/>
      <c r="F163" s="94"/>
      <c r="G163" s="117"/>
      <c r="H163" s="94"/>
      <c r="I163" s="94"/>
      <c r="J163" s="97"/>
      <c r="K163" s="97"/>
      <c r="L163" s="97"/>
      <c r="M163" s="16" t="s">
        <v>36</v>
      </c>
      <c r="N163" s="17">
        <v>0</v>
      </c>
      <c r="O163" s="116"/>
      <c r="P163" s="116"/>
      <c r="Q163" s="117"/>
      <c r="R163" s="117"/>
      <c r="S163" s="99"/>
      <c r="T163" s="94"/>
      <c r="U163" s="94"/>
      <c r="V163" s="114"/>
      <c r="W163" s="99"/>
      <c r="X163" s="99"/>
      <c r="Y163" s="94"/>
    </row>
    <row r="164" spans="1:25" s="20" customFormat="1" ht="60.75" hidden="1" thickBot="1" x14ac:dyDescent="1.1499999999999999">
      <c r="A164" s="67"/>
      <c r="B164" s="69">
        <f>'[1]Base de datos 2022'!B64</f>
        <v>0</v>
      </c>
      <c r="C164" s="95">
        <f>'[1]Base de datos 2022'!C64</f>
        <v>0</v>
      </c>
      <c r="D164" s="72">
        <f>'[1]Base de datos 2022'!M64</f>
        <v>0</v>
      </c>
      <c r="E164" s="95">
        <f>'[1]Base de datos 2022'!Y64</f>
        <v>0</v>
      </c>
      <c r="F164" s="72">
        <f>'[1]Base de datos 2022'!AF64</f>
        <v>0</v>
      </c>
      <c r="G164" s="118">
        <f>'[1]Base de datos 2022'!AG64</f>
        <v>0</v>
      </c>
      <c r="H164" s="95">
        <f>'[1]Base de datos 2022'!AH64</f>
        <v>0</v>
      </c>
      <c r="I164" s="95">
        <f>'[1]Base de datos 2022'!AI64</f>
        <v>0</v>
      </c>
      <c r="J164" s="96">
        <f>'[1]Base de datos 2022'!AM64</f>
        <v>0</v>
      </c>
      <c r="K164" s="96">
        <f>'[1]Base de datos 2022'!AP64</f>
        <v>0</v>
      </c>
      <c r="L164" s="96">
        <f>'[1]Base de datos 2022'!AO64</f>
        <v>0</v>
      </c>
      <c r="M164" s="16" t="s">
        <v>34</v>
      </c>
      <c r="N164" s="17">
        <v>0</v>
      </c>
      <c r="O164" s="115">
        <f>'[1]Base de datos 2022'!AJ64</f>
        <v>0</v>
      </c>
      <c r="P164" s="115">
        <f>'[1]Base de datos 2022'!AK64</f>
        <v>0</v>
      </c>
      <c r="Q164" s="96">
        <f>'[1]Base de datos 2022'!AL64</f>
        <v>0</v>
      </c>
      <c r="R164" s="96">
        <f>'[1]Base de datos 2022'!AQ64</f>
        <v>0</v>
      </c>
      <c r="S164" s="98">
        <f>'[1]Base de datos 2022'!IO64</f>
        <v>0</v>
      </c>
      <c r="T164" s="100">
        <f>'[1]Base de datos 2022'!AW64</f>
        <v>0</v>
      </c>
      <c r="U164" s="100">
        <f>'[1]Base de datos 2022'!AX64</f>
        <v>0</v>
      </c>
      <c r="V164" s="113">
        <f>'[1]Base de datos 2022'!AY64</f>
        <v>0</v>
      </c>
      <c r="W164" s="98">
        <f>'[1]Base de datos 2022'!AR64</f>
        <v>0</v>
      </c>
      <c r="X164" s="98">
        <f>'[1]Base de datos 2022'!AU64</f>
        <v>0</v>
      </c>
      <c r="Y164" s="95">
        <f>'[1]Base de datos 2022'!AH64</f>
        <v>0</v>
      </c>
    </row>
    <row r="165" spans="1:25" s="20" customFormat="1" ht="60.75" hidden="1" thickBot="1" x14ac:dyDescent="1.1499999999999999">
      <c r="A165" s="68"/>
      <c r="B165" s="94"/>
      <c r="C165" s="94"/>
      <c r="D165" s="94"/>
      <c r="E165" s="94"/>
      <c r="F165" s="94"/>
      <c r="G165" s="117"/>
      <c r="H165" s="94"/>
      <c r="I165" s="94"/>
      <c r="J165" s="97"/>
      <c r="K165" s="97"/>
      <c r="L165" s="97"/>
      <c r="M165" s="16" t="s">
        <v>35</v>
      </c>
      <c r="N165" s="17">
        <v>0</v>
      </c>
      <c r="O165" s="116"/>
      <c r="P165" s="116"/>
      <c r="Q165" s="117"/>
      <c r="R165" s="117"/>
      <c r="S165" s="99"/>
      <c r="T165" s="94"/>
      <c r="U165" s="94"/>
      <c r="V165" s="114"/>
      <c r="W165" s="99"/>
      <c r="X165" s="99"/>
      <c r="Y165" s="94"/>
    </row>
    <row r="166" spans="1:25" s="20" customFormat="1" ht="60.75" hidden="1" thickBot="1" x14ac:dyDescent="1.1499999999999999">
      <c r="A166" s="68"/>
      <c r="B166" s="94"/>
      <c r="C166" s="94"/>
      <c r="D166" s="94"/>
      <c r="E166" s="94"/>
      <c r="F166" s="94"/>
      <c r="G166" s="117"/>
      <c r="H166" s="94"/>
      <c r="I166" s="94"/>
      <c r="J166" s="97"/>
      <c r="K166" s="97"/>
      <c r="L166" s="97"/>
      <c r="M166" s="16" t="s">
        <v>36</v>
      </c>
      <c r="N166" s="17">
        <v>0</v>
      </c>
      <c r="O166" s="116"/>
      <c r="P166" s="116"/>
      <c r="Q166" s="117"/>
      <c r="R166" s="117"/>
      <c r="S166" s="99"/>
      <c r="T166" s="94"/>
      <c r="U166" s="94"/>
      <c r="V166" s="114"/>
      <c r="W166" s="99"/>
      <c r="X166" s="99"/>
      <c r="Y166" s="94"/>
    </row>
    <row r="167" spans="1:25" s="20" customFormat="1" ht="60.75" hidden="1" thickBot="1" x14ac:dyDescent="1.1499999999999999">
      <c r="A167" s="67"/>
      <c r="B167" s="69">
        <f>'[1]Base de datos 2022'!B65</f>
        <v>0</v>
      </c>
      <c r="C167" s="95">
        <f>'[1]Base de datos 2022'!C65</f>
        <v>0</v>
      </c>
      <c r="D167" s="72">
        <f>'[1]Base de datos 2022'!M65</f>
        <v>0</v>
      </c>
      <c r="E167" s="95">
        <f>'[1]Base de datos 2022'!Y65</f>
        <v>0</v>
      </c>
      <c r="F167" s="72">
        <f>'[1]Base de datos 2022'!AF65</f>
        <v>0</v>
      </c>
      <c r="G167" s="118">
        <f>'[1]Base de datos 2022'!AG65</f>
        <v>0</v>
      </c>
      <c r="H167" s="95">
        <f>'[1]Base de datos 2022'!AH65</f>
        <v>0</v>
      </c>
      <c r="I167" s="95">
        <f>'[1]Base de datos 2022'!AI65</f>
        <v>0</v>
      </c>
      <c r="J167" s="96">
        <f>'[1]Base de datos 2022'!AM65</f>
        <v>0</v>
      </c>
      <c r="K167" s="96">
        <f>'[1]Base de datos 2022'!AP65</f>
        <v>0</v>
      </c>
      <c r="L167" s="96">
        <f>'[1]Base de datos 2022'!AO65</f>
        <v>0</v>
      </c>
      <c r="M167" s="16" t="s">
        <v>34</v>
      </c>
      <c r="N167" s="17">
        <v>0</v>
      </c>
      <c r="O167" s="115">
        <f>'[1]Base de datos 2022'!AJ65</f>
        <v>0</v>
      </c>
      <c r="P167" s="115">
        <f>'[1]Base de datos 2022'!AK65</f>
        <v>0</v>
      </c>
      <c r="Q167" s="96">
        <f>'[1]Base de datos 2022'!AL65</f>
        <v>0</v>
      </c>
      <c r="R167" s="96">
        <f>'[1]Base de datos 2022'!AQ65</f>
        <v>0</v>
      </c>
      <c r="S167" s="98">
        <f>'[1]Base de datos 2022'!IO65</f>
        <v>0</v>
      </c>
      <c r="T167" s="100">
        <f>'[1]Base de datos 2022'!AW65</f>
        <v>0</v>
      </c>
      <c r="U167" s="100">
        <f>'[1]Base de datos 2022'!AX65</f>
        <v>0</v>
      </c>
      <c r="V167" s="113">
        <f>'[1]Base de datos 2022'!AY65</f>
        <v>0</v>
      </c>
      <c r="W167" s="98">
        <f>'[1]Base de datos 2022'!AR65</f>
        <v>0</v>
      </c>
      <c r="X167" s="98">
        <f>'[1]Base de datos 2022'!AU65</f>
        <v>0</v>
      </c>
      <c r="Y167" s="95">
        <f>'[1]Base de datos 2022'!AH65</f>
        <v>0</v>
      </c>
    </row>
    <row r="168" spans="1:25" s="20" customFormat="1" ht="60.75" hidden="1" thickBot="1" x14ac:dyDescent="1.1499999999999999">
      <c r="A168" s="68"/>
      <c r="B168" s="94"/>
      <c r="C168" s="94"/>
      <c r="D168" s="94"/>
      <c r="E168" s="94"/>
      <c r="F168" s="94"/>
      <c r="G168" s="117"/>
      <c r="H168" s="94"/>
      <c r="I168" s="94"/>
      <c r="J168" s="97"/>
      <c r="K168" s="97"/>
      <c r="L168" s="97"/>
      <c r="M168" s="16" t="s">
        <v>35</v>
      </c>
      <c r="N168" s="17">
        <v>0</v>
      </c>
      <c r="O168" s="116"/>
      <c r="P168" s="116"/>
      <c r="Q168" s="117"/>
      <c r="R168" s="117"/>
      <c r="S168" s="99"/>
      <c r="T168" s="94"/>
      <c r="U168" s="94"/>
      <c r="V168" s="114"/>
      <c r="W168" s="99"/>
      <c r="X168" s="99"/>
      <c r="Y168" s="94"/>
    </row>
    <row r="169" spans="1:25" s="20" customFormat="1" ht="60.75" hidden="1" thickBot="1" x14ac:dyDescent="1.1499999999999999">
      <c r="A169" s="68"/>
      <c r="B169" s="94"/>
      <c r="C169" s="94"/>
      <c r="D169" s="94"/>
      <c r="E169" s="94"/>
      <c r="F169" s="94"/>
      <c r="G169" s="117"/>
      <c r="H169" s="94"/>
      <c r="I169" s="94"/>
      <c r="J169" s="97"/>
      <c r="K169" s="97"/>
      <c r="L169" s="97"/>
      <c r="M169" s="16" t="s">
        <v>36</v>
      </c>
      <c r="N169" s="17">
        <v>0</v>
      </c>
      <c r="O169" s="116"/>
      <c r="P169" s="116"/>
      <c r="Q169" s="117"/>
      <c r="R169" s="117"/>
      <c r="S169" s="99"/>
      <c r="T169" s="94"/>
      <c r="U169" s="94"/>
      <c r="V169" s="114"/>
      <c r="W169" s="99"/>
      <c r="X169" s="99"/>
      <c r="Y169" s="94"/>
    </row>
    <row r="170" spans="1:25" s="20" customFormat="1" ht="60.75" hidden="1" thickBot="1" x14ac:dyDescent="1.1499999999999999">
      <c r="A170" s="67"/>
      <c r="B170" s="69">
        <f>'[1]Base de datos 2022'!B66</f>
        <v>0</v>
      </c>
      <c r="C170" s="95">
        <f>'[1]Base de datos 2022'!C66</f>
        <v>0</v>
      </c>
      <c r="D170" s="72">
        <f>'[1]Base de datos 2022'!M66</f>
        <v>0</v>
      </c>
      <c r="E170" s="95">
        <f>'[1]Base de datos 2022'!Y66</f>
        <v>0</v>
      </c>
      <c r="F170" s="72">
        <f>'[1]Base de datos 2022'!AF66</f>
        <v>0</v>
      </c>
      <c r="G170" s="118">
        <f>'[1]Base de datos 2022'!AG66</f>
        <v>0</v>
      </c>
      <c r="H170" s="95">
        <f>'[1]Base de datos 2022'!AH66</f>
        <v>0</v>
      </c>
      <c r="I170" s="95">
        <f>'[1]Base de datos 2022'!AI66</f>
        <v>0</v>
      </c>
      <c r="J170" s="96">
        <f>'[1]Base de datos 2022'!AM66</f>
        <v>0</v>
      </c>
      <c r="K170" s="96">
        <f>'[1]Base de datos 2022'!AP66</f>
        <v>0</v>
      </c>
      <c r="L170" s="96">
        <f>'[1]Base de datos 2022'!AO66</f>
        <v>0</v>
      </c>
      <c r="M170" s="16" t="s">
        <v>34</v>
      </c>
      <c r="N170" s="17">
        <v>0</v>
      </c>
      <c r="O170" s="115">
        <f>'[1]Base de datos 2022'!AJ66</f>
        <v>0</v>
      </c>
      <c r="P170" s="115">
        <f>'[1]Base de datos 2022'!AK66</f>
        <v>0</v>
      </c>
      <c r="Q170" s="96">
        <f>'[1]Base de datos 2022'!AL66</f>
        <v>0</v>
      </c>
      <c r="R170" s="96">
        <f>'[1]Base de datos 2022'!AQ66</f>
        <v>0</v>
      </c>
      <c r="S170" s="98">
        <f>'[1]Base de datos 2022'!IO66</f>
        <v>0</v>
      </c>
      <c r="T170" s="100">
        <f>'[1]Base de datos 2022'!AW66</f>
        <v>0</v>
      </c>
      <c r="U170" s="100">
        <f>'[1]Base de datos 2022'!AX66</f>
        <v>0</v>
      </c>
      <c r="V170" s="113">
        <f>'[1]Base de datos 2022'!AY66</f>
        <v>0</v>
      </c>
      <c r="W170" s="98">
        <f>'[1]Base de datos 2022'!AR66</f>
        <v>0</v>
      </c>
      <c r="X170" s="98">
        <f>'[1]Base de datos 2022'!AU66</f>
        <v>0</v>
      </c>
      <c r="Y170" s="95">
        <f>'[1]Base de datos 2022'!AH66</f>
        <v>0</v>
      </c>
    </row>
    <row r="171" spans="1:25" s="20" customFormat="1" ht="60.75" hidden="1" thickBot="1" x14ac:dyDescent="1.1499999999999999">
      <c r="A171" s="68"/>
      <c r="B171" s="94"/>
      <c r="C171" s="94"/>
      <c r="D171" s="94"/>
      <c r="E171" s="94"/>
      <c r="F171" s="94"/>
      <c r="G171" s="117"/>
      <c r="H171" s="94"/>
      <c r="I171" s="94"/>
      <c r="J171" s="97"/>
      <c r="K171" s="97"/>
      <c r="L171" s="97"/>
      <c r="M171" s="16" t="s">
        <v>35</v>
      </c>
      <c r="N171" s="17">
        <v>0</v>
      </c>
      <c r="O171" s="116"/>
      <c r="P171" s="116"/>
      <c r="Q171" s="117"/>
      <c r="R171" s="117"/>
      <c r="S171" s="99"/>
      <c r="T171" s="94"/>
      <c r="U171" s="94"/>
      <c r="V171" s="114"/>
      <c r="W171" s="99"/>
      <c r="X171" s="99"/>
      <c r="Y171" s="94"/>
    </row>
    <row r="172" spans="1:25" s="20" customFormat="1" ht="60.75" hidden="1" thickBot="1" x14ac:dyDescent="1.1499999999999999">
      <c r="A172" s="68"/>
      <c r="B172" s="94"/>
      <c r="C172" s="94"/>
      <c r="D172" s="94"/>
      <c r="E172" s="94"/>
      <c r="F172" s="94"/>
      <c r="G172" s="117"/>
      <c r="H172" s="94"/>
      <c r="I172" s="94"/>
      <c r="J172" s="97"/>
      <c r="K172" s="97"/>
      <c r="L172" s="97"/>
      <c r="M172" s="16" t="s">
        <v>36</v>
      </c>
      <c r="N172" s="17">
        <v>0</v>
      </c>
      <c r="O172" s="116"/>
      <c r="P172" s="116"/>
      <c r="Q172" s="117"/>
      <c r="R172" s="117"/>
      <c r="S172" s="99"/>
      <c r="T172" s="94"/>
      <c r="U172" s="94"/>
      <c r="V172" s="114"/>
      <c r="W172" s="99"/>
      <c r="X172" s="99"/>
      <c r="Y172" s="94"/>
    </row>
    <row r="173" spans="1:25" s="20" customFormat="1" ht="60.75" hidden="1" thickBot="1" x14ac:dyDescent="1.1499999999999999">
      <c r="A173" s="67"/>
      <c r="B173" s="69">
        <f>'[1]Base de datos 2022'!B67</f>
        <v>0</v>
      </c>
      <c r="C173" s="95">
        <f>'[1]Base de datos 2022'!C67</f>
        <v>0</v>
      </c>
      <c r="D173" s="72">
        <f>'[1]Base de datos 2022'!M67</f>
        <v>0</v>
      </c>
      <c r="E173" s="95">
        <f>'[1]Base de datos 2022'!Y67</f>
        <v>0</v>
      </c>
      <c r="F173" s="72">
        <f>'[1]Base de datos 2022'!AF67</f>
        <v>0</v>
      </c>
      <c r="G173" s="118">
        <f>'[1]Base de datos 2022'!AG67</f>
        <v>0</v>
      </c>
      <c r="H173" s="95">
        <f>'[1]Base de datos 2022'!AH67</f>
        <v>0</v>
      </c>
      <c r="I173" s="95">
        <f>'[1]Base de datos 2022'!AI67</f>
        <v>0</v>
      </c>
      <c r="J173" s="96">
        <f>'[1]Base de datos 2022'!AM67+'[1]Base de datos 2022'!AM70</f>
        <v>0</v>
      </c>
      <c r="K173" s="96">
        <f>'[1]Base de datos 2022'!AP67+'[1]Base de datos 2022'!AP70</f>
        <v>0</v>
      </c>
      <c r="L173" s="96">
        <f>'[1]Base de datos 2022'!AO67+'[1]Base de datos 2022'!AO70</f>
        <v>0</v>
      </c>
      <c r="M173" s="16" t="s">
        <v>34</v>
      </c>
      <c r="N173" s="17">
        <v>0</v>
      </c>
      <c r="O173" s="115">
        <f>'[1]Base de datos 2022'!AJ67</f>
        <v>0</v>
      </c>
      <c r="P173" s="115">
        <f>'[1]Base de datos 2022'!AK67</f>
        <v>0</v>
      </c>
      <c r="Q173" s="96">
        <f>'[1]Base de datos 2022'!AL67+'[1]Base de datos 2022'!AL70</f>
        <v>0</v>
      </c>
      <c r="R173" s="96">
        <f>'[1]Base de datos 2022'!AQ67+'[1]Base de datos 2022'!AQ70</f>
        <v>0</v>
      </c>
      <c r="S173" s="96">
        <f>'[1]Base de datos 2022'!IO67+'[1]Base de datos 2022'!IO70</f>
        <v>0</v>
      </c>
      <c r="T173" s="100">
        <f>'[1]Base de datos 2022'!AW67</f>
        <v>0</v>
      </c>
      <c r="U173" s="100">
        <f>'[1]Base de datos 2022'!AX67</f>
        <v>0</v>
      </c>
      <c r="V173" s="113">
        <f>'[1]Base de datos 2022'!AY67</f>
        <v>0</v>
      </c>
      <c r="W173" s="96">
        <f>'[1]Base de datos 2022'!AR67+'[1]Base de datos 2022'!AR70</f>
        <v>0</v>
      </c>
      <c r="X173" s="98">
        <f>'[1]Base de datos 2022'!AU67</f>
        <v>0</v>
      </c>
      <c r="Y173" s="95">
        <f>'[1]Base de datos 2022'!AH67</f>
        <v>0</v>
      </c>
    </row>
    <row r="174" spans="1:25" s="20" customFormat="1" ht="60.75" hidden="1" thickBot="1" x14ac:dyDescent="1.1499999999999999">
      <c r="A174" s="68"/>
      <c r="B174" s="94"/>
      <c r="C174" s="94"/>
      <c r="D174" s="94"/>
      <c r="E174" s="94"/>
      <c r="F174" s="94"/>
      <c r="G174" s="117"/>
      <c r="H174" s="94"/>
      <c r="I174" s="94"/>
      <c r="J174" s="97"/>
      <c r="K174" s="97"/>
      <c r="L174" s="97"/>
      <c r="M174" s="16" t="s">
        <v>35</v>
      </c>
      <c r="N174" s="17">
        <v>0</v>
      </c>
      <c r="O174" s="116"/>
      <c r="P174" s="116"/>
      <c r="Q174" s="117"/>
      <c r="R174" s="117"/>
      <c r="S174" s="117"/>
      <c r="T174" s="94"/>
      <c r="U174" s="94"/>
      <c r="V174" s="114"/>
      <c r="W174" s="117"/>
      <c r="X174" s="99"/>
      <c r="Y174" s="94"/>
    </row>
    <row r="175" spans="1:25" s="20" customFormat="1" ht="60.75" hidden="1" thickBot="1" x14ac:dyDescent="1.1499999999999999">
      <c r="A175" s="68"/>
      <c r="B175" s="94"/>
      <c r="C175" s="94"/>
      <c r="D175" s="94"/>
      <c r="E175" s="94"/>
      <c r="F175" s="94"/>
      <c r="G175" s="117"/>
      <c r="H175" s="94"/>
      <c r="I175" s="94"/>
      <c r="J175" s="97"/>
      <c r="K175" s="97"/>
      <c r="L175" s="97"/>
      <c r="M175" s="16" t="s">
        <v>36</v>
      </c>
      <c r="N175" s="17">
        <v>0</v>
      </c>
      <c r="O175" s="116"/>
      <c r="P175" s="116"/>
      <c r="Q175" s="117"/>
      <c r="R175" s="117"/>
      <c r="S175" s="117"/>
      <c r="T175" s="94"/>
      <c r="U175" s="94"/>
      <c r="V175" s="114"/>
      <c r="W175" s="117"/>
      <c r="X175" s="99"/>
      <c r="Y175" s="94"/>
    </row>
    <row r="176" spans="1:25" s="20" customFormat="1" ht="60.75" hidden="1" thickBot="1" x14ac:dyDescent="1.1499999999999999">
      <c r="A176" s="67"/>
      <c r="B176" s="69">
        <f>'[1]Base de datos 2022'!B78</f>
        <v>0</v>
      </c>
      <c r="C176" s="95">
        <f>'[1]Base de datos 2022'!C78</f>
        <v>0</v>
      </c>
      <c r="D176" s="72">
        <f>'[1]Base de datos 2022'!M78</f>
        <v>0</v>
      </c>
      <c r="E176" s="95">
        <f>'[1]Base de datos 2022'!Y78</f>
        <v>0</v>
      </c>
      <c r="F176" s="72">
        <f>'[1]Base de datos 2022'!AF78</f>
        <v>0</v>
      </c>
      <c r="G176" s="118">
        <f>'[1]Base de datos 2022'!AG78</f>
        <v>0</v>
      </c>
      <c r="H176" s="95">
        <f>'[1]Base de datos 2022'!AH78</f>
        <v>0</v>
      </c>
      <c r="I176" s="95">
        <f>'[1]Base de datos 2022'!AI78</f>
        <v>0</v>
      </c>
      <c r="J176" s="96">
        <f>'[1]Base de datos 2022'!AM78</f>
        <v>0</v>
      </c>
      <c r="K176" s="96">
        <f>'[1]Base de datos 2022'!AP78</f>
        <v>0</v>
      </c>
      <c r="L176" s="96">
        <f>'[1]Base de datos 2022'!AO78</f>
        <v>0</v>
      </c>
      <c r="M176" s="16" t="s">
        <v>34</v>
      </c>
      <c r="N176" s="17">
        <v>0</v>
      </c>
      <c r="O176" s="115">
        <f>'[1]Base de datos 2022'!AJ78</f>
        <v>0</v>
      </c>
      <c r="P176" s="115">
        <f>'[1]Base de datos 2022'!AK78</f>
        <v>0</v>
      </c>
      <c r="Q176" s="96">
        <f>'[1]Base de datos 2022'!AL78</f>
        <v>0</v>
      </c>
      <c r="R176" s="96">
        <f>'[1]Base de datos 2022'!AQ78</f>
        <v>0</v>
      </c>
      <c r="S176" s="98">
        <f>'[1]Base de datos 2022'!IO78</f>
        <v>0</v>
      </c>
      <c r="T176" s="100">
        <f>'[1]Base de datos 2022'!AW78</f>
        <v>0</v>
      </c>
      <c r="U176" s="100">
        <f>'[1]Base de datos 2022'!AX78</f>
        <v>0</v>
      </c>
      <c r="V176" s="113">
        <f>'[1]Base de datos 2022'!AY78</f>
        <v>0</v>
      </c>
      <c r="W176" s="98">
        <f>'[1]Base de datos 2022'!AR78</f>
        <v>0</v>
      </c>
      <c r="X176" s="98">
        <f>'[1]Base de datos 2022'!AU78</f>
        <v>0</v>
      </c>
      <c r="Y176" s="95">
        <f>'[1]Base de datos 2022'!AH78</f>
        <v>0</v>
      </c>
    </row>
    <row r="177" spans="1:25" s="20" customFormat="1" ht="60.75" hidden="1" thickBot="1" x14ac:dyDescent="1.1499999999999999">
      <c r="A177" s="68"/>
      <c r="B177" s="94"/>
      <c r="C177" s="94"/>
      <c r="D177" s="94"/>
      <c r="E177" s="94"/>
      <c r="F177" s="94"/>
      <c r="G177" s="117"/>
      <c r="H177" s="94"/>
      <c r="I177" s="94"/>
      <c r="J177" s="97"/>
      <c r="K177" s="97"/>
      <c r="L177" s="97"/>
      <c r="M177" s="16" t="s">
        <v>35</v>
      </c>
      <c r="N177" s="17">
        <v>0</v>
      </c>
      <c r="O177" s="116"/>
      <c r="P177" s="116"/>
      <c r="Q177" s="117"/>
      <c r="R177" s="117"/>
      <c r="S177" s="99"/>
      <c r="T177" s="94"/>
      <c r="U177" s="94"/>
      <c r="V177" s="114"/>
      <c r="W177" s="99"/>
      <c r="X177" s="99"/>
      <c r="Y177" s="94"/>
    </row>
    <row r="178" spans="1:25" s="20" customFormat="1" ht="60.75" hidden="1" thickBot="1" x14ac:dyDescent="1.1499999999999999">
      <c r="A178" s="68"/>
      <c r="B178" s="94"/>
      <c r="C178" s="94"/>
      <c r="D178" s="94"/>
      <c r="E178" s="94"/>
      <c r="F178" s="94"/>
      <c r="G178" s="117"/>
      <c r="H178" s="94"/>
      <c r="I178" s="94"/>
      <c r="J178" s="97"/>
      <c r="K178" s="97"/>
      <c r="L178" s="97"/>
      <c r="M178" s="16" t="s">
        <v>36</v>
      </c>
      <c r="N178" s="17">
        <v>0</v>
      </c>
      <c r="O178" s="116"/>
      <c r="P178" s="116"/>
      <c r="Q178" s="117"/>
      <c r="R178" s="117"/>
      <c r="S178" s="99"/>
      <c r="T178" s="94"/>
      <c r="U178" s="94"/>
      <c r="V178" s="114"/>
      <c r="W178" s="99"/>
      <c r="X178" s="99"/>
      <c r="Y178" s="94"/>
    </row>
    <row r="179" spans="1:25" s="20" customFormat="1" ht="60.75" hidden="1" thickBot="1" x14ac:dyDescent="1.1499999999999999">
      <c r="A179" s="67"/>
      <c r="B179" s="69">
        <f>'[1]Base de datos 2022'!B79</f>
        <v>0</v>
      </c>
      <c r="C179" s="95">
        <f>'[1]Base de datos 2022'!C79</f>
        <v>0</v>
      </c>
      <c r="D179" s="72">
        <f>'[1]Base de datos 2022'!M79</f>
        <v>0</v>
      </c>
      <c r="E179" s="95">
        <f>'[1]Base de datos 2022'!Y79</f>
        <v>0</v>
      </c>
      <c r="F179" s="72">
        <f>'[1]Base de datos 2022'!AF79</f>
        <v>0</v>
      </c>
      <c r="G179" s="118">
        <f>'[1]Base de datos 2022'!AG79</f>
        <v>0</v>
      </c>
      <c r="H179" s="95">
        <f>'[1]Base de datos 2022'!AH79</f>
        <v>0</v>
      </c>
      <c r="I179" s="95">
        <f>'[1]Base de datos 2022'!AI79</f>
        <v>0</v>
      </c>
      <c r="J179" s="96">
        <f>'[1]Base de datos 2022'!AM79</f>
        <v>0</v>
      </c>
      <c r="K179" s="96">
        <f>'[1]Base de datos 2022'!AP79</f>
        <v>0</v>
      </c>
      <c r="L179" s="96">
        <f>'[1]Base de datos 2022'!AO79</f>
        <v>0</v>
      </c>
      <c r="M179" s="16" t="s">
        <v>34</v>
      </c>
      <c r="N179" s="17">
        <v>0</v>
      </c>
      <c r="O179" s="115">
        <f>'[1]Base de datos 2022'!AJ79</f>
        <v>0</v>
      </c>
      <c r="P179" s="115">
        <f>'[1]Base de datos 2022'!AK79</f>
        <v>0</v>
      </c>
      <c r="Q179" s="96">
        <f>'[1]Base de datos 2022'!AL79</f>
        <v>0</v>
      </c>
      <c r="R179" s="96">
        <f>'[1]Base de datos 2022'!AQ79</f>
        <v>0</v>
      </c>
      <c r="S179" s="98">
        <f>'[1]Base de datos 2022'!IO79</f>
        <v>0</v>
      </c>
      <c r="T179" s="100">
        <f>'[1]Base de datos 2022'!AW79</f>
        <v>0</v>
      </c>
      <c r="U179" s="100">
        <f>'[1]Base de datos 2022'!AX79</f>
        <v>0</v>
      </c>
      <c r="V179" s="113">
        <f>'[1]Base de datos 2022'!AY79</f>
        <v>0</v>
      </c>
      <c r="W179" s="98">
        <f>'[1]Base de datos 2022'!AR79</f>
        <v>0</v>
      </c>
      <c r="X179" s="98">
        <f>'[1]Base de datos 2022'!AU79</f>
        <v>0</v>
      </c>
      <c r="Y179" s="95">
        <f>'[1]Base de datos 2022'!AH79</f>
        <v>0</v>
      </c>
    </row>
    <row r="180" spans="1:25" s="20" customFormat="1" ht="60.75" hidden="1" thickBot="1" x14ac:dyDescent="1.1499999999999999">
      <c r="A180" s="68"/>
      <c r="B180" s="94"/>
      <c r="C180" s="94"/>
      <c r="D180" s="94"/>
      <c r="E180" s="94"/>
      <c r="F180" s="94"/>
      <c r="G180" s="117"/>
      <c r="H180" s="94"/>
      <c r="I180" s="94"/>
      <c r="J180" s="97"/>
      <c r="K180" s="97"/>
      <c r="L180" s="97"/>
      <c r="M180" s="16" t="s">
        <v>35</v>
      </c>
      <c r="N180" s="17">
        <v>0</v>
      </c>
      <c r="O180" s="116"/>
      <c r="P180" s="116"/>
      <c r="Q180" s="117"/>
      <c r="R180" s="117"/>
      <c r="S180" s="99"/>
      <c r="T180" s="94"/>
      <c r="U180" s="94"/>
      <c r="V180" s="114"/>
      <c r="W180" s="99"/>
      <c r="X180" s="99"/>
      <c r="Y180" s="94"/>
    </row>
    <row r="181" spans="1:25" s="20" customFormat="1" ht="60.75" hidden="1" thickBot="1" x14ac:dyDescent="1.1499999999999999">
      <c r="A181" s="68"/>
      <c r="B181" s="94"/>
      <c r="C181" s="94"/>
      <c r="D181" s="94"/>
      <c r="E181" s="94"/>
      <c r="F181" s="94"/>
      <c r="G181" s="117"/>
      <c r="H181" s="94"/>
      <c r="I181" s="94"/>
      <c r="J181" s="97"/>
      <c r="K181" s="97"/>
      <c r="L181" s="97"/>
      <c r="M181" s="16" t="s">
        <v>36</v>
      </c>
      <c r="N181" s="17">
        <v>0</v>
      </c>
      <c r="O181" s="116"/>
      <c r="P181" s="116"/>
      <c r="Q181" s="117"/>
      <c r="R181" s="117"/>
      <c r="S181" s="99"/>
      <c r="T181" s="94"/>
      <c r="U181" s="94"/>
      <c r="V181" s="114"/>
      <c r="W181" s="99"/>
      <c r="X181" s="99"/>
      <c r="Y181" s="94"/>
    </row>
    <row r="182" spans="1:25" s="20" customFormat="1" ht="60.75" hidden="1" thickBot="1" x14ac:dyDescent="1.1499999999999999">
      <c r="A182" s="67"/>
      <c r="B182" s="69" t="str">
        <f>'[1]Base de datos 2022'!B80</f>
        <v>001</v>
      </c>
      <c r="C182" s="95">
        <f>'[1]Base de datos 2022'!C80</f>
        <v>0</v>
      </c>
      <c r="D182" s="72">
        <f>'[1]Base de datos 2022'!M80</f>
        <v>0</v>
      </c>
      <c r="E182" s="95">
        <f>'[1]Base de datos 2022'!Y80</f>
        <v>0</v>
      </c>
      <c r="F182" s="72">
        <f>'[1]Base de datos 2022'!AF80</f>
        <v>0</v>
      </c>
      <c r="G182" s="118">
        <f>'[1]Base de datos 2022'!AG80</f>
        <v>0</v>
      </c>
      <c r="H182" s="95">
        <f>'[1]Base de datos 2022'!AH80</f>
        <v>0</v>
      </c>
      <c r="I182" s="95">
        <f>'[1]Base de datos 2022'!AI80</f>
        <v>0</v>
      </c>
      <c r="J182" s="96">
        <f>'[1]Base de datos 2022'!AM80</f>
        <v>0</v>
      </c>
      <c r="K182" s="96">
        <f>'[1]Base de datos 2022'!AP80</f>
        <v>0</v>
      </c>
      <c r="L182" s="96">
        <f>'[1]Base de datos 2022'!AO80</f>
        <v>0</v>
      </c>
      <c r="M182" s="16" t="s">
        <v>34</v>
      </c>
      <c r="N182" s="17">
        <v>0</v>
      </c>
      <c r="O182" s="115">
        <f>'[1]Base de datos 2022'!AJ80</f>
        <v>0</v>
      </c>
      <c r="P182" s="115">
        <f>'[1]Base de datos 2022'!AK80</f>
        <v>0</v>
      </c>
      <c r="Q182" s="96">
        <f>'[1]Base de datos 2022'!AL80</f>
        <v>0</v>
      </c>
      <c r="R182" s="96">
        <f>'[1]Base de datos 2022'!AQ80</f>
        <v>0</v>
      </c>
      <c r="S182" s="98">
        <f>'[1]Base de datos 2022'!IO80</f>
        <v>0</v>
      </c>
      <c r="T182" s="100">
        <f>'[1]Base de datos 2022'!AW80</f>
        <v>0</v>
      </c>
      <c r="U182" s="100">
        <f>'[1]Base de datos 2022'!AX80</f>
        <v>0</v>
      </c>
      <c r="V182" s="113">
        <f>'[1]Base de datos 2022'!AY80</f>
        <v>0</v>
      </c>
      <c r="W182" s="98">
        <f>'[1]Base de datos 2022'!AR80</f>
        <v>0</v>
      </c>
      <c r="X182" s="98">
        <f>'[1]Base de datos 2022'!AU80</f>
        <v>0</v>
      </c>
      <c r="Y182" s="95">
        <f>'[1]Base de datos 2022'!AH80</f>
        <v>0</v>
      </c>
    </row>
    <row r="183" spans="1:25" s="20" customFormat="1" ht="60.75" hidden="1" thickBot="1" x14ac:dyDescent="1.1499999999999999">
      <c r="A183" s="68"/>
      <c r="B183" s="94"/>
      <c r="C183" s="94"/>
      <c r="D183" s="94"/>
      <c r="E183" s="94"/>
      <c r="F183" s="94"/>
      <c r="G183" s="117"/>
      <c r="H183" s="94"/>
      <c r="I183" s="94"/>
      <c r="J183" s="97"/>
      <c r="K183" s="97"/>
      <c r="L183" s="97"/>
      <c r="M183" s="16" t="s">
        <v>35</v>
      </c>
      <c r="N183" s="17">
        <v>0</v>
      </c>
      <c r="O183" s="116"/>
      <c r="P183" s="116"/>
      <c r="Q183" s="117"/>
      <c r="R183" s="117"/>
      <c r="S183" s="99"/>
      <c r="T183" s="94"/>
      <c r="U183" s="94"/>
      <c r="V183" s="114"/>
      <c r="W183" s="99"/>
      <c r="X183" s="99"/>
      <c r="Y183" s="94"/>
    </row>
    <row r="184" spans="1:25" s="20" customFormat="1" ht="60.75" hidden="1" thickBot="1" x14ac:dyDescent="1.1499999999999999">
      <c r="A184" s="68"/>
      <c r="B184" s="94"/>
      <c r="C184" s="94"/>
      <c r="D184" s="94"/>
      <c r="E184" s="94"/>
      <c r="F184" s="94"/>
      <c r="G184" s="117"/>
      <c r="H184" s="94"/>
      <c r="I184" s="94"/>
      <c r="J184" s="97"/>
      <c r="K184" s="97"/>
      <c r="L184" s="97"/>
      <c r="M184" s="16" t="s">
        <v>36</v>
      </c>
      <c r="N184" s="17">
        <v>0</v>
      </c>
      <c r="O184" s="116"/>
      <c r="P184" s="116"/>
      <c r="Q184" s="117"/>
      <c r="R184" s="117"/>
      <c r="S184" s="99"/>
      <c r="T184" s="94"/>
      <c r="U184" s="94"/>
      <c r="V184" s="114"/>
      <c r="W184" s="99"/>
      <c r="X184" s="99"/>
      <c r="Y184" s="94"/>
    </row>
    <row r="185" spans="1:25" s="24" customFormat="1" ht="72.75" customHeight="1" x14ac:dyDescent="0.7">
      <c r="B185" s="25"/>
      <c r="C185" s="25"/>
      <c r="D185" s="25"/>
      <c r="E185" s="25"/>
      <c r="F185" s="25"/>
      <c r="G185" s="25"/>
      <c r="H185" s="25"/>
      <c r="I185" s="25"/>
      <c r="J185" s="26"/>
      <c r="K185" s="27">
        <f>SUM(K11:K184)</f>
        <v>144835563.49000001</v>
      </c>
      <c r="L185" s="26"/>
      <c r="M185" s="25"/>
      <c r="N185" s="25"/>
      <c r="O185" s="25"/>
      <c r="P185" s="25"/>
      <c r="Q185" s="26"/>
      <c r="R185" s="28"/>
      <c r="S185" s="28"/>
      <c r="T185" s="25"/>
      <c r="U185" s="25"/>
      <c r="V185" s="25"/>
      <c r="W185" s="136">
        <f>SUM(W11:W184)</f>
        <v>121199009.47999999</v>
      </c>
      <c r="X185" s="136">
        <f>SUM(X11:X184)</f>
        <v>0</v>
      </c>
    </row>
    <row r="186" spans="1:25" s="29" customFormat="1" ht="56.25" customHeight="1" thickBot="1" x14ac:dyDescent="0.75"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1"/>
      <c r="S186" s="30"/>
      <c r="T186" s="30"/>
      <c r="U186" s="30"/>
      <c r="V186" s="30"/>
      <c r="W186" s="136"/>
      <c r="X186" s="136"/>
    </row>
    <row r="187" spans="1:25" s="29" customFormat="1" ht="130.5" customHeight="1" thickBot="1" x14ac:dyDescent="0.75">
      <c r="B187" s="30"/>
      <c r="C187" s="30"/>
      <c r="D187" s="30"/>
      <c r="E187" s="30"/>
      <c r="F187" s="30"/>
      <c r="G187" s="30"/>
      <c r="H187" s="30"/>
      <c r="I187" s="30"/>
      <c r="J187" s="30"/>
      <c r="K187" s="138" t="s">
        <v>87</v>
      </c>
      <c r="L187" s="140" t="s">
        <v>88</v>
      </c>
      <c r="M187" s="142" t="s">
        <v>89</v>
      </c>
      <c r="N187" s="143"/>
      <c r="O187" s="30"/>
      <c r="P187" s="30"/>
      <c r="Q187" s="146" t="s">
        <v>90</v>
      </c>
      <c r="R187" s="147"/>
      <c r="S187" s="148" t="s">
        <v>91</v>
      </c>
      <c r="T187" s="149"/>
      <c r="U187" s="30"/>
      <c r="V187" s="30"/>
      <c r="W187" s="137"/>
      <c r="X187" s="137"/>
    </row>
    <row r="188" spans="1:25" s="29" customFormat="1" ht="119.25" customHeight="1" x14ac:dyDescent="0.7">
      <c r="B188" s="30"/>
      <c r="C188" s="30"/>
      <c r="D188" s="30"/>
      <c r="E188" s="30"/>
      <c r="F188" s="30"/>
      <c r="G188" s="30"/>
      <c r="H188" s="30"/>
      <c r="I188" s="30"/>
      <c r="J188" s="30"/>
      <c r="K188" s="139"/>
      <c r="L188" s="141"/>
      <c r="M188" s="144"/>
      <c r="N188" s="145"/>
      <c r="O188" s="30"/>
      <c r="P188" s="30"/>
      <c r="Q188" s="32" t="s">
        <v>92</v>
      </c>
      <c r="R188" s="33" t="s">
        <v>30</v>
      </c>
      <c r="S188" s="33" t="s">
        <v>93</v>
      </c>
      <c r="T188" s="34" t="s">
        <v>32</v>
      </c>
      <c r="U188" s="30"/>
      <c r="V188" s="30"/>
      <c r="W188" s="136">
        <v>1903580.5200000089</v>
      </c>
      <c r="X188" s="136">
        <v>4331119.6472413801</v>
      </c>
    </row>
    <row r="189" spans="1:25" s="29" customFormat="1" ht="61.5" x14ac:dyDescent="1.1000000000000001">
      <c r="B189" s="30"/>
      <c r="C189" s="30"/>
      <c r="D189" s="30"/>
      <c r="E189" s="30"/>
      <c r="F189" s="30"/>
      <c r="G189" s="30"/>
      <c r="H189" s="30"/>
      <c r="I189" s="30"/>
      <c r="J189" s="30"/>
      <c r="K189" s="136">
        <f>SUM(K11:K184)</f>
        <v>144835563.49000001</v>
      </c>
      <c r="L189" s="136">
        <f>SUM(L11:L184)</f>
        <v>1186059.6099999985</v>
      </c>
      <c r="M189" s="35" t="s">
        <v>34</v>
      </c>
      <c r="N189" s="36">
        <v>0</v>
      </c>
      <c r="O189" s="30"/>
      <c r="P189" s="30"/>
      <c r="Q189" s="136">
        <f>SUM(Q11:Q184)</f>
        <v>0</v>
      </c>
      <c r="R189" s="136">
        <f>SUM(R11:R184)</f>
        <v>2024912.1799999997</v>
      </c>
      <c r="S189" s="161">
        <v>0.17</v>
      </c>
      <c r="T189" s="161">
        <v>0</v>
      </c>
      <c r="U189" s="30"/>
      <c r="V189" s="30"/>
      <c r="W189" s="136"/>
      <c r="X189" s="136"/>
      <c r="Y189" s="37"/>
    </row>
    <row r="190" spans="1:25" s="29" customFormat="1" ht="62.25" thickBot="1" x14ac:dyDescent="1.1499999999999999">
      <c r="B190" s="30"/>
      <c r="C190" s="30"/>
      <c r="D190" s="30"/>
      <c r="E190" s="30"/>
      <c r="F190" s="30"/>
      <c r="G190" s="30"/>
      <c r="H190" s="30"/>
      <c r="I190" s="30"/>
      <c r="J190" s="30"/>
      <c r="K190" s="136"/>
      <c r="L190" s="136"/>
      <c r="M190" s="35" t="s">
        <v>35</v>
      </c>
      <c r="N190" s="36">
        <v>0</v>
      </c>
      <c r="O190" s="30"/>
      <c r="P190" s="30"/>
      <c r="Q190" s="136"/>
      <c r="R190" s="136"/>
      <c r="S190" s="161"/>
      <c r="T190" s="161"/>
      <c r="U190" s="30"/>
      <c r="V190" s="30"/>
      <c r="W190" s="137"/>
      <c r="X190" s="137"/>
      <c r="Y190" s="37"/>
    </row>
    <row r="191" spans="1:25" s="29" customFormat="1" ht="62.25" thickBot="1" x14ac:dyDescent="1.1499999999999999">
      <c r="B191" s="30"/>
      <c r="C191" s="30"/>
      <c r="D191" s="30"/>
      <c r="E191" s="30"/>
      <c r="F191" s="30"/>
      <c r="G191" s="30"/>
      <c r="H191" s="30"/>
      <c r="I191" s="30"/>
      <c r="J191" s="30"/>
      <c r="K191" s="137"/>
      <c r="L191" s="137"/>
      <c r="M191" s="38" t="s">
        <v>36</v>
      </c>
      <c r="N191" s="39">
        <v>0</v>
      </c>
      <c r="O191" s="30"/>
      <c r="P191" s="30"/>
      <c r="Q191" s="137"/>
      <c r="R191" s="137"/>
      <c r="S191" s="162"/>
      <c r="T191" s="162"/>
      <c r="U191" s="30"/>
      <c r="V191" s="30"/>
      <c r="W191" s="136">
        <f>W185-W188</f>
        <v>119295428.95999998</v>
      </c>
      <c r="X191" s="136">
        <f>X185-X188</f>
        <v>-4331119.6472413801</v>
      </c>
      <c r="Y191" s="37"/>
    </row>
    <row r="192" spans="1:25" s="29" customFormat="1" ht="55.5" x14ac:dyDescent="0.7"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136"/>
      <c r="X192" s="136"/>
    </row>
    <row r="193" spans="2:24" s="29" customFormat="1" ht="55.5" x14ac:dyDescent="0.7"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158"/>
      <c r="X193" s="158"/>
    </row>
    <row r="194" spans="2:24" s="29" customFormat="1" ht="56.25" x14ac:dyDescent="0.75">
      <c r="D194" s="159" t="s">
        <v>94</v>
      </c>
      <c r="E194" s="160"/>
      <c r="F194" s="160"/>
      <c r="G194" s="160"/>
      <c r="H194" s="40"/>
      <c r="J194" s="41" t="s">
        <v>94</v>
      </c>
      <c r="K194" s="40"/>
      <c r="L194" s="40"/>
      <c r="M194" s="150" t="s">
        <v>95</v>
      </c>
      <c r="N194" s="155"/>
      <c r="O194" s="155"/>
      <c r="P194" s="155"/>
      <c r="Q194" s="155"/>
      <c r="R194" s="150" t="s">
        <v>95</v>
      </c>
      <c r="S194" s="155"/>
      <c r="T194" s="155"/>
      <c r="U194" s="155"/>
      <c r="V194" s="30"/>
      <c r="W194" s="158"/>
      <c r="X194" s="158"/>
    </row>
    <row r="195" spans="2:24" s="29" customFormat="1" ht="56.25" x14ac:dyDescent="0.75">
      <c r="D195" s="42"/>
      <c r="E195" s="43"/>
      <c r="F195" s="43"/>
      <c r="G195" s="43"/>
      <c r="H195" s="44"/>
      <c r="I195" s="30"/>
      <c r="J195" s="44"/>
      <c r="K195" s="45"/>
      <c r="L195" s="45"/>
      <c r="M195" s="45"/>
      <c r="N195" s="30"/>
      <c r="O195" s="30"/>
      <c r="P195" s="30"/>
      <c r="Q195" s="30"/>
      <c r="R195" s="30"/>
      <c r="S195" s="30"/>
      <c r="T195" s="30"/>
      <c r="U195" s="30"/>
      <c r="V195" s="30"/>
      <c r="W195" s="158"/>
      <c r="X195" s="158"/>
    </row>
    <row r="196" spans="2:24" s="29" customFormat="1" ht="56.25" x14ac:dyDescent="0.75">
      <c r="D196" s="44"/>
      <c r="E196" s="46"/>
      <c r="F196" s="44"/>
      <c r="G196" s="44"/>
      <c r="H196" s="44"/>
      <c r="I196" s="30"/>
      <c r="J196" s="44"/>
      <c r="K196" s="45"/>
      <c r="L196" s="45"/>
      <c r="M196" s="45"/>
      <c r="N196" s="30"/>
      <c r="O196" s="30"/>
      <c r="P196" s="30"/>
      <c r="Q196" s="30"/>
      <c r="R196" s="30"/>
      <c r="S196" s="30"/>
      <c r="T196" s="30"/>
      <c r="U196" s="30"/>
      <c r="V196" s="30"/>
      <c r="W196" s="158"/>
      <c r="X196" s="158"/>
    </row>
    <row r="197" spans="2:24" s="29" customFormat="1" ht="56.25" x14ac:dyDescent="0.75">
      <c r="D197" s="44"/>
      <c r="E197" s="46"/>
      <c r="F197" s="44"/>
      <c r="G197" s="44"/>
      <c r="H197" s="44"/>
      <c r="I197" s="30"/>
      <c r="J197" s="44"/>
      <c r="K197" s="45"/>
      <c r="L197" s="45"/>
      <c r="M197" s="45"/>
      <c r="N197" s="30"/>
      <c r="O197" s="30"/>
      <c r="P197" s="30"/>
      <c r="Q197" s="30"/>
      <c r="R197" s="30"/>
      <c r="S197" s="30"/>
      <c r="T197" s="30"/>
      <c r="U197" s="30"/>
      <c r="V197" s="30"/>
      <c r="W197" s="158"/>
      <c r="X197" s="158"/>
    </row>
    <row r="198" spans="2:24" s="29" customFormat="1" ht="56.25" customHeight="1" x14ac:dyDescent="0.75">
      <c r="D198" s="159" t="s">
        <v>96</v>
      </c>
      <c r="E198" s="155"/>
      <c r="F198" s="155"/>
      <c r="G198" s="155"/>
      <c r="H198" s="40"/>
      <c r="J198" s="41" t="s">
        <v>97</v>
      </c>
      <c r="K198" s="47"/>
      <c r="L198" s="47"/>
      <c r="M198" s="150" t="s">
        <v>98</v>
      </c>
      <c r="N198" s="155"/>
      <c r="O198" s="155"/>
      <c r="P198" s="155"/>
      <c r="Q198" s="155"/>
      <c r="R198" s="150" t="s">
        <v>99</v>
      </c>
      <c r="S198" s="155"/>
      <c r="T198" s="155"/>
      <c r="U198" s="155"/>
      <c r="V198" s="30"/>
      <c r="W198" s="158"/>
      <c r="X198" s="158"/>
    </row>
    <row r="199" spans="2:24" s="29" customFormat="1" ht="56.25" customHeight="1" x14ac:dyDescent="0.75">
      <c r="D199" s="159" t="s">
        <v>100</v>
      </c>
      <c r="E199" s="155"/>
      <c r="F199" s="155"/>
      <c r="G199" s="155"/>
      <c r="H199" s="40"/>
      <c r="J199" s="41" t="s">
        <v>101</v>
      </c>
      <c r="K199" s="47"/>
      <c r="L199" s="47"/>
      <c r="M199" s="150" t="s">
        <v>102</v>
      </c>
      <c r="N199" s="155"/>
      <c r="O199" s="155"/>
      <c r="P199" s="155"/>
      <c r="Q199" s="155"/>
      <c r="R199" s="150" t="s">
        <v>103</v>
      </c>
      <c r="S199" s="155"/>
      <c r="T199" s="155"/>
      <c r="U199" s="155"/>
      <c r="V199" s="30"/>
      <c r="W199" s="158"/>
      <c r="X199" s="158"/>
    </row>
    <row r="200" spans="2:24" s="29" customFormat="1" ht="55.5" x14ac:dyDescent="0.7"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158"/>
      <c r="X200" s="158"/>
    </row>
    <row r="201" spans="2:24" s="29" customFormat="1" ht="55.5" x14ac:dyDescent="0.7"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158"/>
      <c r="X201" s="158"/>
    </row>
    <row r="202" spans="2:24" s="29" customFormat="1" ht="56.25" thickBot="1" x14ac:dyDescent="0.75"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137"/>
      <c r="X202" s="137"/>
    </row>
    <row r="203" spans="2:24" s="29" customFormat="1" ht="56.25" customHeight="1" x14ac:dyDescent="0.75">
      <c r="B203" s="150" t="s">
        <v>94</v>
      </c>
      <c r="C203" s="150"/>
      <c r="D203" s="150"/>
      <c r="E203" s="150"/>
      <c r="F203" s="150"/>
      <c r="G203" s="151" t="s">
        <v>94</v>
      </c>
      <c r="H203" s="152"/>
      <c r="I203" s="153" t="s">
        <v>94</v>
      </c>
      <c r="J203" s="154"/>
      <c r="K203" s="154"/>
      <c r="L203" s="42"/>
      <c r="M203" s="150" t="s">
        <v>95</v>
      </c>
      <c r="N203" s="155"/>
      <c r="O203" s="155"/>
      <c r="P203" s="155"/>
      <c r="Q203" s="155"/>
      <c r="R203" s="150" t="s">
        <v>95</v>
      </c>
      <c r="S203" s="155"/>
      <c r="T203" s="155"/>
      <c r="U203" s="155"/>
      <c r="V203" s="48"/>
      <c r="W203" s="48"/>
    </row>
    <row r="204" spans="2:24" s="29" customFormat="1" ht="56.25" customHeight="1" x14ac:dyDescent="0.75">
      <c r="B204" s="48"/>
      <c r="C204" s="48"/>
      <c r="D204" s="48"/>
      <c r="E204" s="48"/>
      <c r="F204" s="48"/>
      <c r="G204" s="49"/>
      <c r="H204" s="50"/>
      <c r="I204" s="51"/>
      <c r="J204" s="52"/>
      <c r="K204" s="52"/>
      <c r="L204" s="42"/>
      <c r="M204" s="48"/>
      <c r="N204" s="53"/>
      <c r="O204" s="53"/>
      <c r="P204" s="53"/>
      <c r="Q204" s="53"/>
      <c r="R204" s="48"/>
      <c r="S204" s="53"/>
      <c r="T204" s="53"/>
      <c r="U204" s="53"/>
      <c r="V204" s="48"/>
      <c r="W204" s="48"/>
    </row>
    <row r="205" spans="2:24" s="29" customFormat="1" ht="56.25" customHeight="1" x14ac:dyDescent="0.75">
      <c r="B205" s="150"/>
      <c r="C205" s="150"/>
      <c r="D205" s="150"/>
      <c r="E205" s="150"/>
      <c r="F205" s="150"/>
      <c r="I205" s="30"/>
      <c r="J205" s="44"/>
      <c r="K205" s="44"/>
      <c r="L205" s="44"/>
      <c r="M205" s="44"/>
      <c r="N205" s="30"/>
      <c r="O205" s="30"/>
      <c r="P205" s="30"/>
      <c r="Q205" s="30"/>
      <c r="R205" s="30"/>
      <c r="S205" s="30"/>
      <c r="T205" s="30"/>
      <c r="U205" s="30"/>
      <c r="V205" s="30"/>
      <c r="W205" s="30"/>
    </row>
    <row r="206" spans="2:24" s="29" customFormat="1" ht="55.5" x14ac:dyDescent="0.7">
      <c r="B206" s="30"/>
      <c r="C206" s="30"/>
      <c r="D206" s="30"/>
      <c r="F206" s="30"/>
      <c r="I206" s="30"/>
      <c r="J206" s="44"/>
      <c r="K206" s="44"/>
      <c r="L206" s="44"/>
      <c r="M206" s="44"/>
      <c r="N206" s="30"/>
      <c r="O206" s="30"/>
      <c r="P206" s="30"/>
      <c r="Q206" s="30"/>
      <c r="R206" s="30"/>
      <c r="S206" s="30"/>
      <c r="T206" s="30"/>
      <c r="U206" s="30"/>
      <c r="V206" s="30"/>
      <c r="W206" s="30"/>
    </row>
    <row r="207" spans="2:24" s="29" customFormat="1" ht="55.5" x14ac:dyDescent="0.7">
      <c r="B207" s="30"/>
      <c r="C207" s="30"/>
      <c r="D207" s="30"/>
      <c r="F207" s="30"/>
      <c r="L207" s="44"/>
      <c r="M207" s="44"/>
      <c r="N207" s="30"/>
      <c r="O207" s="30"/>
      <c r="P207" s="30"/>
      <c r="Q207" s="30"/>
      <c r="R207" s="30"/>
      <c r="S207" s="54"/>
      <c r="T207" s="54"/>
      <c r="U207" s="54"/>
      <c r="V207" s="54"/>
    </row>
    <row r="208" spans="2:24" s="29" customFormat="1" ht="55.5" customHeight="1" x14ac:dyDescent="0.75">
      <c r="B208" s="150" t="s">
        <v>104</v>
      </c>
      <c r="C208" s="150"/>
      <c r="D208" s="150"/>
      <c r="E208" s="150"/>
      <c r="F208" s="150"/>
      <c r="G208" s="151" t="s">
        <v>105</v>
      </c>
      <c r="H208" s="152"/>
      <c r="I208" s="153" t="s">
        <v>106</v>
      </c>
      <c r="J208" s="154"/>
      <c r="K208" s="154"/>
      <c r="L208" s="41"/>
      <c r="M208" s="150" t="s">
        <v>107</v>
      </c>
      <c r="N208" s="155"/>
      <c r="O208" s="155"/>
      <c r="P208" s="155"/>
      <c r="Q208" s="155"/>
      <c r="R208" s="150" t="s">
        <v>108</v>
      </c>
      <c r="S208" s="155"/>
      <c r="T208" s="155"/>
      <c r="U208" s="155"/>
      <c r="V208" s="41"/>
      <c r="W208" s="48"/>
      <c r="X208" s="48"/>
    </row>
    <row r="209" spans="2:25" s="29" customFormat="1" ht="56.25" customHeight="1" x14ac:dyDescent="0.75">
      <c r="B209" s="156" t="s">
        <v>109</v>
      </c>
      <c r="C209" s="157"/>
      <c r="D209" s="157"/>
      <c r="E209" s="157"/>
      <c r="F209" s="157"/>
      <c r="G209" s="151" t="s">
        <v>110</v>
      </c>
      <c r="H209" s="152"/>
      <c r="I209" s="153" t="s">
        <v>111</v>
      </c>
      <c r="J209" s="154"/>
      <c r="K209" s="154"/>
      <c r="L209" s="41"/>
      <c r="M209" s="150" t="s">
        <v>112</v>
      </c>
      <c r="N209" s="155"/>
      <c r="O209" s="155"/>
      <c r="P209" s="155"/>
      <c r="Q209" s="155"/>
      <c r="R209" s="150" t="s">
        <v>113</v>
      </c>
      <c r="S209" s="155"/>
      <c r="T209" s="155"/>
      <c r="U209" s="155"/>
      <c r="V209" s="55"/>
      <c r="W209" s="56"/>
      <c r="X209" s="56"/>
    </row>
    <row r="210" spans="2:25" s="29" customFormat="1" ht="56.25" x14ac:dyDescent="0.75">
      <c r="B210" s="30"/>
      <c r="C210" s="30"/>
      <c r="D210" s="30"/>
      <c r="E210" s="30"/>
      <c r="F210" s="30"/>
      <c r="H210" s="30"/>
      <c r="I210" s="30"/>
      <c r="J210" s="150"/>
      <c r="K210" s="151"/>
      <c r="L210" s="150"/>
      <c r="M210" s="150"/>
      <c r="N210" s="150"/>
      <c r="O210" s="155"/>
      <c r="P210" s="155"/>
      <c r="Q210" s="155"/>
      <c r="R210" s="57"/>
      <c r="S210" s="57"/>
      <c r="T210" s="30"/>
      <c r="U210" s="30"/>
      <c r="V210" s="30"/>
      <c r="W210" s="30"/>
      <c r="X210" s="30"/>
    </row>
    <row r="211" spans="2:25" s="29" customFormat="1" ht="55.5" x14ac:dyDescent="0.7"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2:25" s="29" customFormat="1" ht="55.5" x14ac:dyDescent="0.7"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2:25" s="29" customFormat="1" ht="56.25" x14ac:dyDescent="0.75">
      <c r="B213" s="150" t="s">
        <v>94</v>
      </c>
      <c r="C213" s="150"/>
      <c r="D213" s="150"/>
      <c r="E213" s="150"/>
      <c r="F213" s="150"/>
      <c r="G213" s="48" t="s">
        <v>94</v>
      </c>
      <c r="H213" s="30"/>
      <c r="I213" s="150" t="s">
        <v>94</v>
      </c>
      <c r="J213" s="155"/>
      <c r="K213" s="155"/>
      <c r="L213" s="155"/>
      <c r="M213" s="47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2:25" s="29" customFormat="1" ht="56.25" x14ac:dyDescent="0.75">
      <c r="B214" s="48"/>
      <c r="C214" s="48"/>
      <c r="D214" s="48"/>
      <c r="E214" s="48"/>
      <c r="F214" s="48"/>
      <c r="G214" s="48"/>
      <c r="H214" s="30"/>
      <c r="I214" s="30"/>
      <c r="J214" s="48"/>
      <c r="K214" s="50"/>
      <c r="L214" s="50"/>
      <c r="M214" s="5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2:25" s="29" customFormat="1" ht="56.25" x14ac:dyDescent="0.75">
      <c r="B215" s="48"/>
      <c r="C215" s="48"/>
      <c r="D215" s="48"/>
      <c r="E215" s="48"/>
      <c r="F215" s="48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2:25" s="29" customFormat="1" ht="56.25" x14ac:dyDescent="0.75">
      <c r="B216" s="48"/>
      <c r="C216" s="48"/>
      <c r="D216" s="48"/>
      <c r="E216" s="48"/>
      <c r="F216" s="48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2:25" s="29" customFormat="1" ht="56.25" x14ac:dyDescent="0.75">
      <c r="G217" s="30"/>
      <c r="H217" s="30"/>
      <c r="I217" s="30"/>
      <c r="N217" s="30"/>
      <c r="O217" s="159"/>
      <c r="P217" s="160"/>
      <c r="Q217" s="160"/>
      <c r="R217" s="30"/>
      <c r="S217" s="150"/>
      <c r="T217" s="152"/>
      <c r="U217" s="152"/>
      <c r="V217" s="152"/>
      <c r="W217" s="50"/>
      <c r="X217" s="50"/>
    </row>
    <row r="218" spans="2:25" s="29" customFormat="1" ht="56.25" customHeight="1" x14ac:dyDescent="0.75">
      <c r="B218" s="151" t="s">
        <v>114</v>
      </c>
      <c r="C218" s="155"/>
      <c r="D218" s="155"/>
      <c r="E218" s="155"/>
      <c r="F218" s="155"/>
      <c r="G218" s="41" t="s">
        <v>115</v>
      </c>
      <c r="H218" s="30"/>
      <c r="I218" s="159" t="s">
        <v>116</v>
      </c>
      <c r="J218" s="165"/>
      <c r="K218" s="165"/>
      <c r="L218" s="165"/>
      <c r="M218" s="42"/>
      <c r="N218" s="30"/>
      <c r="O218" s="30"/>
      <c r="R218" s="30"/>
      <c r="S218" s="30"/>
      <c r="V218" s="30"/>
      <c r="W218" s="30"/>
      <c r="X218" s="30"/>
    </row>
    <row r="219" spans="2:25" s="29" customFormat="1" ht="56.25" customHeight="1" x14ac:dyDescent="0.75">
      <c r="B219" s="151" t="s">
        <v>117</v>
      </c>
      <c r="C219" s="152"/>
      <c r="D219" s="152"/>
      <c r="E219" s="152"/>
      <c r="F219" s="152"/>
      <c r="G219" s="58" t="s">
        <v>118</v>
      </c>
      <c r="H219" s="30"/>
      <c r="I219" s="150" t="s">
        <v>119</v>
      </c>
      <c r="J219" s="165"/>
      <c r="K219" s="165"/>
      <c r="L219" s="165"/>
      <c r="M219" s="41"/>
      <c r="N219" s="30"/>
      <c r="O219" s="30"/>
      <c r="R219" s="30"/>
      <c r="S219" s="30"/>
      <c r="V219" s="30"/>
      <c r="W219" s="30"/>
      <c r="X219" s="30"/>
    </row>
    <row r="220" spans="2:25" s="29" customFormat="1" ht="56.25" x14ac:dyDescent="0.75">
      <c r="H220" s="30"/>
      <c r="I220" s="30"/>
      <c r="J220" s="41"/>
      <c r="K220" s="41"/>
      <c r="L220" s="41"/>
      <c r="M220" s="41"/>
      <c r="N220" s="30"/>
      <c r="O220" s="159"/>
      <c r="P220" s="160"/>
      <c r="Q220" s="160"/>
      <c r="R220" s="30"/>
      <c r="S220" s="150"/>
      <c r="T220" s="152"/>
      <c r="U220" s="152"/>
      <c r="V220" s="152"/>
      <c r="W220" s="50"/>
      <c r="X220" s="50"/>
    </row>
    <row r="221" spans="2:25" s="29" customFormat="1" ht="120" customHeight="1" x14ac:dyDescent="0.75">
      <c r="H221" s="30"/>
      <c r="I221" s="30"/>
      <c r="N221" s="30"/>
      <c r="O221" s="159"/>
      <c r="P221" s="160"/>
      <c r="Q221" s="160"/>
      <c r="R221" s="30"/>
      <c r="S221" s="156"/>
      <c r="T221" s="157"/>
      <c r="U221" s="157"/>
      <c r="V221" s="157"/>
      <c r="W221" s="59"/>
      <c r="X221" s="59"/>
      <c r="Y221" s="60">
        <f>Q189</f>
        <v>0</v>
      </c>
    </row>
    <row r="222" spans="2:25" s="29" customFormat="1" ht="56.25" x14ac:dyDescent="0.75"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60">
        <f>SUM('[1]Base de datos 2022'!AS9:AS81)</f>
        <v>0</v>
      </c>
    </row>
    <row r="223" spans="2:25" s="29" customFormat="1" ht="56.25" x14ac:dyDescent="0.75"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60">
        <f>Y221-Y222</f>
        <v>0</v>
      </c>
    </row>
    <row r="224" spans="2:25" s="29" customFormat="1" ht="56.25" x14ac:dyDescent="0.75">
      <c r="B224" s="41"/>
      <c r="C224" s="41"/>
      <c r="D224" s="41"/>
      <c r="E224" s="41"/>
      <c r="F224" s="41"/>
      <c r="G224" s="159"/>
      <c r="H224" s="163"/>
      <c r="I224" s="159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2:24" s="29" customFormat="1" ht="56.25" x14ac:dyDescent="0.75">
      <c r="B225" s="55"/>
      <c r="C225" s="55"/>
      <c r="D225" s="55"/>
      <c r="E225" s="55"/>
      <c r="F225" s="55"/>
      <c r="G225" s="30"/>
      <c r="H225" s="30"/>
      <c r="J225" s="30"/>
      <c r="K225" s="30"/>
      <c r="L225" s="30"/>
      <c r="M225" s="30"/>
      <c r="N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2:24" s="29" customFormat="1" ht="55.5" x14ac:dyDescent="0.7">
      <c r="B226" s="30"/>
      <c r="C226" s="30"/>
      <c r="D226" s="30"/>
      <c r="E226" s="30"/>
      <c r="F226" s="30"/>
      <c r="G226" s="30"/>
      <c r="H226" s="30"/>
      <c r="J226" s="30"/>
      <c r="K226" s="30"/>
      <c r="L226" s="30"/>
      <c r="M226" s="30"/>
      <c r="N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2:24" s="29" customFormat="1" ht="56.25" x14ac:dyDescent="0.75">
      <c r="B227" s="150"/>
      <c r="C227" s="152"/>
      <c r="D227" s="152"/>
      <c r="E227" s="152"/>
      <c r="F227" s="152"/>
      <c r="G227" s="159"/>
      <c r="H227" s="164"/>
      <c r="I227" s="164"/>
      <c r="J227" s="30"/>
      <c r="K227" s="30"/>
      <c r="L227" s="30"/>
      <c r="M227" s="30"/>
      <c r="N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2:24" s="29" customFormat="1" ht="56.25" x14ac:dyDescent="0.75">
      <c r="B228" s="150"/>
      <c r="C228" s="152"/>
      <c r="D228" s="152"/>
      <c r="E228" s="152"/>
      <c r="F228" s="152"/>
      <c r="G228" s="159"/>
      <c r="H228" s="155"/>
      <c r="I228" s="155"/>
      <c r="J228" s="30"/>
      <c r="K228" s="30"/>
      <c r="L228" s="30"/>
      <c r="M228" s="30"/>
      <c r="N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2:24" s="29" customFormat="1" ht="55.5" x14ac:dyDescent="0.7">
      <c r="B229" s="30"/>
      <c r="C229" s="30"/>
      <c r="D229" s="30"/>
      <c r="E229" s="30"/>
      <c r="F229" s="30"/>
      <c r="G229" s="30"/>
      <c r="H229" s="30"/>
      <c r="J229" s="30"/>
      <c r="K229" s="30"/>
      <c r="L229" s="30"/>
      <c r="M229" s="30"/>
      <c r="N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2:24" s="29" customFormat="1" ht="89.25" customHeight="1" x14ac:dyDescent="0.75">
      <c r="B230" s="30"/>
      <c r="C230" s="30"/>
      <c r="D230" s="30"/>
      <c r="E230" s="30"/>
      <c r="F230" s="30"/>
      <c r="G230" s="30"/>
      <c r="H230" s="30"/>
      <c r="I230" s="30"/>
      <c r="J230" s="60">
        <f>SUM(J11:J184)</f>
        <v>146021623.10000002</v>
      </c>
      <c r="K230" s="60">
        <f>SUM(K11:K184)</f>
        <v>144835563.49000001</v>
      </c>
      <c r="L230" s="60">
        <f>SUM(L11:L184)</f>
        <v>1186059.6099999985</v>
      </c>
      <c r="M230" s="30"/>
      <c r="N230" s="30"/>
      <c r="O230" s="30"/>
      <c r="P230" s="30"/>
      <c r="Q230" s="60">
        <f>SUM(Q11:Q184)</f>
        <v>0</v>
      </c>
      <c r="R230" s="60">
        <f>SUM(R11:R184)</f>
        <v>2024912.1799999997</v>
      </c>
      <c r="S230" s="60">
        <f>SUM(S11:S184)</f>
        <v>0</v>
      </c>
      <c r="T230" s="30"/>
      <c r="U230" s="30"/>
      <c r="V230" s="30"/>
      <c r="W230" s="30"/>
      <c r="X230" s="30"/>
    </row>
    <row r="231" spans="2:24" s="20" customFormat="1" ht="89.25" customHeight="1" x14ac:dyDescent="0.75">
      <c r="B231" s="24"/>
      <c r="C231" s="24"/>
      <c r="D231" s="24"/>
      <c r="E231" s="24"/>
      <c r="F231" s="24"/>
      <c r="G231" s="24"/>
      <c r="H231" s="24"/>
      <c r="I231" s="24"/>
      <c r="J231" s="60">
        <f>'[1]Base de datos 2022'!AM83</f>
        <v>146021623.10000002</v>
      </c>
      <c r="K231" s="60">
        <f>'[1]Base de datos 2022'!AP83</f>
        <v>144835563.49000001</v>
      </c>
      <c r="L231" s="60">
        <f>'[1]Base de datos 2022'!AO83</f>
        <v>1186059.6099999985</v>
      </c>
      <c r="M231" s="30"/>
      <c r="N231" s="30"/>
      <c r="O231" s="30"/>
      <c r="P231" s="30"/>
      <c r="Q231" s="60">
        <f>'[1]Base de datos 2022'!AL83</f>
        <v>0</v>
      </c>
      <c r="R231" s="60">
        <f>'[1]Base de datos 2022'!AQ83</f>
        <v>2024912.1799999997</v>
      </c>
      <c r="S231" s="60">
        <f>'[1]Base de datos 2022'!AR83</f>
        <v>141274419.71000001</v>
      </c>
      <c r="T231" s="24"/>
      <c r="U231" s="24"/>
      <c r="V231" s="24"/>
      <c r="W231" s="24"/>
      <c r="X231" s="24"/>
    </row>
    <row r="232" spans="2:24" s="20" customFormat="1" ht="89.25" customHeight="1" x14ac:dyDescent="0.75">
      <c r="J232" s="60">
        <f>J230-J231</f>
        <v>0</v>
      </c>
      <c r="K232" s="60">
        <f>K230-K231</f>
        <v>0</v>
      </c>
      <c r="L232" s="60">
        <f>L230-L231</f>
        <v>0</v>
      </c>
      <c r="M232" s="30"/>
      <c r="N232" s="30"/>
      <c r="O232" s="30"/>
      <c r="P232" s="30"/>
      <c r="Q232" s="60">
        <f>Q230-Q231</f>
        <v>0</v>
      </c>
      <c r="R232" s="60">
        <f>R230-R231</f>
        <v>0</v>
      </c>
      <c r="S232" s="60">
        <f>S230-S231</f>
        <v>-141274419.71000001</v>
      </c>
    </row>
    <row r="233" spans="2:24" ht="89.25" customHeight="1" x14ac:dyDescent="0.25">
      <c r="J233" s="61"/>
      <c r="K233" s="61"/>
      <c r="L233" s="61"/>
      <c r="M233" s="61">
        <v>332678262.82999992</v>
      </c>
      <c r="N233" s="61"/>
      <c r="O233" s="61"/>
      <c r="P233" s="61"/>
      <c r="Q233" s="61"/>
      <c r="R233" s="61"/>
      <c r="S233" s="61"/>
    </row>
    <row r="234" spans="2:24" ht="89.25" customHeight="1" x14ac:dyDescent="0.75">
      <c r="M234" s="61">
        <f>K189</f>
        <v>144835563.49000001</v>
      </c>
      <c r="S234" s="60">
        <f>SUM(T11:T184)</f>
        <v>514</v>
      </c>
    </row>
    <row r="235" spans="2:24" ht="89.25" customHeight="1" x14ac:dyDescent="0.75">
      <c r="K235" s="60"/>
      <c r="M235" s="61">
        <f>M240-M234</f>
        <v>-144835563.49000001</v>
      </c>
      <c r="S235" s="60">
        <f>S234/125</f>
        <v>4.1120000000000001</v>
      </c>
    </row>
    <row r="236" spans="2:24" ht="89.25" customHeight="1" x14ac:dyDescent="0.75">
      <c r="K236" s="60"/>
    </row>
    <row r="237" spans="2:24" ht="89.25" customHeight="1" x14ac:dyDescent="0.75">
      <c r="K237" s="60"/>
    </row>
    <row r="238" spans="2:24" ht="89.25" customHeight="1" x14ac:dyDescent="0.75">
      <c r="J238" s="60">
        <v>98530912.269999996</v>
      </c>
      <c r="K238" s="60"/>
      <c r="R238" s="60">
        <v>6234700.1699999999</v>
      </c>
    </row>
    <row r="239" spans="2:24" ht="89.25" customHeight="1" x14ac:dyDescent="0.75">
      <c r="J239" s="60">
        <f>J231+J238</f>
        <v>244552535.37</v>
      </c>
      <c r="K239" s="60"/>
      <c r="R239" s="60">
        <f>R238-R189</f>
        <v>4209787.99</v>
      </c>
    </row>
    <row r="240" spans="2:24" ht="56.25" x14ac:dyDescent="0.75">
      <c r="K240" s="60"/>
      <c r="R240" s="60"/>
    </row>
    <row r="241" spans="18:18" ht="56.25" x14ac:dyDescent="0.75">
      <c r="R241" s="60"/>
    </row>
    <row r="242" spans="18:18" ht="56.25" x14ac:dyDescent="0.75">
      <c r="R242" s="60"/>
    </row>
    <row r="244" spans="18:18" ht="56.25" x14ac:dyDescent="0.75">
      <c r="R244" s="60"/>
    </row>
    <row r="245" spans="18:18" ht="56.25" x14ac:dyDescent="0.75">
      <c r="R245" s="60"/>
    </row>
    <row r="246" spans="18:18" ht="56.25" x14ac:dyDescent="0.75">
      <c r="R246" s="60"/>
    </row>
  </sheetData>
  <autoFilter ref="B10:Y191"/>
  <mergeCells count="1419">
    <mergeCell ref="O221:Q221"/>
    <mergeCell ref="S221:V221"/>
    <mergeCell ref="G224:I224"/>
    <mergeCell ref="B227:F227"/>
    <mergeCell ref="G227:I227"/>
    <mergeCell ref="B228:F228"/>
    <mergeCell ref="G228:I228"/>
    <mergeCell ref="B218:F218"/>
    <mergeCell ref="I218:L218"/>
    <mergeCell ref="B219:F219"/>
    <mergeCell ref="I219:L219"/>
    <mergeCell ref="O220:Q220"/>
    <mergeCell ref="S220:V220"/>
    <mergeCell ref="J210:M210"/>
    <mergeCell ref="N210:Q210"/>
    <mergeCell ref="B213:F213"/>
    <mergeCell ref="I213:L213"/>
    <mergeCell ref="O217:Q217"/>
    <mergeCell ref="S217:V217"/>
    <mergeCell ref="B208:F208"/>
    <mergeCell ref="G208:H208"/>
    <mergeCell ref="I208:K208"/>
    <mergeCell ref="M208:Q208"/>
    <mergeCell ref="R208:U208"/>
    <mergeCell ref="B209:F209"/>
    <mergeCell ref="G209:H209"/>
    <mergeCell ref="I209:K209"/>
    <mergeCell ref="M209:Q209"/>
    <mergeCell ref="R209:U209"/>
    <mergeCell ref="B203:F203"/>
    <mergeCell ref="G203:H203"/>
    <mergeCell ref="I203:K203"/>
    <mergeCell ref="M203:Q203"/>
    <mergeCell ref="R203:U203"/>
    <mergeCell ref="B205:F205"/>
    <mergeCell ref="X191:X202"/>
    <mergeCell ref="D194:G194"/>
    <mergeCell ref="M194:Q194"/>
    <mergeCell ref="R194:U194"/>
    <mergeCell ref="D198:G198"/>
    <mergeCell ref="M198:Q198"/>
    <mergeCell ref="R198:U198"/>
    <mergeCell ref="D199:G199"/>
    <mergeCell ref="M199:Q199"/>
    <mergeCell ref="R199:U199"/>
    <mergeCell ref="L189:L191"/>
    <mergeCell ref="Q189:Q191"/>
    <mergeCell ref="R189:R191"/>
    <mergeCell ref="S189:S191"/>
    <mergeCell ref="T189:T191"/>
    <mergeCell ref="W191:W202"/>
    <mergeCell ref="W185:W187"/>
    <mergeCell ref="X185:X187"/>
    <mergeCell ref="K187:K188"/>
    <mergeCell ref="L187:L188"/>
    <mergeCell ref="M187:N188"/>
    <mergeCell ref="Q187:R187"/>
    <mergeCell ref="S187:T187"/>
    <mergeCell ref="W188:W190"/>
    <mergeCell ref="X188:X190"/>
    <mergeCell ref="K189:K191"/>
    <mergeCell ref="T182:T184"/>
    <mergeCell ref="U182:U184"/>
    <mergeCell ref="V182:V184"/>
    <mergeCell ref="W182:W184"/>
    <mergeCell ref="X182:X184"/>
    <mergeCell ref="Y182:Y184"/>
    <mergeCell ref="L182:L184"/>
    <mergeCell ref="O182:O184"/>
    <mergeCell ref="P182:P184"/>
    <mergeCell ref="Q182:Q184"/>
    <mergeCell ref="R182:R184"/>
    <mergeCell ref="S182:S184"/>
    <mergeCell ref="F182:F184"/>
    <mergeCell ref="G182:G184"/>
    <mergeCell ref="H182:H184"/>
    <mergeCell ref="I182:I184"/>
    <mergeCell ref="J182:J184"/>
    <mergeCell ref="K182:K184"/>
    <mergeCell ref="U179:U181"/>
    <mergeCell ref="V179:V181"/>
    <mergeCell ref="W179:W181"/>
    <mergeCell ref="X179:X181"/>
    <mergeCell ref="Y179:Y181"/>
    <mergeCell ref="A182:A184"/>
    <mergeCell ref="B182:B184"/>
    <mergeCell ref="C182:C184"/>
    <mergeCell ref="D182:D184"/>
    <mergeCell ref="E182:E184"/>
    <mergeCell ref="O179:O181"/>
    <mergeCell ref="P179:P181"/>
    <mergeCell ref="Q179:Q181"/>
    <mergeCell ref="R179:R181"/>
    <mergeCell ref="S179:S181"/>
    <mergeCell ref="T179:T181"/>
    <mergeCell ref="G179:G181"/>
    <mergeCell ref="H179:H181"/>
    <mergeCell ref="I179:I181"/>
    <mergeCell ref="J179:J181"/>
    <mergeCell ref="K179:K181"/>
    <mergeCell ref="L179:L181"/>
    <mergeCell ref="A179:A181"/>
    <mergeCell ref="B179:B181"/>
    <mergeCell ref="C179:C181"/>
    <mergeCell ref="D179:D181"/>
    <mergeCell ref="E179:E181"/>
    <mergeCell ref="F179:F181"/>
    <mergeCell ref="T176:T178"/>
    <mergeCell ref="U176:U178"/>
    <mergeCell ref="V176:V178"/>
    <mergeCell ref="W176:W178"/>
    <mergeCell ref="X176:X178"/>
    <mergeCell ref="Y176:Y178"/>
    <mergeCell ref="L176:L178"/>
    <mergeCell ref="O176:O178"/>
    <mergeCell ref="P176:P178"/>
    <mergeCell ref="Q176:Q178"/>
    <mergeCell ref="R176:R178"/>
    <mergeCell ref="S176:S178"/>
    <mergeCell ref="F176:F178"/>
    <mergeCell ref="G176:G178"/>
    <mergeCell ref="H176:H178"/>
    <mergeCell ref="I176:I178"/>
    <mergeCell ref="J176:J178"/>
    <mergeCell ref="K176:K178"/>
    <mergeCell ref="U173:U175"/>
    <mergeCell ref="V173:V175"/>
    <mergeCell ref="W173:W175"/>
    <mergeCell ref="X173:X175"/>
    <mergeCell ref="Y173:Y175"/>
    <mergeCell ref="A176:A178"/>
    <mergeCell ref="B176:B178"/>
    <mergeCell ref="C176:C178"/>
    <mergeCell ref="D176:D178"/>
    <mergeCell ref="E176:E178"/>
    <mergeCell ref="O173:O175"/>
    <mergeCell ref="P173:P175"/>
    <mergeCell ref="Q173:Q175"/>
    <mergeCell ref="R173:R175"/>
    <mergeCell ref="S173:S175"/>
    <mergeCell ref="T173:T175"/>
    <mergeCell ref="G173:G175"/>
    <mergeCell ref="H173:H175"/>
    <mergeCell ref="I173:I175"/>
    <mergeCell ref="J173:J175"/>
    <mergeCell ref="K173:K175"/>
    <mergeCell ref="L173:L175"/>
    <mergeCell ref="A173:A175"/>
    <mergeCell ref="B173:B175"/>
    <mergeCell ref="C173:C175"/>
    <mergeCell ref="D173:D175"/>
    <mergeCell ref="E173:E175"/>
    <mergeCell ref="F173:F175"/>
    <mergeCell ref="U170:U172"/>
    <mergeCell ref="V170:V172"/>
    <mergeCell ref="W170:W172"/>
    <mergeCell ref="X170:X172"/>
    <mergeCell ref="Y170:Y172"/>
    <mergeCell ref="L170:L172"/>
    <mergeCell ref="O170:O172"/>
    <mergeCell ref="P170:P172"/>
    <mergeCell ref="Q170:Q172"/>
    <mergeCell ref="R170:R172"/>
    <mergeCell ref="S170:S172"/>
    <mergeCell ref="F170:F172"/>
    <mergeCell ref="G170:G172"/>
    <mergeCell ref="H170:H172"/>
    <mergeCell ref="I170:I172"/>
    <mergeCell ref="J170:J172"/>
    <mergeCell ref="K170:K172"/>
    <mergeCell ref="A170:A172"/>
    <mergeCell ref="B170:B172"/>
    <mergeCell ref="C170:C172"/>
    <mergeCell ref="D170:D172"/>
    <mergeCell ref="E170:E172"/>
    <mergeCell ref="O167:O169"/>
    <mergeCell ref="P167:P169"/>
    <mergeCell ref="Q167:Q169"/>
    <mergeCell ref="R167:R169"/>
    <mergeCell ref="S167:S169"/>
    <mergeCell ref="T167:T169"/>
    <mergeCell ref="G167:G169"/>
    <mergeCell ref="H167:H169"/>
    <mergeCell ref="I167:I169"/>
    <mergeCell ref="J167:J169"/>
    <mergeCell ref="K167:K169"/>
    <mergeCell ref="L167:L169"/>
    <mergeCell ref="A167:A169"/>
    <mergeCell ref="B167:B169"/>
    <mergeCell ref="C167:C169"/>
    <mergeCell ref="D167:D169"/>
    <mergeCell ref="E167:E169"/>
    <mergeCell ref="F167:F169"/>
    <mergeCell ref="T170:T172"/>
    <mergeCell ref="X164:X166"/>
    <mergeCell ref="Y164:Y166"/>
    <mergeCell ref="L164:L166"/>
    <mergeCell ref="O164:O166"/>
    <mergeCell ref="P164:P166"/>
    <mergeCell ref="Q164:Q166"/>
    <mergeCell ref="R164:R166"/>
    <mergeCell ref="S164:S166"/>
    <mergeCell ref="F164:F166"/>
    <mergeCell ref="G164:G166"/>
    <mergeCell ref="H164:H166"/>
    <mergeCell ref="I164:I166"/>
    <mergeCell ref="J164:J166"/>
    <mergeCell ref="K164:K166"/>
    <mergeCell ref="U167:U169"/>
    <mergeCell ref="V167:V169"/>
    <mergeCell ref="W167:W169"/>
    <mergeCell ref="X167:X169"/>
    <mergeCell ref="Y167:Y169"/>
    <mergeCell ref="U161:U163"/>
    <mergeCell ref="V161:V163"/>
    <mergeCell ref="W161:W163"/>
    <mergeCell ref="X161:X163"/>
    <mergeCell ref="Y161:Y163"/>
    <mergeCell ref="A164:A166"/>
    <mergeCell ref="B164:B166"/>
    <mergeCell ref="C164:C166"/>
    <mergeCell ref="D164:D166"/>
    <mergeCell ref="E164:E166"/>
    <mergeCell ref="O161:O163"/>
    <mergeCell ref="P161:P163"/>
    <mergeCell ref="Q161:Q163"/>
    <mergeCell ref="R161:R163"/>
    <mergeCell ref="S161:S163"/>
    <mergeCell ref="T161:T163"/>
    <mergeCell ref="G161:G163"/>
    <mergeCell ref="H161:H163"/>
    <mergeCell ref="I161:I163"/>
    <mergeCell ref="J161:J163"/>
    <mergeCell ref="K161:K163"/>
    <mergeCell ref="L161:L163"/>
    <mergeCell ref="A161:A163"/>
    <mergeCell ref="B161:B163"/>
    <mergeCell ref="C161:C163"/>
    <mergeCell ref="D161:D163"/>
    <mergeCell ref="E161:E163"/>
    <mergeCell ref="F161:F163"/>
    <mergeCell ref="T164:T166"/>
    <mergeCell ref="U164:U166"/>
    <mergeCell ref="V164:V166"/>
    <mergeCell ref="W164:W166"/>
    <mergeCell ref="U158:U160"/>
    <mergeCell ref="V158:V160"/>
    <mergeCell ref="W158:W160"/>
    <mergeCell ref="X158:X160"/>
    <mergeCell ref="Y158:Y160"/>
    <mergeCell ref="L158:L160"/>
    <mergeCell ref="O158:O160"/>
    <mergeCell ref="P158:P160"/>
    <mergeCell ref="Q158:Q160"/>
    <mergeCell ref="R158:R160"/>
    <mergeCell ref="S158:S160"/>
    <mergeCell ref="F158:F160"/>
    <mergeCell ref="G158:G160"/>
    <mergeCell ref="H158:H160"/>
    <mergeCell ref="I158:I160"/>
    <mergeCell ref="J158:J160"/>
    <mergeCell ref="K158:K160"/>
    <mergeCell ref="A158:A160"/>
    <mergeCell ref="B158:B160"/>
    <mergeCell ref="C158:C160"/>
    <mergeCell ref="D158:D160"/>
    <mergeCell ref="E158:E160"/>
    <mergeCell ref="O155:O157"/>
    <mergeCell ref="P155:P157"/>
    <mergeCell ref="Q155:Q157"/>
    <mergeCell ref="R155:R157"/>
    <mergeCell ref="S155:S157"/>
    <mergeCell ref="T155:T157"/>
    <mergeCell ref="G155:G157"/>
    <mergeCell ref="H155:H157"/>
    <mergeCell ref="I155:I157"/>
    <mergeCell ref="J155:J157"/>
    <mergeCell ref="K155:K157"/>
    <mergeCell ref="L155:L157"/>
    <mergeCell ref="A155:A157"/>
    <mergeCell ref="B155:B157"/>
    <mergeCell ref="C155:C157"/>
    <mergeCell ref="D155:D157"/>
    <mergeCell ref="E155:E157"/>
    <mergeCell ref="F155:F157"/>
    <mergeCell ref="T158:T160"/>
    <mergeCell ref="X152:X154"/>
    <mergeCell ref="Y152:Y154"/>
    <mergeCell ref="L152:L154"/>
    <mergeCell ref="O152:O154"/>
    <mergeCell ref="P152:P154"/>
    <mergeCell ref="Q152:Q154"/>
    <mergeCell ref="R152:R154"/>
    <mergeCell ref="S152:S154"/>
    <mergeCell ref="F152:F154"/>
    <mergeCell ref="G152:G154"/>
    <mergeCell ref="H152:H154"/>
    <mergeCell ref="I152:I154"/>
    <mergeCell ref="J152:J154"/>
    <mergeCell ref="K152:K154"/>
    <mergeCell ref="U155:U157"/>
    <mergeCell ref="V155:V157"/>
    <mergeCell ref="W155:W157"/>
    <mergeCell ref="X155:X157"/>
    <mergeCell ref="Y155:Y157"/>
    <mergeCell ref="U149:U151"/>
    <mergeCell ref="V149:V151"/>
    <mergeCell ref="W149:W151"/>
    <mergeCell ref="X149:X151"/>
    <mergeCell ref="Y149:Y151"/>
    <mergeCell ref="A152:A154"/>
    <mergeCell ref="B152:B154"/>
    <mergeCell ref="C152:C154"/>
    <mergeCell ref="D152:D154"/>
    <mergeCell ref="E152:E154"/>
    <mergeCell ref="O149:O151"/>
    <mergeCell ref="P149:P151"/>
    <mergeCell ref="Q149:Q151"/>
    <mergeCell ref="R149:R151"/>
    <mergeCell ref="S149:S151"/>
    <mergeCell ref="T149:T151"/>
    <mergeCell ref="G149:G151"/>
    <mergeCell ref="H149:H151"/>
    <mergeCell ref="I149:I151"/>
    <mergeCell ref="J149:J151"/>
    <mergeCell ref="K149:K151"/>
    <mergeCell ref="L149:L151"/>
    <mergeCell ref="A149:A151"/>
    <mergeCell ref="B149:B151"/>
    <mergeCell ref="C149:C151"/>
    <mergeCell ref="D149:D151"/>
    <mergeCell ref="E149:E151"/>
    <mergeCell ref="F149:F151"/>
    <mergeCell ref="T152:T154"/>
    <mergeCell ref="U152:U154"/>
    <mergeCell ref="V152:V154"/>
    <mergeCell ref="W152:W154"/>
    <mergeCell ref="U146:U148"/>
    <mergeCell ref="V146:V148"/>
    <mergeCell ref="W146:W148"/>
    <mergeCell ref="X146:X148"/>
    <mergeCell ref="Y146:Y148"/>
    <mergeCell ref="L146:L148"/>
    <mergeCell ref="O146:O148"/>
    <mergeCell ref="P146:P148"/>
    <mergeCell ref="Q146:Q148"/>
    <mergeCell ref="R146:R148"/>
    <mergeCell ref="S146:S148"/>
    <mergeCell ref="F146:F148"/>
    <mergeCell ref="G146:G148"/>
    <mergeCell ref="H146:H148"/>
    <mergeCell ref="I146:I148"/>
    <mergeCell ref="J146:J148"/>
    <mergeCell ref="K146:K148"/>
    <mergeCell ref="A146:A148"/>
    <mergeCell ref="B146:B148"/>
    <mergeCell ref="C146:C148"/>
    <mergeCell ref="D146:D148"/>
    <mergeCell ref="E146:E148"/>
    <mergeCell ref="O143:O145"/>
    <mergeCell ref="P143:P145"/>
    <mergeCell ref="Q143:Q145"/>
    <mergeCell ref="R143:R145"/>
    <mergeCell ref="S143:S145"/>
    <mergeCell ref="T143:T145"/>
    <mergeCell ref="G143:G145"/>
    <mergeCell ref="H143:H145"/>
    <mergeCell ref="I143:I145"/>
    <mergeCell ref="J143:J145"/>
    <mergeCell ref="K143:K145"/>
    <mergeCell ref="L143:L145"/>
    <mergeCell ref="A143:A145"/>
    <mergeCell ref="B143:B145"/>
    <mergeCell ref="C143:C145"/>
    <mergeCell ref="D143:D145"/>
    <mergeCell ref="E143:E145"/>
    <mergeCell ref="F143:F145"/>
    <mergeCell ref="T146:T148"/>
    <mergeCell ref="X140:X142"/>
    <mergeCell ref="Y140:Y142"/>
    <mergeCell ref="L140:L142"/>
    <mergeCell ref="O140:O142"/>
    <mergeCell ref="P140:P142"/>
    <mergeCell ref="Q140:Q142"/>
    <mergeCell ref="R140:R142"/>
    <mergeCell ref="S140:S142"/>
    <mergeCell ref="F140:F142"/>
    <mergeCell ref="G140:G142"/>
    <mergeCell ref="H140:H142"/>
    <mergeCell ref="I140:I142"/>
    <mergeCell ref="J140:J142"/>
    <mergeCell ref="K140:K142"/>
    <mergeCell ref="U143:U145"/>
    <mergeCell ref="V143:V145"/>
    <mergeCell ref="W143:W145"/>
    <mergeCell ref="X143:X145"/>
    <mergeCell ref="Y143:Y145"/>
    <mergeCell ref="U137:U139"/>
    <mergeCell ref="V137:V139"/>
    <mergeCell ref="W137:W139"/>
    <mergeCell ref="X137:X139"/>
    <mergeCell ref="Y137:Y139"/>
    <mergeCell ref="A140:A142"/>
    <mergeCell ref="B140:B142"/>
    <mergeCell ref="C140:C142"/>
    <mergeCell ref="D140:D142"/>
    <mergeCell ref="E140:E142"/>
    <mergeCell ref="O137:O139"/>
    <mergeCell ref="P137:P139"/>
    <mergeCell ref="Q137:Q139"/>
    <mergeCell ref="R137:R139"/>
    <mergeCell ref="S137:S139"/>
    <mergeCell ref="T137:T139"/>
    <mergeCell ref="G137:G139"/>
    <mergeCell ref="H137:H139"/>
    <mergeCell ref="I137:I139"/>
    <mergeCell ref="J137:J139"/>
    <mergeCell ref="K137:K139"/>
    <mergeCell ref="L137:L139"/>
    <mergeCell ref="A137:A139"/>
    <mergeCell ref="B137:B139"/>
    <mergeCell ref="C137:C139"/>
    <mergeCell ref="D137:D139"/>
    <mergeCell ref="E137:E139"/>
    <mergeCell ref="F137:F139"/>
    <mergeCell ref="T140:T142"/>
    <mergeCell ref="U140:U142"/>
    <mergeCell ref="V140:V142"/>
    <mergeCell ref="W140:W142"/>
    <mergeCell ref="U134:U136"/>
    <mergeCell ref="V134:V136"/>
    <mergeCell ref="W134:W136"/>
    <mergeCell ref="X134:X136"/>
    <mergeCell ref="Y134:Y136"/>
    <mergeCell ref="L134:L136"/>
    <mergeCell ref="O134:O136"/>
    <mergeCell ref="P134:P136"/>
    <mergeCell ref="Q134:Q136"/>
    <mergeCell ref="R134:R136"/>
    <mergeCell ref="S134:S136"/>
    <mergeCell ref="F134:F136"/>
    <mergeCell ref="G134:G136"/>
    <mergeCell ref="H134:H136"/>
    <mergeCell ref="I134:I136"/>
    <mergeCell ref="J134:J136"/>
    <mergeCell ref="K134:K136"/>
    <mergeCell ref="A134:A136"/>
    <mergeCell ref="B134:B136"/>
    <mergeCell ref="C134:C136"/>
    <mergeCell ref="D134:D136"/>
    <mergeCell ref="E134:E136"/>
    <mergeCell ref="O131:O133"/>
    <mergeCell ref="P131:P133"/>
    <mergeCell ref="Q131:Q133"/>
    <mergeCell ref="R131:R133"/>
    <mergeCell ref="S131:S133"/>
    <mergeCell ref="T131:T133"/>
    <mergeCell ref="G131:G133"/>
    <mergeCell ref="H131:H133"/>
    <mergeCell ref="I131:I133"/>
    <mergeCell ref="J131:J133"/>
    <mergeCell ref="K131:K133"/>
    <mergeCell ref="L131:L133"/>
    <mergeCell ref="A131:A133"/>
    <mergeCell ref="B131:B133"/>
    <mergeCell ref="C131:C133"/>
    <mergeCell ref="D131:D133"/>
    <mergeCell ref="E131:E133"/>
    <mergeCell ref="F131:F133"/>
    <mergeCell ref="T134:T136"/>
    <mergeCell ref="X128:X130"/>
    <mergeCell ref="Y128:Y130"/>
    <mergeCell ref="L128:L130"/>
    <mergeCell ref="O128:O130"/>
    <mergeCell ref="P128:P130"/>
    <mergeCell ref="Q128:Q130"/>
    <mergeCell ref="R128:R130"/>
    <mergeCell ref="S128:S130"/>
    <mergeCell ref="F128:F130"/>
    <mergeCell ref="G128:G130"/>
    <mergeCell ref="H128:H130"/>
    <mergeCell ref="I128:I130"/>
    <mergeCell ref="J128:J130"/>
    <mergeCell ref="K128:K130"/>
    <mergeCell ref="U131:U133"/>
    <mergeCell ref="V131:V133"/>
    <mergeCell ref="W131:W133"/>
    <mergeCell ref="X131:X133"/>
    <mergeCell ref="Y131:Y133"/>
    <mergeCell ref="U125:U127"/>
    <mergeCell ref="V125:V127"/>
    <mergeCell ref="W125:W127"/>
    <mergeCell ref="X125:X127"/>
    <mergeCell ref="Y125:Y127"/>
    <mergeCell ref="A128:A130"/>
    <mergeCell ref="B128:B130"/>
    <mergeCell ref="C128:C130"/>
    <mergeCell ref="D128:D130"/>
    <mergeCell ref="E128:E130"/>
    <mergeCell ref="O125:O127"/>
    <mergeCell ref="P125:P127"/>
    <mergeCell ref="Q125:Q127"/>
    <mergeCell ref="R125:R127"/>
    <mergeCell ref="S125:S127"/>
    <mergeCell ref="T125:T127"/>
    <mergeCell ref="G125:G127"/>
    <mergeCell ref="H125:H127"/>
    <mergeCell ref="I125:I127"/>
    <mergeCell ref="J125:J127"/>
    <mergeCell ref="K125:K127"/>
    <mergeCell ref="L125:L127"/>
    <mergeCell ref="A125:A127"/>
    <mergeCell ref="B125:B127"/>
    <mergeCell ref="C125:C127"/>
    <mergeCell ref="D125:D127"/>
    <mergeCell ref="E125:E127"/>
    <mergeCell ref="F125:F127"/>
    <mergeCell ref="T128:T130"/>
    <mergeCell ref="U128:U130"/>
    <mergeCell ref="V128:V130"/>
    <mergeCell ref="W128:W130"/>
    <mergeCell ref="U122:U124"/>
    <mergeCell ref="V122:V124"/>
    <mergeCell ref="W122:W124"/>
    <mergeCell ref="X122:X124"/>
    <mergeCell ref="Y122:Y124"/>
    <mergeCell ref="L122:L124"/>
    <mergeCell ref="O122:O124"/>
    <mergeCell ref="P122:P124"/>
    <mergeCell ref="Q122:Q124"/>
    <mergeCell ref="R122:R124"/>
    <mergeCell ref="S122:S124"/>
    <mergeCell ref="F122:F124"/>
    <mergeCell ref="G122:G124"/>
    <mergeCell ref="H122:H124"/>
    <mergeCell ref="I122:I124"/>
    <mergeCell ref="J122:J124"/>
    <mergeCell ref="K122:K124"/>
    <mergeCell ref="A122:A124"/>
    <mergeCell ref="B122:B124"/>
    <mergeCell ref="C122:C124"/>
    <mergeCell ref="D122:D124"/>
    <mergeCell ref="E122:E124"/>
    <mergeCell ref="O119:O121"/>
    <mergeCell ref="P119:P121"/>
    <mergeCell ref="Q119:Q121"/>
    <mergeCell ref="R119:R121"/>
    <mergeCell ref="S119:S121"/>
    <mergeCell ref="T119:T121"/>
    <mergeCell ref="G119:G121"/>
    <mergeCell ref="H119:H121"/>
    <mergeCell ref="I119:I121"/>
    <mergeCell ref="J119:J121"/>
    <mergeCell ref="K119:K121"/>
    <mergeCell ref="L119:L121"/>
    <mergeCell ref="A119:A121"/>
    <mergeCell ref="B119:B121"/>
    <mergeCell ref="C119:C121"/>
    <mergeCell ref="D119:D121"/>
    <mergeCell ref="E119:E121"/>
    <mergeCell ref="F119:F121"/>
    <mergeCell ref="T122:T124"/>
    <mergeCell ref="X116:X118"/>
    <mergeCell ref="Y116:Y118"/>
    <mergeCell ref="L116:L118"/>
    <mergeCell ref="O116:O118"/>
    <mergeCell ref="P116:P118"/>
    <mergeCell ref="Q116:Q118"/>
    <mergeCell ref="R116:R118"/>
    <mergeCell ref="S116:S118"/>
    <mergeCell ref="F116:F118"/>
    <mergeCell ref="G116:G118"/>
    <mergeCell ref="H116:H118"/>
    <mergeCell ref="I116:I118"/>
    <mergeCell ref="J116:J118"/>
    <mergeCell ref="K116:K118"/>
    <mergeCell ref="U119:U121"/>
    <mergeCell ref="V119:V121"/>
    <mergeCell ref="W119:W121"/>
    <mergeCell ref="X119:X121"/>
    <mergeCell ref="Y119:Y121"/>
    <mergeCell ref="U113:U115"/>
    <mergeCell ref="V113:V115"/>
    <mergeCell ref="W113:W115"/>
    <mergeCell ref="X113:X115"/>
    <mergeCell ref="Y113:Y115"/>
    <mergeCell ref="A116:A118"/>
    <mergeCell ref="B116:B118"/>
    <mergeCell ref="C116:C118"/>
    <mergeCell ref="D116:D118"/>
    <mergeCell ref="E116:E118"/>
    <mergeCell ref="O113:O115"/>
    <mergeCell ref="P113:P115"/>
    <mergeCell ref="Q113:Q115"/>
    <mergeCell ref="R113:R115"/>
    <mergeCell ref="S113:S115"/>
    <mergeCell ref="T113:T115"/>
    <mergeCell ref="G113:G115"/>
    <mergeCell ref="H113:H115"/>
    <mergeCell ref="I113:I115"/>
    <mergeCell ref="J113:J115"/>
    <mergeCell ref="K113:K115"/>
    <mergeCell ref="L113:L115"/>
    <mergeCell ref="A113:A115"/>
    <mergeCell ref="B113:B115"/>
    <mergeCell ref="C113:C115"/>
    <mergeCell ref="D113:D115"/>
    <mergeCell ref="E113:E115"/>
    <mergeCell ref="F113:F115"/>
    <mergeCell ref="T116:T118"/>
    <mergeCell ref="U116:U118"/>
    <mergeCell ref="V116:V118"/>
    <mergeCell ref="W116:W118"/>
    <mergeCell ref="U110:U112"/>
    <mergeCell ref="V110:V112"/>
    <mergeCell ref="W110:W112"/>
    <mergeCell ref="X110:X112"/>
    <mergeCell ref="Y110:Y112"/>
    <mergeCell ref="L110:L112"/>
    <mergeCell ref="O110:O112"/>
    <mergeCell ref="P110:P112"/>
    <mergeCell ref="Q110:Q112"/>
    <mergeCell ref="R110:R112"/>
    <mergeCell ref="S110:S112"/>
    <mergeCell ref="F110:F112"/>
    <mergeCell ref="G110:G112"/>
    <mergeCell ref="H110:H112"/>
    <mergeCell ref="I110:I112"/>
    <mergeCell ref="J110:J112"/>
    <mergeCell ref="K110:K112"/>
    <mergeCell ref="A110:A112"/>
    <mergeCell ref="B110:B112"/>
    <mergeCell ref="C110:C112"/>
    <mergeCell ref="D110:D112"/>
    <mergeCell ref="E110:E112"/>
    <mergeCell ref="O107:O109"/>
    <mergeCell ref="P107:P109"/>
    <mergeCell ref="Q107:Q109"/>
    <mergeCell ref="R107:R109"/>
    <mergeCell ref="S107:S109"/>
    <mergeCell ref="T107:T109"/>
    <mergeCell ref="G107:G109"/>
    <mergeCell ref="H107:H109"/>
    <mergeCell ref="I107:I109"/>
    <mergeCell ref="J107:J109"/>
    <mergeCell ref="K107:K109"/>
    <mergeCell ref="L107:L109"/>
    <mergeCell ref="A107:A109"/>
    <mergeCell ref="B107:B109"/>
    <mergeCell ref="C107:C109"/>
    <mergeCell ref="D107:D109"/>
    <mergeCell ref="E107:E109"/>
    <mergeCell ref="F107:F109"/>
    <mergeCell ref="T110:T112"/>
    <mergeCell ref="X104:X106"/>
    <mergeCell ref="Y104:Y106"/>
    <mergeCell ref="L104:L106"/>
    <mergeCell ref="O104:O106"/>
    <mergeCell ref="P104:P106"/>
    <mergeCell ref="Q104:Q106"/>
    <mergeCell ref="R104:R106"/>
    <mergeCell ref="S104:S106"/>
    <mergeCell ref="F104:F106"/>
    <mergeCell ref="G104:G106"/>
    <mergeCell ref="H104:H106"/>
    <mergeCell ref="I104:I106"/>
    <mergeCell ref="J104:J106"/>
    <mergeCell ref="K104:K106"/>
    <mergeCell ref="U107:U109"/>
    <mergeCell ref="V107:V109"/>
    <mergeCell ref="W107:W109"/>
    <mergeCell ref="X107:X109"/>
    <mergeCell ref="Y107:Y109"/>
    <mergeCell ref="U101:U103"/>
    <mergeCell ref="V101:V103"/>
    <mergeCell ref="W101:W103"/>
    <mergeCell ref="X101:X103"/>
    <mergeCell ref="Y101:Y103"/>
    <mergeCell ref="A104:A106"/>
    <mergeCell ref="B104:B106"/>
    <mergeCell ref="C104:C106"/>
    <mergeCell ref="D104:D106"/>
    <mergeCell ref="E104:E106"/>
    <mergeCell ref="O101:O103"/>
    <mergeCell ref="P101:P103"/>
    <mergeCell ref="Q101:Q103"/>
    <mergeCell ref="R101:R103"/>
    <mergeCell ref="S101:S103"/>
    <mergeCell ref="T101:T103"/>
    <mergeCell ref="G101:G103"/>
    <mergeCell ref="H101:H103"/>
    <mergeCell ref="I101:I103"/>
    <mergeCell ref="J101:J103"/>
    <mergeCell ref="K101:K103"/>
    <mergeCell ref="L101:L103"/>
    <mergeCell ref="A101:A103"/>
    <mergeCell ref="B101:B103"/>
    <mergeCell ref="C101:C103"/>
    <mergeCell ref="D101:D103"/>
    <mergeCell ref="E101:E103"/>
    <mergeCell ref="F101:F103"/>
    <mergeCell ref="T104:T106"/>
    <mergeCell ref="U104:U106"/>
    <mergeCell ref="V104:V106"/>
    <mergeCell ref="W104:W106"/>
    <mergeCell ref="U98:U100"/>
    <mergeCell ref="V98:V100"/>
    <mergeCell ref="W98:W100"/>
    <mergeCell ref="X98:X100"/>
    <mergeCell ref="Y98:Y100"/>
    <mergeCell ref="L98:L100"/>
    <mergeCell ref="O98:O100"/>
    <mergeCell ref="P98:P100"/>
    <mergeCell ref="Q98:Q100"/>
    <mergeCell ref="R98:R100"/>
    <mergeCell ref="S98:S100"/>
    <mergeCell ref="F98:F100"/>
    <mergeCell ref="G98:G100"/>
    <mergeCell ref="H98:H100"/>
    <mergeCell ref="I98:I100"/>
    <mergeCell ref="J98:J100"/>
    <mergeCell ref="K98:K100"/>
    <mergeCell ref="A98:A100"/>
    <mergeCell ref="B98:B100"/>
    <mergeCell ref="C98:C100"/>
    <mergeCell ref="D98:D100"/>
    <mergeCell ref="E98:E100"/>
    <mergeCell ref="O95:O97"/>
    <mergeCell ref="P95:P97"/>
    <mergeCell ref="Q95:Q97"/>
    <mergeCell ref="R95:R97"/>
    <mergeCell ref="S95:S97"/>
    <mergeCell ref="T95:T97"/>
    <mergeCell ref="G95:G97"/>
    <mergeCell ref="H95:H97"/>
    <mergeCell ref="I95:I97"/>
    <mergeCell ref="J95:J97"/>
    <mergeCell ref="K95:K97"/>
    <mergeCell ref="L95:L97"/>
    <mergeCell ref="A95:A97"/>
    <mergeCell ref="B95:B97"/>
    <mergeCell ref="C95:C97"/>
    <mergeCell ref="D95:D97"/>
    <mergeCell ref="E95:E97"/>
    <mergeCell ref="F95:F97"/>
    <mergeCell ref="T98:T100"/>
    <mergeCell ref="X92:X94"/>
    <mergeCell ref="Y92:Y94"/>
    <mergeCell ref="L92:L94"/>
    <mergeCell ref="O92:O94"/>
    <mergeCell ref="P92:P94"/>
    <mergeCell ref="Q92:Q94"/>
    <mergeCell ref="R92:R94"/>
    <mergeCell ref="S92:S94"/>
    <mergeCell ref="F92:F94"/>
    <mergeCell ref="G92:G94"/>
    <mergeCell ref="H92:H94"/>
    <mergeCell ref="I92:I94"/>
    <mergeCell ref="J92:J94"/>
    <mergeCell ref="K92:K94"/>
    <mergeCell ref="U95:U97"/>
    <mergeCell ref="V95:V97"/>
    <mergeCell ref="W95:W97"/>
    <mergeCell ref="X95:X97"/>
    <mergeCell ref="Y95:Y97"/>
    <mergeCell ref="U89:U91"/>
    <mergeCell ref="V89:V91"/>
    <mergeCell ref="W89:W91"/>
    <mergeCell ref="X89:X91"/>
    <mergeCell ref="Y89:Y91"/>
    <mergeCell ref="A92:A94"/>
    <mergeCell ref="B92:B94"/>
    <mergeCell ref="C92:C94"/>
    <mergeCell ref="D92:D94"/>
    <mergeCell ref="E92:E94"/>
    <mergeCell ref="O89:O91"/>
    <mergeCell ref="P89:P91"/>
    <mergeCell ref="Q89:Q91"/>
    <mergeCell ref="R89:R91"/>
    <mergeCell ref="S89:S91"/>
    <mergeCell ref="T89:T91"/>
    <mergeCell ref="G89:G91"/>
    <mergeCell ref="H89:H91"/>
    <mergeCell ref="I89:I91"/>
    <mergeCell ref="J89:J91"/>
    <mergeCell ref="K89:K91"/>
    <mergeCell ref="L89:L91"/>
    <mergeCell ref="A89:A91"/>
    <mergeCell ref="B89:B91"/>
    <mergeCell ref="C89:C91"/>
    <mergeCell ref="D89:D91"/>
    <mergeCell ref="E89:E91"/>
    <mergeCell ref="F89:F91"/>
    <mergeCell ref="T92:T94"/>
    <mergeCell ref="U92:U94"/>
    <mergeCell ref="V92:V94"/>
    <mergeCell ref="W92:W94"/>
    <mergeCell ref="U86:U88"/>
    <mergeCell ref="V86:V88"/>
    <mergeCell ref="W86:W88"/>
    <mergeCell ref="X86:X88"/>
    <mergeCell ref="Y86:Y88"/>
    <mergeCell ref="L86:L88"/>
    <mergeCell ref="O86:O88"/>
    <mergeCell ref="P86:P88"/>
    <mergeCell ref="Q86:Q88"/>
    <mergeCell ref="R86:R88"/>
    <mergeCell ref="S86:S88"/>
    <mergeCell ref="F86:F88"/>
    <mergeCell ref="G86:G88"/>
    <mergeCell ref="H86:H88"/>
    <mergeCell ref="I86:I88"/>
    <mergeCell ref="J86:J88"/>
    <mergeCell ref="K86:K88"/>
    <mergeCell ref="A86:A88"/>
    <mergeCell ref="B86:B88"/>
    <mergeCell ref="C86:C88"/>
    <mergeCell ref="D86:D88"/>
    <mergeCell ref="E86:E88"/>
    <mergeCell ref="O83:O85"/>
    <mergeCell ref="P83:P85"/>
    <mergeCell ref="Q83:Q85"/>
    <mergeCell ref="R83:R85"/>
    <mergeCell ref="S83:S85"/>
    <mergeCell ref="T83:T85"/>
    <mergeCell ref="G83:G85"/>
    <mergeCell ref="H83:H85"/>
    <mergeCell ref="I83:I85"/>
    <mergeCell ref="J83:J85"/>
    <mergeCell ref="K83:K85"/>
    <mergeCell ref="L83:L85"/>
    <mergeCell ref="A83:A85"/>
    <mergeCell ref="B83:B85"/>
    <mergeCell ref="C83:C85"/>
    <mergeCell ref="D83:D85"/>
    <mergeCell ref="E83:E85"/>
    <mergeCell ref="F83:F85"/>
    <mergeCell ref="T86:T88"/>
    <mergeCell ref="X80:X82"/>
    <mergeCell ref="Y80:Y82"/>
    <mergeCell ref="L80:L82"/>
    <mergeCell ref="O80:O82"/>
    <mergeCell ref="P80:P82"/>
    <mergeCell ref="Q80:Q82"/>
    <mergeCell ref="R80:R82"/>
    <mergeCell ref="S80:S82"/>
    <mergeCell ref="F80:F82"/>
    <mergeCell ref="G80:G82"/>
    <mergeCell ref="H80:H82"/>
    <mergeCell ref="I80:I82"/>
    <mergeCell ref="J80:J82"/>
    <mergeCell ref="K80:K82"/>
    <mergeCell ref="U83:U85"/>
    <mergeCell ref="V83:V85"/>
    <mergeCell ref="W83:W85"/>
    <mergeCell ref="X83:X85"/>
    <mergeCell ref="Y83:Y85"/>
    <mergeCell ref="U77:U79"/>
    <mergeCell ref="V77:V79"/>
    <mergeCell ref="W77:W79"/>
    <mergeCell ref="X77:X79"/>
    <mergeCell ref="Y77:Y79"/>
    <mergeCell ref="A80:A82"/>
    <mergeCell ref="B80:B82"/>
    <mergeCell ref="C80:C82"/>
    <mergeCell ref="D80:D82"/>
    <mergeCell ref="E80:E82"/>
    <mergeCell ref="O77:O79"/>
    <mergeCell ref="P77:P79"/>
    <mergeCell ref="Q77:Q79"/>
    <mergeCell ref="R77:R79"/>
    <mergeCell ref="S77:S79"/>
    <mergeCell ref="T77:T79"/>
    <mergeCell ref="G77:G79"/>
    <mergeCell ref="H77:H79"/>
    <mergeCell ref="I77:I79"/>
    <mergeCell ref="J77:J79"/>
    <mergeCell ref="K77:K79"/>
    <mergeCell ref="L77:L79"/>
    <mergeCell ref="A77:A79"/>
    <mergeCell ref="B77:B79"/>
    <mergeCell ref="C77:C79"/>
    <mergeCell ref="D77:D79"/>
    <mergeCell ref="E77:E79"/>
    <mergeCell ref="F77:F79"/>
    <mergeCell ref="T80:T82"/>
    <mergeCell ref="U80:U82"/>
    <mergeCell ref="V80:V82"/>
    <mergeCell ref="W80:W82"/>
    <mergeCell ref="U74:U76"/>
    <mergeCell ref="V74:V76"/>
    <mergeCell ref="W74:W76"/>
    <mergeCell ref="X74:X76"/>
    <mergeCell ref="Y74:Y76"/>
    <mergeCell ref="L74:L76"/>
    <mergeCell ref="O74:O76"/>
    <mergeCell ref="P74:P76"/>
    <mergeCell ref="Q74:Q76"/>
    <mergeCell ref="R74:R76"/>
    <mergeCell ref="S74:S76"/>
    <mergeCell ref="F74:F76"/>
    <mergeCell ref="G74:G76"/>
    <mergeCell ref="H74:H76"/>
    <mergeCell ref="I74:I76"/>
    <mergeCell ref="J74:J76"/>
    <mergeCell ref="K74:K76"/>
    <mergeCell ref="A74:A76"/>
    <mergeCell ref="B74:B76"/>
    <mergeCell ref="C74:C76"/>
    <mergeCell ref="D74:D76"/>
    <mergeCell ref="E74:E76"/>
    <mergeCell ref="O71:O73"/>
    <mergeCell ref="P71:P73"/>
    <mergeCell ref="Q71:Q73"/>
    <mergeCell ref="R71:R73"/>
    <mergeCell ref="S71:S73"/>
    <mergeCell ref="T71:T73"/>
    <mergeCell ref="G71:G73"/>
    <mergeCell ref="H71:H73"/>
    <mergeCell ref="I71:I73"/>
    <mergeCell ref="J71:J73"/>
    <mergeCell ref="K71:K73"/>
    <mergeCell ref="L71:L73"/>
    <mergeCell ref="A71:A73"/>
    <mergeCell ref="B71:B73"/>
    <mergeCell ref="C71:C73"/>
    <mergeCell ref="D71:D73"/>
    <mergeCell ref="E71:E73"/>
    <mergeCell ref="F71:F73"/>
    <mergeCell ref="T74:T76"/>
    <mergeCell ref="X68:X70"/>
    <mergeCell ref="Y68:Y70"/>
    <mergeCell ref="L68:L70"/>
    <mergeCell ref="O68:O70"/>
    <mergeCell ref="P68:P70"/>
    <mergeCell ref="Q68:Q70"/>
    <mergeCell ref="R68:R70"/>
    <mergeCell ref="S68:S70"/>
    <mergeCell ref="F68:F70"/>
    <mergeCell ref="G68:G70"/>
    <mergeCell ref="H68:H70"/>
    <mergeCell ref="I68:I70"/>
    <mergeCell ref="J68:J70"/>
    <mergeCell ref="K68:K70"/>
    <mergeCell ref="U71:U73"/>
    <mergeCell ref="V71:V73"/>
    <mergeCell ref="W71:W73"/>
    <mergeCell ref="X71:X73"/>
    <mergeCell ref="Y71:Y73"/>
    <mergeCell ref="U65:U67"/>
    <mergeCell ref="V65:V67"/>
    <mergeCell ref="W65:W67"/>
    <mergeCell ref="X65:X67"/>
    <mergeCell ref="Y65:Y67"/>
    <mergeCell ref="A68:A70"/>
    <mergeCell ref="B68:B70"/>
    <mergeCell ref="C68:C70"/>
    <mergeCell ref="D68:D70"/>
    <mergeCell ref="E68:E70"/>
    <mergeCell ref="O65:O67"/>
    <mergeCell ref="P65:P67"/>
    <mergeCell ref="Q65:Q67"/>
    <mergeCell ref="R65:R67"/>
    <mergeCell ref="S65:S67"/>
    <mergeCell ref="T65:T67"/>
    <mergeCell ref="G65:G67"/>
    <mergeCell ref="H65:H67"/>
    <mergeCell ref="I65:I67"/>
    <mergeCell ref="J65:J67"/>
    <mergeCell ref="K65:K67"/>
    <mergeCell ref="L65:L67"/>
    <mergeCell ref="A65:A67"/>
    <mergeCell ref="B65:B67"/>
    <mergeCell ref="C65:C67"/>
    <mergeCell ref="D65:D67"/>
    <mergeCell ref="E65:E67"/>
    <mergeCell ref="F65:F67"/>
    <mergeCell ref="T68:T70"/>
    <mergeCell ref="U68:U70"/>
    <mergeCell ref="V68:V70"/>
    <mergeCell ref="W68:W70"/>
    <mergeCell ref="U62:U64"/>
    <mergeCell ref="V62:V64"/>
    <mergeCell ref="W62:W64"/>
    <mergeCell ref="X62:X64"/>
    <mergeCell ref="Y62:Y64"/>
    <mergeCell ref="L62:L64"/>
    <mergeCell ref="O62:O64"/>
    <mergeCell ref="P62:P64"/>
    <mergeCell ref="Q62:Q64"/>
    <mergeCell ref="R62:R64"/>
    <mergeCell ref="S62:S64"/>
    <mergeCell ref="F62:F64"/>
    <mergeCell ref="G62:G64"/>
    <mergeCell ref="H62:H64"/>
    <mergeCell ref="I62:I64"/>
    <mergeCell ref="J62:J64"/>
    <mergeCell ref="K62:K64"/>
    <mergeCell ref="A62:A64"/>
    <mergeCell ref="B62:B64"/>
    <mergeCell ref="C62:C64"/>
    <mergeCell ref="D62:D64"/>
    <mergeCell ref="E62:E64"/>
    <mergeCell ref="O59:O61"/>
    <mergeCell ref="P59:P61"/>
    <mergeCell ref="Q59:Q61"/>
    <mergeCell ref="R59:R61"/>
    <mergeCell ref="S59:S61"/>
    <mergeCell ref="T59:T61"/>
    <mergeCell ref="G59:G61"/>
    <mergeCell ref="H59:H61"/>
    <mergeCell ref="I59:I61"/>
    <mergeCell ref="J59:J61"/>
    <mergeCell ref="K59:K61"/>
    <mergeCell ref="L59:L61"/>
    <mergeCell ref="A59:A61"/>
    <mergeCell ref="B59:B61"/>
    <mergeCell ref="C59:C61"/>
    <mergeCell ref="D59:D61"/>
    <mergeCell ref="E59:E61"/>
    <mergeCell ref="F59:F61"/>
    <mergeCell ref="T62:T64"/>
    <mergeCell ref="X56:X58"/>
    <mergeCell ref="Y56:Y58"/>
    <mergeCell ref="L56:L58"/>
    <mergeCell ref="O56:O58"/>
    <mergeCell ref="P56:P58"/>
    <mergeCell ref="Q56:Q58"/>
    <mergeCell ref="R56:R58"/>
    <mergeCell ref="S56:S58"/>
    <mergeCell ref="F56:F58"/>
    <mergeCell ref="G56:G58"/>
    <mergeCell ref="H56:H58"/>
    <mergeCell ref="I56:I58"/>
    <mergeCell ref="J56:J58"/>
    <mergeCell ref="K56:K58"/>
    <mergeCell ref="U59:U61"/>
    <mergeCell ref="V59:V61"/>
    <mergeCell ref="W59:W61"/>
    <mergeCell ref="X59:X61"/>
    <mergeCell ref="Y59:Y61"/>
    <mergeCell ref="U53:U55"/>
    <mergeCell ref="V53:V55"/>
    <mergeCell ref="W53:W55"/>
    <mergeCell ref="X53:X55"/>
    <mergeCell ref="Y53:Y55"/>
    <mergeCell ref="A56:A58"/>
    <mergeCell ref="B56:B58"/>
    <mergeCell ref="C56:C58"/>
    <mergeCell ref="D56:D58"/>
    <mergeCell ref="E56:E58"/>
    <mergeCell ref="O53:O55"/>
    <mergeCell ref="P53:P55"/>
    <mergeCell ref="Q53:Q55"/>
    <mergeCell ref="R53:R55"/>
    <mergeCell ref="S53:S55"/>
    <mergeCell ref="T53:T55"/>
    <mergeCell ref="G53:G55"/>
    <mergeCell ref="H53:H55"/>
    <mergeCell ref="I53:I55"/>
    <mergeCell ref="J53:J55"/>
    <mergeCell ref="K53:K55"/>
    <mergeCell ref="L53:L55"/>
    <mergeCell ref="A53:A55"/>
    <mergeCell ref="B53:B55"/>
    <mergeCell ref="C53:C55"/>
    <mergeCell ref="D53:D55"/>
    <mergeCell ref="E53:E55"/>
    <mergeCell ref="F53:F55"/>
    <mergeCell ref="T56:T58"/>
    <mergeCell ref="U56:U58"/>
    <mergeCell ref="V56:V58"/>
    <mergeCell ref="W56:W58"/>
    <mergeCell ref="U50:U52"/>
    <mergeCell ref="V50:V52"/>
    <mergeCell ref="W50:W52"/>
    <mergeCell ref="X50:X52"/>
    <mergeCell ref="Y50:Y52"/>
    <mergeCell ref="L50:L52"/>
    <mergeCell ref="O50:O52"/>
    <mergeCell ref="P50:P52"/>
    <mergeCell ref="Q50:Q52"/>
    <mergeCell ref="R50:R52"/>
    <mergeCell ref="S50:S52"/>
    <mergeCell ref="F50:F52"/>
    <mergeCell ref="G50:G52"/>
    <mergeCell ref="H50:H52"/>
    <mergeCell ref="I50:I52"/>
    <mergeCell ref="J50:J52"/>
    <mergeCell ref="K50:K52"/>
    <mergeCell ref="A50:A52"/>
    <mergeCell ref="B50:B52"/>
    <mergeCell ref="C50:C52"/>
    <mergeCell ref="D50:D52"/>
    <mergeCell ref="E50:E52"/>
    <mergeCell ref="O47:O49"/>
    <mergeCell ref="P47:P49"/>
    <mergeCell ref="Q47:Q49"/>
    <mergeCell ref="R47:R49"/>
    <mergeCell ref="S47:S49"/>
    <mergeCell ref="T47:T49"/>
    <mergeCell ref="G47:G49"/>
    <mergeCell ref="H47:H49"/>
    <mergeCell ref="I47:I49"/>
    <mergeCell ref="J47:J49"/>
    <mergeCell ref="K47:K49"/>
    <mergeCell ref="L47:L49"/>
    <mergeCell ref="A47:A49"/>
    <mergeCell ref="B47:B49"/>
    <mergeCell ref="C47:C49"/>
    <mergeCell ref="D47:D49"/>
    <mergeCell ref="E47:E49"/>
    <mergeCell ref="F47:F49"/>
    <mergeCell ref="T50:T52"/>
    <mergeCell ref="X44:X46"/>
    <mergeCell ref="Y44:Y46"/>
    <mergeCell ref="L44:L46"/>
    <mergeCell ref="O44:O46"/>
    <mergeCell ref="P44:P46"/>
    <mergeCell ref="Q44:Q46"/>
    <mergeCell ref="R44:R46"/>
    <mergeCell ref="S44:S46"/>
    <mergeCell ref="F44:F46"/>
    <mergeCell ref="G44:G46"/>
    <mergeCell ref="H44:H46"/>
    <mergeCell ref="I44:I46"/>
    <mergeCell ref="J44:J46"/>
    <mergeCell ref="K44:K46"/>
    <mergeCell ref="U47:U49"/>
    <mergeCell ref="V47:V49"/>
    <mergeCell ref="W47:W49"/>
    <mergeCell ref="X47:X49"/>
    <mergeCell ref="Y47:Y49"/>
    <mergeCell ref="U41:U43"/>
    <mergeCell ref="V41:V43"/>
    <mergeCell ref="W41:W43"/>
    <mergeCell ref="X41:X43"/>
    <mergeCell ref="Y41:Y43"/>
    <mergeCell ref="A44:A46"/>
    <mergeCell ref="B44:B46"/>
    <mergeCell ref="C44:C46"/>
    <mergeCell ref="D44:D46"/>
    <mergeCell ref="E44:E46"/>
    <mergeCell ref="O41:O43"/>
    <mergeCell ref="P41:P43"/>
    <mergeCell ref="Q41:Q43"/>
    <mergeCell ref="R41:R43"/>
    <mergeCell ref="S41:S43"/>
    <mergeCell ref="T41:T43"/>
    <mergeCell ref="G41:G43"/>
    <mergeCell ref="H41:H43"/>
    <mergeCell ref="I41:I43"/>
    <mergeCell ref="J41:J43"/>
    <mergeCell ref="K41:K43"/>
    <mergeCell ref="L41:L43"/>
    <mergeCell ref="A41:A43"/>
    <mergeCell ref="B41:B43"/>
    <mergeCell ref="C41:C43"/>
    <mergeCell ref="D41:D43"/>
    <mergeCell ref="E41:E43"/>
    <mergeCell ref="F41:F43"/>
    <mergeCell ref="T44:T46"/>
    <mergeCell ref="U44:U46"/>
    <mergeCell ref="V44:V46"/>
    <mergeCell ref="W44:W46"/>
    <mergeCell ref="U38:U40"/>
    <mergeCell ref="V38:V40"/>
    <mergeCell ref="W38:W40"/>
    <mergeCell ref="X38:X40"/>
    <mergeCell ref="Y38:Y40"/>
    <mergeCell ref="L38:L40"/>
    <mergeCell ref="O38:O40"/>
    <mergeCell ref="P38:P40"/>
    <mergeCell ref="Q38:Q40"/>
    <mergeCell ref="R38:R40"/>
    <mergeCell ref="S38:S40"/>
    <mergeCell ref="F38:F40"/>
    <mergeCell ref="G38:G40"/>
    <mergeCell ref="H38:H40"/>
    <mergeCell ref="I38:I40"/>
    <mergeCell ref="J38:J40"/>
    <mergeCell ref="K38:K40"/>
    <mergeCell ref="A38:A40"/>
    <mergeCell ref="B38:B40"/>
    <mergeCell ref="C38:C40"/>
    <mergeCell ref="D38:D40"/>
    <mergeCell ref="E38:E40"/>
    <mergeCell ref="O35:O37"/>
    <mergeCell ref="P35:P37"/>
    <mergeCell ref="Q35:Q37"/>
    <mergeCell ref="R35:R37"/>
    <mergeCell ref="S35:S37"/>
    <mergeCell ref="T35:T37"/>
    <mergeCell ref="G35:G37"/>
    <mergeCell ref="H35:H37"/>
    <mergeCell ref="I35:I37"/>
    <mergeCell ref="J35:J37"/>
    <mergeCell ref="K35:K37"/>
    <mergeCell ref="L35:L37"/>
    <mergeCell ref="A35:A37"/>
    <mergeCell ref="B35:B37"/>
    <mergeCell ref="C35:C37"/>
    <mergeCell ref="D35:D37"/>
    <mergeCell ref="E35:E37"/>
    <mergeCell ref="F35:F37"/>
    <mergeCell ref="T38:T40"/>
    <mergeCell ref="X32:X34"/>
    <mergeCell ref="Y32:Y34"/>
    <mergeCell ref="L32:L34"/>
    <mergeCell ref="O32:O34"/>
    <mergeCell ref="P32:P34"/>
    <mergeCell ref="Q32:Q34"/>
    <mergeCell ref="R32:R34"/>
    <mergeCell ref="S32:S34"/>
    <mergeCell ref="F32:F34"/>
    <mergeCell ref="G32:G34"/>
    <mergeCell ref="H32:H34"/>
    <mergeCell ref="I32:I34"/>
    <mergeCell ref="J32:J34"/>
    <mergeCell ref="K32:K34"/>
    <mergeCell ref="U35:U37"/>
    <mergeCell ref="V35:V37"/>
    <mergeCell ref="W35:W37"/>
    <mergeCell ref="X35:X37"/>
    <mergeCell ref="Y35:Y37"/>
    <mergeCell ref="U29:U31"/>
    <mergeCell ref="V29:V31"/>
    <mergeCell ref="W29:W31"/>
    <mergeCell ref="X29:X31"/>
    <mergeCell ref="Y29:Y31"/>
    <mergeCell ref="A32:A34"/>
    <mergeCell ref="B32:B34"/>
    <mergeCell ref="C32:C34"/>
    <mergeCell ref="D32:D34"/>
    <mergeCell ref="E32:E34"/>
    <mergeCell ref="O29:O31"/>
    <mergeCell ref="P29:P31"/>
    <mergeCell ref="Q29:Q31"/>
    <mergeCell ref="R29:R31"/>
    <mergeCell ref="S29:S31"/>
    <mergeCell ref="T29:T31"/>
    <mergeCell ref="G29:G31"/>
    <mergeCell ref="H29:H31"/>
    <mergeCell ref="I29:I31"/>
    <mergeCell ref="J29:J31"/>
    <mergeCell ref="K29:K31"/>
    <mergeCell ref="L29:L31"/>
    <mergeCell ref="A29:A31"/>
    <mergeCell ref="B29:B31"/>
    <mergeCell ref="C29:C31"/>
    <mergeCell ref="D29:D31"/>
    <mergeCell ref="E29:E31"/>
    <mergeCell ref="F29:F31"/>
    <mergeCell ref="T32:T34"/>
    <mergeCell ref="U32:U34"/>
    <mergeCell ref="V32:V34"/>
    <mergeCell ref="W32:W34"/>
    <mergeCell ref="D23:D25"/>
    <mergeCell ref="E23:E25"/>
    <mergeCell ref="F23:F25"/>
    <mergeCell ref="T26:T28"/>
    <mergeCell ref="U26:U28"/>
    <mergeCell ref="V26:V28"/>
    <mergeCell ref="W26:W28"/>
    <mergeCell ref="X26:X28"/>
    <mergeCell ref="Y26:Y28"/>
    <mergeCell ref="L26:L28"/>
    <mergeCell ref="O26:O28"/>
    <mergeCell ref="P26:P28"/>
    <mergeCell ref="Q26:Q28"/>
    <mergeCell ref="R26:R28"/>
    <mergeCell ref="S26:S28"/>
    <mergeCell ref="F26:F28"/>
    <mergeCell ref="G26:G28"/>
    <mergeCell ref="H26:H28"/>
    <mergeCell ref="I26:I28"/>
    <mergeCell ref="J26:J28"/>
    <mergeCell ref="K26:K28"/>
    <mergeCell ref="S20:S22"/>
    <mergeCell ref="F20:F22"/>
    <mergeCell ref="G20:G22"/>
    <mergeCell ref="H20:H22"/>
    <mergeCell ref="I20:I22"/>
    <mergeCell ref="J20:J22"/>
    <mergeCell ref="K20:K22"/>
    <mergeCell ref="U23:U25"/>
    <mergeCell ref="V23:V25"/>
    <mergeCell ref="W23:W25"/>
    <mergeCell ref="X23:X25"/>
    <mergeCell ref="Y23:Y25"/>
    <mergeCell ref="A26:A28"/>
    <mergeCell ref="B26:B28"/>
    <mergeCell ref="C26:C28"/>
    <mergeCell ref="D26:D28"/>
    <mergeCell ref="E26:E28"/>
    <mergeCell ref="O23:O25"/>
    <mergeCell ref="P23:P25"/>
    <mergeCell ref="Q23:Q25"/>
    <mergeCell ref="R23:R25"/>
    <mergeCell ref="S23:S25"/>
    <mergeCell ref="T23:T25"/>
    <mergeCell ref="G23:G25"/>
    <mergeCell ref="H23:H25"/>
    <mergeCell ref="I23:I25"/>
    <mergeCell ref="J23:J25"/>
    <mergeCell ref="K23:K25"/>
    <mergeCell ref="L23:L25"/>
    <mergeCell ref="A23:A25"/>
    <mergeCell ref="B23:B25"/>
    <mergeCell ref="C23:C25"/>
    <mergeCell ref="V17:V19"/>
    <mergeCell ref="W17:W19"/>
    <mergeCell ref="X17:X19"/>
    <mergeCell ref="Y17:Y19"/>
    <mergeCell ref="A20:A22"/>
    <mergeCell ref="B20:B22"/>
    <mergeCell ref="C20:C22"/>
    <mergeCell ref="D20:D22"/>
    <mergeCell ref="E20:E22"/>
    <mergeCell ref="O17:O19"/>
    <mergeCell ref="P17:P19"/>
    <mergeCell ref="Q17:Q19"/>
    <mergeCell ref="R17:R19"/>
    <mergeCell ref="S17:S19"/>
    <mergeCell ref="T17:T19"/>
    <mergeCell ref="G17:G19"/>
    <mergeCell ref="H17:H19"/>
    <mergeCell ref="I17:I19"/>
    <mergeCell ref="J17:J19"/>
    <mergeCell ref="K17:K19"/>
    <mergeCell ref="L17:L19"/>
    <mergeCell ref="T20:T22"/>
    <mergeCell ref="U20:U22"/>
    <mergeCell ref="V20:V22"/>
    <mergeCell ref="W20:W22"/>
    <mergeCell ref="X20:X22"/>
    <mergeCell ref="Y20:Y22"/>
    <mergeCell ref="L20:L22"/>
    <mergeCell ref="O20:O22"/>
    <mergeCell ref="P20:P22"/>
    <mergeCell ref="Q20:Q22"/>
    <mergeCell ref="R20:R22"/>
    <mergeCell ref="A17:A19"/>
    <mergeCell ref="B17:B19"/>
    <mergeCell ref="C17:C19"/>
    <mergeCell ref="D17:D19"/>
    <mergeCell ref="E17:E19"/>
    <mergeCell ref="F17:F19"/>
    <mergeCell ref="P14:P16"/>
    <mergeCell ref="Q14:Q16"/>
    <mergeCell ref="R14:R16"/>
    <mergeCell ref="S14:S16"/>
    <mergeCell ref="T14:T16"/>
    <mergeCell ref="U14:U16"/>
    <mergeCell ref="H14:H16"/>
    <mergeCell ref="I14:I16"/>
    <mergeCell ref="J14:J16"/>
    <mergeCell ref="K14:K16"/>
    <mergeCell ref="L14:L16"/>
    <mergeCell ref="O14:O16"/>
    <mergeCell ref="U17:U19"/>
    <mergeCell ref="W11:W13"/>
    <mergeCell ref="X11:X13"/>
    <mergeCell ref="Y11:Y13"/>
    <mergeCell ref="A14:A16"/>
    <mergeCell ref="B14:B16"/>
    <mergeCell ref="C14:C16"/>
    <mergeCell ref="D14:D16"/>
    <mergeCell ref="E14:E16"/>
    <mergeCell ref="F14:F16"/>
    <mergeCell ref="G14:G16"/>
    <mergeCell ref="Q11:Q13"/>
    <mergeCell ref="R11:R13"/>
    <mergeCell ref="S11:S13"/>
    <mergeCell ref="T11:T13"/>
    <mergeCell ref="U11:U13"/>
    <mergeCell ref="V11:V13"/>
    <mergeCell ref="I11:I13"/>
    <mergeCell ref="J11:J13"/>
    <mergeCell ref="K11:K13"/>
    <mergeCell ref="L11:L13"/>
    <mergeCell ref="O11:O13"/>
    <mergeCell ref="P11:P13"/>
    <mergeCell ref="V14:V16"/>
    <mergeCell ref="W14:W16"/>
    <mergeCell ref="X14:X16"/>
    <mergeCell ref="Y14:Y16"/>
    <mergeCell ref="B1:V1"/>
    <mergeCell ref="B2:V2"/>
    <mergeCell ref="B3:V3"/>
    <mergeCell ref="B4:V4"/>
    <mergeCell ref="B5:V5"/>
    <mergeCell ref="B6:V6"/>
    <mergeCell ref="X8:X9"/>
    <mergeCell ref="Y8:Y9"/>
    <mergeCell ref="A11:A13"/>
    <mergeCell ref="B11:B13"/>
    <mergeCell ref="C11:C13"/>
    <mergeCell ref="D11:D13"/>
    <mergeCell ref="E11:E13"/>
    <mergeCell ref="F11:F13"/>
    <mergeCell ref="G11:G13"/>
    <mergeCell ref="H11:H13"/>
    <mergeCell ref="M8:N9"/>
    <mergeCell ref="O8:Q8"/>
    <mergeCell ref="R8:S8"/>
    <mergeCell ref="T8:U8"/>
    <mergeCell ref="V8:V9"/>
    <mergeCell ref="W8:W9"/>
    <mergeCell ref="B7:V7"/>
    <mergeCell ref="B8:C8"/>
    <mergeCell ref="D8:D9"/>
    <mergeCell ref="E8:E9"/>
    <mergeCell ref="F8:F9"/>
    <mergeCell ref="G8:G9"/>
    <mergeCell ref="H8:I8"/>
    <mergeCell ref="J8:J9"/>
    <mergeCell ref="K8:K9"/>
    <mergeCell ref="L8:L9"/>
  </mergeCells>
  <printOptions horizontalCentered="1"/>
  <pageMargins left="0" right="0" top="0.74803149606299213" bottom="0.74803149606299213" header="0.31496062992125984" footer="0.31496062992125984"/>
  <pageSetup scale="10" orientation="landscape" r:id="rId1"/>
  <headerFooter>
    <oddFooter>&amp;R&amp;72&amp;P DE &amp;N</oddFooter>
  </headerFooter>
  <rowBreaks count="2" manualBreakCount="2">
    <brk id="55" min="6" max="21" man="1"/>
    <brk id="100" min="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Avance Financiero</vt:lpstr>
      <vt:lpstr>'Avance Financiero'!Área_de_impresión</vt:lpstr>
      <vt:lpstr>'Avance Financiero'!Títulos_a_imprimir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2022-09-26T20:42:37Z</dcterms:created>
  <dcterms:modified xsi:type="dcterms:W3CDTF">2022-09-30T17:47:31Z</dcterms:modified>
</cp:coreProperties>
</file>