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Administración\2020\Transparencia\1er trimestre -\Nuevo Art.122\"/>
    </mc:Choice>
  </mc:AlternateContent>
  <xr:revisionPtr revIDLastSave="0" documentId="8_{C198791A-6AB1-4D51-8CE3-E2190F064AEB}" xr6:coauthVersionLast="45" xr6:coauthVersionMax="45" xr10:uidLastSave="{00000000-0000-0000-0000-000000000000}"/>
  <bookViews>
    <workbookView xWindow="-108" yWindow="-108" windowWidth="23256" windowHeight="12576" firstSheet="2" activeTab="3" xr2:uid="{00000000-000D-0000-FFFF-FFFF00000000}"/>
  </bookViews>
  <sheets>
    <sheet name="Hoja1" sheetId="1" state="hidden" r:id="rId1"/>
    <sheet name="Hoja2" sheetId="2" state="hidden" r:id="rId2"/>
    <sheet name="avance de metas" sheetId="3" r:id="rId3"/>
    <sheet name="Informe enero-marzo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8" i="7" l="1"/>
  <c r="G67" i="7"/>
  <c r="G62" i="7"/>
  <c r="G61" i="7"/>
  <c r="G56" i="7"/>
  <c r="G55" i="7"/>
  <c r="G50" i="7"/>
  <c r="G49" i="7"/>
  <c r="G44" i="7"/>
  <c r="G43" i="7"/>
  <c r="G38" i="7"/>
  <c r="G37" i="7"/>
  <c r="G32" i="7"/>
  <c r="G31" i="7"/>
  <c r="C26" i="7"/>
  <c r="G26" i="7" s="1"/>
  <c r="G25" i="7"/>
  <c r="G24" i="7"/>
  <c r="G17" i="7"/>
  <c r="C19" i="7"/>
  <c r="G19" i="7" s="1"/>
  <c r="G18" i="7"/>
  <c r="C12" i="7"/>
  <c r="G11" i="7"/>
  <c r="E5" i="7"/>
  <c r="D5" i="7"/>
  <c r="C5" i="7"/>
  <c r="G4" i="7"/>
  <c r="F18" i="3"/>
  <c r="G12" i="7" l="1"/>
  <c r="G5" i="7"/>
  <c r="F11" i="3" l="1"/>
  <c r="F10" i="3" l="1"/>
  <c r="G10" i="3"/>
  <c r="H10" i="3"/>
  <c r="H5" i="3"/>
  <c r="H6" i="3"/>
  <c r="H7" i="3"/>
  <c r="H8" i="3"/>
  <c r="H9" i="3"/>
  <c r="H11" i="3"/>
  <c r="G5" i="3"/>
  <c r="G6" i="3"/>
  <c r="G7" i="3"/>
  <c r="G8" i="3"/>
  <c r="G9" i="3"/>
  <c r="G11" i="3"/>
  <c r="F8" i="3"/>
  <c r="I8" i="3" s="1"/>
  <c r="F6" i="3"/>
  <c r="I6" i="3" s="1"/>
  <c r="H4" i="3" l="1"/>
  <c r="H12" i="3"/>
  <c r="H13" i="3"/>
  <c r="H15" i="3"/>
  <c r="H16" i="3"/>
  <c r="H17" i="3"/>
  <c r="H18" i="3"/>
  <c r="H22" i="3"/>
  <c r="H23" i="3"/>
  <c r="H3" i="3"/>
  <c r="G4" i="3"/>
  <c r="G12" i="3"/>
  <c r="G13" i="3"/>
  <c r="G15" i="3"/>
  <c r="G16" i="3"/>
  <c r="G17" i="3"/>
  <c r="G18" i="3"/>
  <c r="G22" i="3"/>
  <c r="G23" i="3"/>
  <c r="G3" i="3"/>
  <c r="F13" i="3"/>
  <c r="I13" i="3" s="1"/>
  <c r="F16" i="3"/>
  <c r="F17" i="3"/>
  <c r="F4" i="3"/>
  <c r="I4" i="3" s="1"/>
  <c r="F5" i="3"/>
  <c r="I5" i="3" s="1"/>
  <c r="F7" i="3"/>
  <c r="I7" i="3" s="1"/>
  <c r="F9" i="3"/>
  <c r="I9" i="3" s="1"/>
  <c r="I11" i="3"/>
  <c r="F12" i="3"/>
  <c r="I12" i="3" s="1"/>
  <c r="F3" i="3"/>
  <c r="I3" i="3" s="1"/>
  <c r="N16" i="1" l="1"/>
  <c r="H16" i="1"/>
  <c r="E9" i="1"/>
  <c r="E10" i="1"/>
  <c r="E13" i="1"/>
</calcChain>
</file>

<file path=xl/sharedStrings.xml><?xml version="1.0" encoding="utf-8"?>
<sst xmlns="http://schemas.openxmlformats.org/spreadsheetml/2006/main" count="380" uniqueCount="154">
  <si>
    <t>ACTIVIDAD</t>
  </si>
  <si>
    <t>NIÑOS</t>
  </si>
  <si>
    <t>NIÑAS</t>
  </si>
  <si>
    <t>TOTAL</t>
  </si>
  <si>
    <t>REGISTRO DE NIÑOS</t>
  </si>
  <si>
    <t>EVALUACIÓN EN CENDIS</t>
  </si>
  <si>
    <t>EVALUACIÓN EN INSTITUCIONES DE DESARROLLO INFANTIL</t>
  </si>
  <si>
    <t>EVALUACIÓN EN ESTANCIAS INFANTILES PÚBLICAS</t>
  </si>
  <si>
    <t>EVALUACIÓN EN ESTANCIAS INFANTILES PRIVADAS</t>
  </si>
  <si>
    <t>EVALUACIÓN EN JORNADASN JORNADAS</t>
  </si>
  <si>
    <t>ESTIMULACIÓN TEMPRANA</t>
  </si>
  <si>
    <t>TALLER SOBRE TEMAS DE LA SALUD Y CUIDADO DE LA NIÑEZ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</si>
  <si>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</si>
  <si>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</si>
  <si>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</si>
  <si>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</si>
  <si>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</si>
  <si>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</si>
  <si>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</si>
  <si>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</si>
  <si>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</si>
  <si>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</si>
  <si>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</si>
  <si>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NIÑOS POR  EVALUAR</t>
  </si>
  <si>
    <t xml:space="preserve"> EVALUACIÓN DE DESARROLLO INFANTIL (EDI)</t>
  </si>
  <si>
    <t>1 MES</t>
  </si>
  <si>
    <t>2 MES</t>
  </si>
  <si>
    <t>3 MES</t>
  </si>
  <si>
    <t>4 MES</t>
  </si>
  <si>
    <t>5 MES</t>
  </si>
  <si>
    <t>6 MES</t>
  </si>
  <si>
    <t>7 MES</t>
  </si>
  <si>
    <t>8 MES</t>
  </si>
  <si>
    <t>9 MES</t>
  </si>
  <si>
    <t>10 MES</t>
  </si>
  <si>
    <t>11 MES</t>
  </si>
  <si>
    <t>1 AÑO</t>
  </si>
  <si>
    <t>1 AÑO/ 1MES</t>
  </si>
  <si>
    <t>1 AÑO/ 2MES</t>
  </si>
  <si>
    <t>1 AÑO/ 3MES</t>
  </si>
  <si>
    <t>EVALUACIÓN DE DESARROLLO INFANTIL (EDI)</t>
  </si>
  <si>
    <t>6 DIAS</t>
  </si>
  <si>
    <t>UNIDAD DE MEDIDA  #DIAS                # PERSONAS,              # APLICACIONES O #SEDES)</t>
  </si>
  <si>
    <t xml:space="preserve">REGISTRO </t>
  </si>
  <si>
    <t>500 NIÑOS</t>
  </si>
  <si>
    <t>PROGRAMA "SEMBRANDO SALUD EN LA NIÑEZ 2020"</t>
  </si>
  <si>
    <t>META:</t>
  </si>
  <si>
    <t>PERIODO:</t>
  </si>
  <si>
    <t xml:space="preserve">*1ERA. </t>
  </si>
  <si>
    <t xml:space="preserve">*2DA. </t>
  </si>
  <si>
    <t xml:space="preserve">*3ERA. </t>
  </si>
  <si>
    <t>3 EVALUACIONES</t>
  </si>
  <si>
    <t>EVALUACIÓN EN JORNADAS</t>
  </si>
  <si>
    <t>PERSONAS</t>
  </si>
  <si>
    <t>7 SESIONES</t>
  </si>
  <si>
    <t>CENDI CABAÑA ENCANTADA</t>
  </si>
  <si>
    <t>CENDI LOMAS HIDALGO</t>
  </si>
  <si>
    <t>5 CENDIS</t>
  </si>
  <si>
    <t>CENDI MIRADOR</t>
  </si>
  <si>
    <t>CENDI TORRES DE PADIERNA</t>
  </si>
  <si>
    <t>CENDI MIGUEL HIDALGO</t>
  </si>
  <si>
    <t>NOMBRE DEL ÁREA:</t>
  </si>
  <si>
    <t>NOMBRE DEL RESPONSABLE:</t>
  </si>
  <si>
    <t>1 AÑO/ 4MES</t>
  </si>
  <si>
    <t>1 AÑO/ 5MES</t>
  </si>
  <si>
    <t>#BENEFICIARIOS</t>
  </si>
  <si>
    <t>1 AÑO/ 6MES</t>
  </si>
  <si>
    <t>NIÑO</t>
  </si>
  <si>
    <t>NIÑA</t>
  </si>
  <si>
    <t>REFERENCIAS</t>
  </si>
  <si>
    <t>Unidad de medida</t>
  </si>
  <si>
    <t>enero avance</t>
  </si>
  <si>
    <t>porcentaje avance</t>
  </si>
  <si>
    <t>H</t>
  </si>
  <si>
    <t>M</t>
  </si>
  <si>
    <t>Avance anual</t>
  </si>
  <si>
    <t>Meta</t>
  </si>
  <si>
    <t>a</t>
  </si>
  <si>
    <t>b</t>
  </si>
  <si>
    <t>c</t>
  </si>
  <si>
    <t>d</t>
  </si>
  <si>
    <t>porcentaje avance anual</t>
  </si>
  <si>
    <t>febrero avance</t>
  </si>
  <si>
    <t>marzo avance</t>
  </si>
  <si>
    <t>abril avance</t>
  </si>
  <si>
    <t>mayo avance</t>
  </si>
  <si>
    <t>junio avance</t>
  </si>
  <si>
    <t>julio avance</t>
  </si>
  <si>
    <t>agosto avance</t>
  </si>
  <si>
    <t>septiembre avance</t>
  </si>
  <si>
    <t>octubre avance</t>
  </si>
  <si>
    <t>noviembre avance</t>
  </si>
  <si>
    <t>diciembre avance</t>
  </si>
  <si>
    <t>Realizar Evaluaciones del Desarrollo Infantil a 500 niñas y niños de entre 0 y 4 años que habiten en localidades de muy bajo IDS y con carencias a servicios de salud.</t>
  </si>
  <si>
    <t>niñas(os)</t>
  </si>
  <si>
    <t>Realizar Evaluaciones del Desarrollo Infantil a 600 niñas y niños de entre 0 y 4 años 11 meses de edad que se encuentren inscritos en centros de educación infantil</t>
  </si>
  <si>
    <t>jornadas</t>
  </si>
  <si>
    <t>Impartir 7 sesiones de Estimulación Temprana por grupo de edad dirigidas a 500 niñas y niños beneficiarios del programa que vivan en localidades de muy bajo IDS</t>
  </si>
  <si>
    <t>sesiones</t>
  </si>
  <si>
    <t>Impartir un taller sobre temas de salud y cuidado de la niñez dirigido a las 500 personas cuidadoras (madres, padres, tutores u otra figura cuidadora de las niñas y niños). Cada taller consta de al menos 7 sesiones.</t>
  </si>
  <si>
    <t>personas cuidadoras</t>
  </si>
  <si>
    <t>Capacitar a 29 Beneficiarios Facilitadores de Servicio que operarán el programa, en temas de Neurodesarrollo Infantil, aplicación de pruebas de Desarrollo Infantil, Promoción a la Salud, Pedagogía popular, género y temas afines que se requieren para la operación del programa.</t>
  </si>
  <si>
    <t>Beneficiarios Facilitadores</t>
  </si>
  <si>
    <t>Entregar 500 apoyos económicos a cada una de las niñas y niños beneficiarios del programa, que vivan en localidades de muy bajo Índice de Desarrollo Social de Tlalpan, sin seguridad social y con carencia a servicios de salud.</t>
  </si>
  <si>
    <t>apoyos económicos</t>
  </si>
  <si>
    <t>Realizar un documento que muestre los resultados de la intervención respecto al neurodesarrollo infantil, a herramientas adquiridas por las unidades de cuidado en temas de prevención de enfermedades, promoción a la salud y redes de cuidado</t>
  </si>
  <si>
    <t>documento</t>
  </si>
  <si>
    <t>Postulantes al programa social Sembrando Salud en la Niñez de Tlalpan</t>
  </si>
  <si>
    <t>Descripción de meta o actividad con base en reglas de operación, lineamientos de operación o programas de trabajo vigentes</t>
  </si>
  <si>
    <t>Programa o acción</t>
  </si>
  <si>
    <t>SSNT</t>
  </si>
  <si>
    <t>Materiales elaborados para difusión de contenidos del programa Sembrando Salud en la Niñez de Tlalpan</t>
  </si>
  <si>
    <t>Promotoras(es)</t>
  </si>
  <si>
    <t>PJUD</t>
  </si>
  <si>
    <t>Referencias, canaizaciones o orientación a personas que solicitan atención por Discapacidad</t>
  </si>
  <si>
    <t>Personas con referencias</t>
  </si>
  <si>
    <t>Materiales elaborados para difusión de las acciones de la JUD de Atención a Personas con Discapacidad</t>
  </si>
  <si>
    <t>ASD</t>
  </si>
  <si>
    <t>Entrega de apoyos económicos a personas con discapacidad ante la contigencia de COVID 19</t>
  </si>
  <si>
    <t>h. (no es meta)</t>
  </si>
  <si>
    <t>Referencias, canaizaciones o orientación a personas que solicitan atención como parte del programa</t>
  </si>
  <si>
    <r>
      <t>i.</t>
    </r>
    <r>
      <rPr>
        <i/>
        <sz val="9"/>
        <color theme="1"/>
        <rFont val="Calibri"/>
        <family val="2"/>
        <scheme val="minor"/>
      </rPr>
      <t xml:space="preserve"> (no es meta)</t>
    </r>
  </si>
  <si>
    <r>
      <t xml:space="preserve">j. </t>
    </r>
    <r>
      <rPr>
        <i/>
        <sz val="9"/>
        <color theme="1"/>
        <rFont val="Calibri"/>
        <family val="2"/>
        <scheme val="minor"/>
      </rPr>
      <t>(no es meta)</t>
    </r>
  </si>
  <si>
    <t>Avance de metas y actividades de la JUD de Atención a Personas con Discapacidad 2020</t>
  </si>
  <si>
    <t>Videos Susana Convivencia (3 capítulos y lactancia) Video del programa, manual de Estimulación</t>
  </si>
  <si>
    <t>Video Lengua de señas, infografías M-CHAT, Video Neurodesarrollo, Infografíua regulación.</t>
  </si>
  <si>
    <t>Cuestionarios autoaplicables M-CHAT</t>
  </si>
  <si>
    <t>Cuestionarios</t>
  </si>
  <si>
    <t>Sin dato</t>
  </si>
  <si>
    <t>Evaluaciones de Desarrollo Infantil</t>
  </si>
  <si>
    <t>Evaluaciones del Desarrollo Infantil</t>
  </si>
  <si>
    <t>Total</t>
  </si>
  <si>
    <t>Niñas/niños</t>
  </si>
  <si>
    <t>Enero-Marzo</t>
  </si>
  <si>
    <t>Abril-Junio</t>
  </si>
  <si>
    <t>Julio-Septiembre</t>
  </si>
  <si>
    <t>Octubre-Diciembre</t>
  </si>
  <si>
    <t>Realizar Evaluaciones del Desarrollo Infantil a 600 niñas y niños de entre 0 y 4 años 11 meses de edad que se encuentren inscritos en centros de educación infantil en 20 jornadas.</t>
  </si>
  <si>
    <t xml:space="preserve">personas </t>
  </si>
  <si>
    <t xml:space="preserve">capacitaciones </t>
  </si>
  <si>
    <t>Referencia</t>
  </si>
  <si>
    <t>Actividad de atención a personas con Discapacidad</t>
  </si>
  <si>
    <t>Meta 1 :Sembrando Salud en la Niñez de Tlalpan 2020</t>
  </si>
  <si>
    <t>Meta 2: :Sembrando Salud en la Niñez de Tlalpan 2020</t>
  </si>
  <si>
    <t>Meta 3: :Sembrando Salud en la Niñez de Tlalpan 2020</t>
  </si>
  <si>
    <t>Meta 4: Sembrando Salud en la Niñez de Tlalpan 2020</t>
  </si>
  <si>
    <t>Meta 5:Sembrando Salud en la Niñez de Tlalpan 2020</t>
  </si>
  <si>
    <t>Meta 6:Sembrando Salud en la Niñez de Tlalpan 2020</t>
  </si>
  <si>
    <t>Meta 7 :Sembrando Salud en la Niñez de Tlalpan 2020</t>
  </si>
  <si>
    <t>Materiales de disfusión sobre discapacidad</t>
  </si>
  <si>
    <t>Pruebas EDI</t>
  </si>
  <si>
    <t>Materiales de difusión</t>
  </si>
  <si>
    <t>Porcentaje de avance</t>
  </si>
  <si>
    <t>Porcentaje por cumplir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</si>
</sst>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98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textRotation="90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0" borderId="0" xfId="0" applyBorder="1"/>
    <xf numFmtId="0" fontId="0" fillId="3" borderId="1" xfId="0" applyFill="1" applyBorder="1"/>
    <xf numFmtId="0" fontId="0" fillId="0" borderId="1" xfId="0" applyBorder="1" applyAlignment="1"/>
    <xf numFmtId="0" fontId="3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49" fontId="5" fillId="3" borderId="1" xfId="2" applyNumberFormat="1" applyFont="1" applyFill="1" applyBorder="1" applyAlignment="1">
      <alignment horizontal="center" wrapText="1"/>
    </xf>
    <xf numFmtId="49" fontId="5" fillId="2" borderId="2" xfId="2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0" fillId="3" borderId="1" xfId="0" applyFill="1" applyBorder="1" applyAlignment="1"/>
    <xf numFmtId="49" fontId="5" fillId="3" borderId="1" xfId="2" applyNumberFormat="1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6" fillId="0" borderId="1" xfId="0" applyFont="1" applyBorder="1" applyAlignment="1">
      <alignment textRotation="9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10" fontId="8" fillId="7" borderId="1" xfId="0" applyNumberFormat="1" applyFont="1" applyFill="1" applyBorder="1" applyAlignment="1">
      <alignment horizontal="center" vertical="center"/>
    </xf>
    <xf numFmtId="9" fontId="8" fillId="7" borderId="1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7" borderId="0" xfId="0" applyFill="1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3" borderId="0" xfId="0" applyFill="1" applyBorder="1"/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9" fontId="8" fillId="8" borderId="1" xfId="0" applyNumberFormat="1" applyFont="1" applyFill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/>
    </xf>
    <xf numFmtId="9" fontId="8" fillId="8" borderId="6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/>
    </xf>
    <xf numFmtId="9" fontId="8" fillId="8" borderId="22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1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Fill="1" applyBorder="1"/>
    <xf numFmtId="0" fontId="6" fillId="0" borderId="1" xfId="0" applyFont="1" applyBorder="1"/>
    <xf numFmtId="0" fontId="7" fillId="10" borderId="1" xfId="0" applyFont="1" applyFill="1" applyBorder="1" applyAlignment="1">
      <alignment horizontal="center" wrapText="1"/>
    </xf>
    <xf numFmtId="0" fontId="7" fillId="0" borderId="1" xfId="0" applyFont="1" applyBorder="1"/>
    <xf numFmtId="0" fontId="7" fillId="1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10" borderId="22" xfId="0" applyFont="1" applyFill="1" applyBorder="1" applyAlignment="1">
      <alignment horizontal="center" wrapText="1"/>
    </xf>
    <xf numFmtId="2" fontId="0" fillId="0" borderId="0" xfId="0" applyNumberFormat="1"/>
    <xf numFmtId="9" fontId="0" fillId="0" borderId="0" xfId="0" applyNumberFormat="1"/>
    <xf numFmtId="1" fontId="11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45" wrapText="1"/>
    </xf>
    <xf numFmtId="0" fontId="0" fillId="2" borderId="4" xfId="0" applyFill="1" applyBorder="1" applyAlignment="1">
      <alignment horizontal="center" vertical="center" textRotation="45" wrapText="1"/>
    </xf>
    <xf numFmtId="0" fontId="0" fillId="2" borderId="3" xfId="0" applyFill="1" applyBorder="1" applyAlignment="1">
      <alignment horizontal="center" vertical="center" textRotation="45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left" wrapText="1"/>
    </xf>
    <xf numFmtId="0" fontId="7" fillId="10" borderId="1" xfId="0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D89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 avance de la meta Jornadas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65-45EB-A969-559123DD0A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65-45EB-A969-559123DD0A0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D0322B6-DCAE-4F44-A60A-82A14E612A9D}" type="PERCENTAGE">
                      <a:rPr lang="en-US" baseline="0"/>
                      <a:pPr/>
                      <a:t>[PORCENTAJE]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65-45EB-A969-559123DD0A0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FDC54C7-13FA-4550-B792-F977F40615E7}" type="PERCENTAGE">
                      <a:rPr lang="en-US" baseline="0"/>
                      <a:pPr/>
                      <a:t>[PORCENTAJE]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265-45EB-A969-559123DD0A0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enero-marzo'!$H$9:$I$9</c:f>
              <c:strCache>
                <c:ptCount val="2"/>
                <c:pt idx="0">
                  <c:v>Porcentaje de avance</c:v>
                </c:pt>
                <c:pt idx="1">
                  <c:v>Porcentaje por cumplir</c:v>
                </c:pt>
              </c:strCache>
            </c:strRef>
          </c:cat>
          <c:val>
            <c:numRef>
              <c:f>'Informe enero-marzo'!$H$10:$I$10</c:f>
              <c:numCache>
                <c:formatCode>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65-45EB-A969-559123DD0A0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265-45EB-A969-559123DD0A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265-45EB-A969-559123DD0A0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enero-marzo'!$H$9:$I$9</c:f>
              <c:strCache>
                <c:ptCount val="2"/>
                <c:pt idx="0">
                  <c:v>Porcentaje de avance</c:v>
                </c:pt>
                <c:pt idx="1">
                  <c:v>Porcentaje por cumplir</c:v>
                </c:pt>
              </c:strCache>
            </c:strRef>
          </c:cat>
          <c:val>
            <c:numRef>
              <c:f>'Informe enero-marzo'!$H$11:$I$11</c:f>
              <c:numCache>
                <c:formatCode>General</c:formatCode>
                <c:ptCount val="2"/>
                <c:pt idx="0" formatCode="0.00">
                  <c:v>30.33</c:v>
                </c:pt>
                <c:pt idx="1">
                  <c:v>69.66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65-45EB-A969-559123DD0A0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 avance de la meta (niñas y niños)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762-4CD4-AF3E-FF2BA32E95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762-4CD4-AF3E-FF2BA32E956F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9572075-8702-4CD9-8A8B-756FBA2C9074}" type="VALUE">
                      <a:rPr lang="en-US"/>
                      <a:pPr>
                        <a:defRPr/>
                      </a:pPr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24305555555557"/>
                      <c:h val="8.728134789602912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762-4CD4-AF3E-FF2BA32E95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CD07BBD-DC69-4372-B6D1-C40A50DDD5CA}" type="VALUE">
                      <a:rPr lang="en-US"/>
                      <a:pPr/>
                      <a:t>[VALOR]</a:t>
                    </a:fld>
                    <a:r>
                      <a:rPr lang="en-US" baseline="0"/>
                      <a:t>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762-4CD4-AF3E-FF2BA32E956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enero-marzo'!$H$9:$I$9</c:f>
              <c:strCache>
                <c:ptCount val="2"/>
                <c:pt idx="0">
                  <c:v>Porcentaje de avance</c:v>
                </c:pt>
                <c:pt idx="1">
                  <c:v>Porcentaje por cumplir</c:v>
                </c:pt>
              </c:strCache>
            </c:strRef>
          </c:cat>
          <c:val>
            <c:numRef>
              <c:f>'Informe enero-marzo'!$H$11:$I$11</c:f>
              <c:numCache>
                <c:formatCode>General</c:formatCode>
                <c:ptCount val="2"/>
                <c:pt idx="0" formatCode="0.00">
                  <c:v>30.33</c:v>
                </c:pt>
                <c:pt idx="1">
                  <c:v>69.66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2-4CD4-AF3E-FF2BA32E956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4</xdr:row>
      <xdr:rowOff>38100</xdr:rowOff>
    </xdr:from>
    <xdr:to>
      <xdr:col>14</xdr:col>
      <xdr:colOff>495300</xdr:colOff>
      <xdr:row>12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4</xdr:row>
      <xdr:rowOff>19050</xdr:rowOff>
    </xdr:from>
    <xdr:to>
      <xdr:col>19</xdr:col>
      <xdr:colOff>638176</xdr:colOff>
      <xdr:row>12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opLeftCell="A7" workbookViewId="0">
      <selection activeCell="A23" sqref="A23"/>
    </sheetView>
  </sheetViews>
  <sheetFormatPr baseColWidth="10" defaultRowHeight="14.4" x14ac:dyDescent="0.3"/>
  <cols>
    <col min="1" max="1" width="41.44140625" customWidth="1"/>
    <col min="2" max="2" width="11.88671875" style="7" customWidth="1"/>
    <col min="3" max="3" width="7.44140625" customWidth="1"/>
    <col min="4" max="4" width="6.88671875" customWidth="1"/>
    <col min="5" max="5" width="6.5546875" customWidth="1"/>
    <col min="6" max="7" width="7" customWidth="1"/>
    <col min="8" max="8" width="7.6640625" customWidth="1"/>
    <col min="9" max="9" width="7.33203125" customWidth="1"/>
    <col min="10" max="10" width="6.88671875" customWidth="1"/>
    <col min="11" max="11" width="8" customWidth="1"/>
    <col min="12" max="12" width="7.109375" customWidth="1"/>
    <col min="13" max="14" width="7" customWidth="1"/>
    <col min="15" max="15" width="7.109375" customWidth="1"/>
    <col min="16" max="16" width="7.6640625" customWidth="1"/>
    <col min="17" max="18" width="7" customWidth="1"/>
    <col min="19" max="19" width="6.88671875" customWidth="1"/>
    <col min="20" max="20" width="7" customWidth="1"/>
    <col min="21" max="21" width="6.5546875" customWidth="1"/>
    <col min="22" max="22" width="6.6640625" customWidth="1"/>
    <col min="23" max="23" width="7.33203125" customWidth="1"/>
    <col min="24" max="24" width="7.44140625" customWidth="1"/>
    <col min="25" max="25" width="7.5546875" customWidth="1"/>
    <col min="26" max="26" width="6.88671875" customWidth="1"/>
    <col min="27" max="27" width="7.33203125" customWidth="1"/>
    <col min="28" max="28" width="7.109375" customWidth="1"/>
    <col min="29" max="29" width="7.33203125" customWidth="1"/>
    <col min="30" max="31" width="7" customWidth="1"/>
    <col min="32" max="32" width="8" customWidth="1"/>
    <col min="33" max="34" width="7.33203125" customWidth="1"/>
  </cols>
  <sheetData>
    <row r="1" spans="1:35" x14ac:dyDescent="0.3">
      <c r="A1" t="s">
        <v>45</v>
      </c>
    </row>
    <row r="2" spans="1:35" s="7" customFormat="1" x14ac:dyDescent="0.3">
      <c r="A2" s="7" t="s">
        <v>61</v>
      </c>
    </row>
    <row r="3" spans="1:35" s="7" customFormat="1" x14ac:dyDescent="0.3">
      <c r="A3" s="7" t="s">
        <v>62</v>
      </c>
    </row>
    <row r="4" spans="1:35" x14ac:dyDescent="0.3">
      <c r="A4" t="s">
        <v>46</v>
      </c>
    </row>
    <row r="5" spans="1:35" x14ac:dyDescent="0.3">
      <c r="A5" t="s">
        <v>47</v>
      </c>
    </row>
    <row r="6" spans="1:35" ht="63.75" customHeight="1" x14ac:dyDescent="0.3">
      <c r="A6" s="3" t="s">
        <v>0</v>
      </c>
      <c r="B6" s="12" t="s">
        <v>42</v>
      </c>
      <c r="C6" s="145" t="s">
        <v>12</v>
      </c>
      <c r="D6" s="146"/>
      <c r="E6" s="147"/>
      <c r="F6" s="145" t="s">
        <v>13</v>
      </c>
      <c r="G6" s="146"/>
      <c r="H6" s="147"/>
      <c r="I6" s="145" t="s">
        <v>14</v>
      </c>
      <c r="J6" s="146"/>
      <c r="K6" s="147"/>
      <c r="L6" s="145" t="s">
        <v>15</v>
      </c>
      <c r="M6" s="146"/>
      <c r="N6" s="147"/>
      <c r="O6" s="145" t="s">
        <v>16</v>
      </c>
      <c r="P6" s="146"/>
      <c r="Q6" s="147"/>
      <c r="R6" s="145" t="s">
        <v>17</v>
      </c>
      <c r="S6" s="146"/>
      <c r="T6" s="147"/>
      <c r="U6" s="145" t="s">
        <v>18</v>
      </c>
      <c r="V6" s="146"/>
      <c r="W6" s="147"/>
      <c r="X6" s="145" t="s">
        <v>19</v>
      </c>
      <c r="Y6" s="146"/>
      <c r="Z6" s="147"/>
      <c r="AA6" s="145" t="s">
        <v>20</v>
      </c>
      <c r="AB6" s="146"/>
      <c r="AC6" s="147"/>
      <c r="AD6" s="145" t="s">
        <v>21</v>
      </c>
      <c r="AE6" s="146"/>
      <c r="AF6" s="147"/>
      <c r="AG6" s="145" t="s">
        <v>22</v>
      </c>
      <c r="AH6" s="146"/>
      <c r="AI6" s="147"/>
    </row>
    <row r="7" spans="1:35" s="7" customFormat="1" ht="20.25" customHeight="1" x14ac:dyDescent="0.3">
      <c r="A7" s="3"/>
      <c r="B7" s="12"/>
      <c r="C7" s="148" t="s">
        <v>65</v>
      </c>
      <c r="D7" s="149"/>
      <c r="E7" s="150"/>
      <c r="F7" s="148" t="s">
        <v>65</v>
      </c>
      <c r="G7" s="149"/>
      <c r="H7" s="150"/>
      <c r="I7" s="148" t="s">
        <v>65</v>
      </c>
      <c r="J7" s="149"/>
      <c r="K7" s="150"/>
      <c r="L7" s="148" t="s">
        <v>65</v>
      </c>
      <c r="M7" s="149"/>
      <c r="N7" s="150"/>
      <c r="O7" s="148" t="s">
        <v>65</v>
      </c>
      <c r="P7" s="149"/>
      <c r="Q7" s="150"/>
      <c r="R7" s="148" t="s">
        <v>65</v>
      </c>
      <c r="S7" s="149"/>
      <c r="T7" s="150"/>
      <c r="U7" s="148" t="s">
        <v>65</v>
      </c>
      <c r="V7" s="149"/>
      <c r="W7" s="150"/>
      <c r="X7" s="148" t="s">
        <v>65</v>
      </c>
      <c r="Y7" s="149"/>
      <c r="Z7" s="150"/>
      <c r="AA7" s="148" t="s">
        <v>65</v>
      </c>
      <c r="AB7" s="149"/>
      <c r="AC7" s="150"/>
      <c r="AD7" s="148" t="s">
        <v>65</v>
      </c>
      <c r="AE7" s="149"/>
      <c r="AF7" s="150"/>
      <c r="AG7" s="148" t="s">
        <v>65</v>
      </c>
      <c r="AH7" s="149"/>
      <c r="AI7" s="150"/>
    </row>
    <row r="8" spans="1:35" x14ac:dyDescent="0.3">
      <c r="A8" s="2"/>
      <c r="B8" s="2"/>
      <c r="C8" s="1" t="s">
        <v>1</v>
      </c>
      <c r="D8" s="1" t="s">
        <v>2</v>
      </c>
      <c r="E8" s="10" t="s">
        <v>3</v>
      </c>
      <c r="F8" s="1" t="s">
        <v>1</v>
      </c>
      <c r="G8" s="1" t="s">
        <v>2</v>
      </c>
      <c r="H8" s="10" t="s">
        <v>3</v>
      </c>
      <c r="I8" s="1" t="s">
        <v>1</v>
      </c>
      <c r="J8" s="1" t="s">
        <v>2</v>
      </c>
      <c r="K8" s="1" t="s">
        <v>3</v>
      </c>
      <c r="L8" s="1" t="s">
        <v>1</v>
      </c>
      <c r="M8" s="1" t="s">
        <v>2</v>
      </c>
      <c r="N8" s="1" t="s">
        <v>3</v>
      </c>
      <c r="O8" s="1" t="s">
        <v>1</v>
      </c>
      <c r="P8" s="1" t="s">
        <v>2</v>
      </c>
      <c r="Q8" s="1" t="s">
        <v>3</v>
      </c>
      <c r="R8" s="1" t="s">
        <v>1</v>
      </c>
      <c r="S8" s="1" t="s">
        <v>2</v>
      </c>
      <c r="T8" s="1" t="s">
        <v>3</v>
      </c>
      <c r="U8" s="1" t="s">
        <v>1</v>
      </c>
      <c r="V8" s="1" t="s">
        <v>2</v>
      </c>
      <c r="W8" s="1" t="s">
        <v>3</v>
      </c>
      <c r="X8" s="1" t="s">
        <v>1</v>
      </c>
      <c r="Y8" s="1" t="s">
        <v>2</v>
      </c>
      <c r="Z8" s="1" t="s">
        <v>3</v>
      </c>
      <c r="AA8" s="1" t="s">
        <v>1</v>
      </c>
      <c r="AB8" s="1" t="s">
        <v>2</v>
      </c>
      <c r="AC8" s="1" t="s">
        <v>3</v>
      </c>
      <c r="AD8" s="1" t="s">
        <v>1</v>
      </c>
      <c r="AE8" s="1" t="s">
        <v>2</v>
      </c>
      <c r="AF8" s="1" t="s">
        <v>3</v>
      </c>
      <c r="AG8" s="1" t="s">
        <v>1</v>
      </c>
      <c r="AH8" s="1" t="s">
        <v>2</v>
      </c>
      <c r="AI8" s="1" t="s">
        <v>3</v>
      </c>
    </row>
    <row r="9" spans="1:35" x14ac:dyDescent="0.3">
      <c r="A9" s="4" t="s">
        <v>43</v>
      </c>
      <c r="B9" s="14" t="s">
        <v>41</v>
      </c>
      <c r="C9" s="1">
        <v>720</v>
      </c>
      <c r="D9" s="1">
        <v>650</v>
      </c>
      <c r="E9" s="1">
        <f>SUM(C9:D9)</f>
        <v>1370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3">
      <c r="A10" s="4" t="s">
        <v>23</v>
      </c>
      <c r="B10" s="14" t="s">
        <v>44</v>
      </c>
      <c r="C10" s="1">
        <v>197</v>
      </c>
      <c r="D10" s="1">
        <v>303</v>
      </c>
      <c r="E10" s="8">
        <f t="shared" ref="E10:E13" si="0">SUM(C10:D10)</f>
        <v>500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8.75" customHeight="1" x14ac:dyDescent="0.3">
      <c r="A11" s="4" t="s">
        <v>40</v>
      </c>
      <c r="B11" s="17" t="s">
        <v>51</v>
      </c>
      <c r="C11" s="20"/>
      <c r="D11" s="20"/>
      <c r="E11" s="13"/>
      <c r="F11" s="18"/>
      <c r="G11" s="18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s="7" customFormat="1" ht="18.75" customHeight="1" x14ac:dyDescent="0.3">
      <c r="A12" s="4" t="s">
        <v>69</v>
      </c>
      <c r="B12" s="17"/>
      <c r="C12" s="20"/>
      <c r="D12" s="20"/>
      <c r="E12" s="13"/>
      <c r="F12" s="18"/>
      <c r="G12" s="18"/>
      <c r="H12" s="1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x14ac:dyDescent="0.3">
      <c r="A13" s="4" t="s">
        <v>48</v>
      </c>
      <c r="B13" s="15" t="s">
        <v>53</v>
      </c>
      <c r="C13" s="1">
        <v>197</v>
      </c>
      <c r="D13" s="1">
        <v>303</v>
      </c>
      <c r="E13" s="8">
        <f t="shared" si="0"/>
        <v>500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3">
      <c r="A14" s="4" t="s">
        <v>49</v>
      </c>
      <c r="B14" s="15" t="s">
        <v>53</v>
      </c>
      <c r="C14" s="1">
        <v>0</v>
      </c>
      <c r="D14" s="1">
        <v>0</v>
      </c>
      <c r="E14" s="8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3">
      <c r="A15" s="4" t="s">
        <v>50</v>
      </c>
      <c r="B15" s="15" t="s">
        <v>53</v>
      </c>
      <c r="C15" s="1">
        <v>0</v>
      </c>
      <c r="D15" s="1">
        <v>0</v>
      </c>
      <c r="E15" s="8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3">
      <c r="A16" s="4" t="s">
        <v>10</v>
      </c>
      <c r="B16" s="16" t="s">
        <v>54</v>
      </c>
      <c r="C16" s="19"/>
      <c r="D16" s="19"/>
      <c r="E16" s="19"/>
      <c r="F16" s="18">
        <v>300</v>
      </c>
      <c r="G16" s="18">
        <v>415</v>
      </c>
      <c r="H16" s="18">
        <f>SUM(F16:G16)</f>
        <v>715</v>
      </c>
      <c r="I16" s="1"/>
      <c r="J16" s="1"/>
      <c r="K16" s="1"/>
      <c r="L16" s="1">
        <v>200</v>
      </c>
      <c r="M16" s="1">
        <v>189</v>
      </c>
      <c r="N16" s="1">
        <f>SUM(L16:M16)</f>
        <v>389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3">
      <c r="A17" s="4" t="s">
        <v>5</v>
      </c>
      <c r="B17" s="16" t="s">
        <v>57</v>
      </c>
      <c r="C17" s="19"/>
      <c r="D17" s="19"/>
      <c r="E17" s="19"/>
      <c r="F17" s="18"/>
      <c r="G17" s="18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s="7" customFormat="1" x14ac:dyDescent="0.3">
      <c r="A18" s="4" t="s">
        <v>55</v>
      </c>
      <c r="B18" s="15" t="s">
        <v>53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s="7" customFormat="1" x14ac:dyDescent="0.3">
      <c r="A19" s="4" t="s">
        <v>56</v>
      </c>
      <c r="B19" s="15" t="s">
        <v>53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7" customFormat="1" x14ac:dyDescent="0.3">
      <c r="A20" s="4" t="s">
        <v>60</v>
      </c>
      <c r="B20" s="15" t="s">
        <v>53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s="7" customFormat="1" x14ac:dyDescent="0.3">
      <c r="A21" s="4" t="s">
        <v>58</v>
      </c>
      <c r="B21" s="15" t="s">
        <v>53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s="7" customFormat="1" x14ac:dyDescent="0.3">
      <c r="A22" s="4" t="s">
        <v>59</v>
      </c>
      <c r="B22" s="15" t="s">
        <v>53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ht="28.8" x14ac:dyDescent="0.3">
      <c r="A23" s="4" t="s">
        <v>6</v>
      </c>
      <c r="B23" s="15" t="s">
        <v>53</v>
      </c>
      <c r="C23" s="18"/>
      <c r="D23" s="18"/>
      <c r="E23" s="18"/>
      <c r="F23" s="18"/>
      <c r="G23" s="18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8.8" x14ac:dyDescent="0.3">
      <c r="A24" s="4" t="s">
        <v>7</v>
      </c>
      <c r="B24" s="15" t="s">
        <v>53</v>
      </c>
      <c r="C24" s="1"/>
      <c r="D24" s="1"/>
      <c r="E24" s="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28.8" x14ac:dyDescent="0.3">
      <c r="A25" s="4" t="s">
        <v>8</v>
      </c>
      <c r="B25" s="15" t="s">
        <v>53</v>
      </c>
      <c r="C25" s="1"/>
      <c r="D25" s="1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3">
      <c r="A26" s="4" t="s">
        <v>52</v>
      </c>
      <c r="B26" s="15" t="s">
        <v>53</v>
      </c>
      <c r="C26" s="18"/>
      <c r="D26" s="18"/>
      <c r="E26" s="18"/>
      <c r="F26" s="18"/>
      <c r="G26" s="18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28.8" x14ac:dyDescent="0.3">
      <c r="A27" s="4" t="s">
        <v>11</v>
      </c>
      <c r="B27" s="15" t="s">
        <v>53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3">
      <c r="A28" s="8" t="s">
        <v>3</v>
      </c>
      <c r="B28" s="8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3">
      <c r="A29" s="9"/>
    </row>
    <row r="30" spans="1:35" x14ac:dyDescent="0.3">
      <c r="A30" s="9"/>
    </row>
    <row r="31" spans="1:35" x14ac:dyDescent="0.3">
      <c r="A31" s="9"/>
    </row>
  </sheetData>
  <mergeCells count="22">
    <mergeCell ref="AG7:AI7"/>
    <mergeCell ref="R7:T7"/>
    <mergeCell ref="U7:W7"/>
    <mergeCell ref="X7:Z7"/>
    <mergeCell ref="AA7:AC7"/>
    <mergeCell ref="AD7:AF7"/>
    <mergeCell ref="C7:E7"/>
    <mergeCell ref="F7:H7"/>
    <mergeCell ref="I7:K7"/>
    <mergeCell ref="L7:N7"/>
    <mergeCell ref="O7:Q7"/>
    <mergeCell ref="AD6:AF6"/>
    <mergeCell ref="AG6:AI6"/>
    <mergeCell ref="C6:E6"/>
    <mergeCell ref="F6:H6"/>
    <mergeCell ref="I6:K6"/>
    <mergeCell ref="L6:N6"/>
    <mergeCell ref="O6:Q6"/>
    <mergeCell ref="R6:T6"/>
    <mergeCell ref="U6:W6"/>
    <mergeCell ref="X6:Z6"/>
    <mergeCell ref="AA6:A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Y18"/>
  <sheetViews>
    <sheetView topLeftCell="A4" workbookViewId="0">
      <selection activeCell="V5" sqref="V5"/>
    </sheetView>
  </sheetViews>
  <sheetFormatPr baseColWidth="10" defaultRowHeight="14.4" x14ac:dyDescent="0.3"/>
  <cols>
    <col min="1" max="1" width="35.5546875" customWidth="1"/>
    <col min="2" max="2" width="6" style="7" customWidth="1"/>
    <col min="3" max="3" width="7.33203125" style="7" customWidth="1"/>
    <col min="4" max="5" width="5.88671875" customWidth="1"/>
    <col min="6" max="6" width="4.88671875" customWidth="1"/>
    <col min="7" max="7" width="5.44140625" customWidth="1"/>
    <col min="8" max="8" width="5.109375" customWidth="1"/>
    <col min="9" max="9" width="5.88671875" customWidth="1"/>
    <col min="10" max="10" width="6.109375" customWidth="1"/>
    <col min="11" max="11" width="6" customWidth="1"/>
    <col min="12" max="13" width="5.88671875" customWidth="1"/>
    <col min="14" max="14" width="6.33203125" customWidth="1"/>
    <col min="15" max="16" width="6.109375" customWidth="1"/>
    <col min="17" max="17" width="5.33203125" customWidth="1"/>
    <col min="18" max="18" width="4.5546875" customWidth="1"/>
    <col min="19" max="19" width="4.44140625" customWidth="1"/>
    <col min="20" max="20" width="4.5546875" customWidth="1"/>
    <col min="21" max="21" width="6.5546875" customWidth="1"/>
  </cols>
  <sheetData>
    <row r="5" spans="1:25" ht="52.8" x14ac:dyDescent="0.3">
      <c r="A5" s="6" t="s">
        <v>0</v>
      </c>
      <c r="B5" s="151" t="s">
        <v>25</v>
      </c>
      <c r="C5" s="152"/>
      <c r="D5" s="21" t="s">
        <v>26</v>
      </c>
      <c r="E5" s="21" t="s">
        <v>27</v>
      </c>
      <c r="F5" s="21" t="s">
        <v>28</v>
      </c>
      <c r="G5" s="21" t="s">
        <v>29</v>
      </c>
      <c r="H5" s="21" t="s">
        <v>30</v>
      </c>
      <c r="I5" s="21" t="s">
        <v>31</v>
      </c>
      <c r="J5" s="21" t="s">
        <v>32</v>
      </c>
      <c r="K5" s="21" t="s">
        <v>33</v>
      </c>
      <c r="L5" s="21" t="s">
        <v>34</v>
      </c>
      <c r="M5" s="21" t="s">
        <v>35</v>
      </c>
      <c r="N5" s="21" t="s">
        <v>36</v>
      </c>
      <c r="O5" s="21" t="s">
        <v>37</v>
      </c>
      <c r="P5" s="21" t="s">
        <v>38</v>
      </c>
      <c r="Q5" s="21" t="s">
        <v>39</v>
      </c>
      <c r="R5" s="21" t="s">
        <v>63</v>
      </c>
      <c r="S5" s="21" t="s">
        <v>64</v>
      </c>
      <c r="T5" s="21" t="s">
        <v>66</v>
      </c>
      <c r="U5" s="21" t="s">
        <v>37</v>
      </c>
      <c r="V5" s="5"/>
      <c r="W5" s="5"/>
      <c r="X5" s="5"/>
      <c r="Y5" s="5"/>
    </row>
    <row r="6" spans="1:25" s="7" customFormat="1" x14ac:dyDescent="0.3">
      <c r="A6" s="6"/>
      <c r="B6" s="153" t="s">
        <v>65</v>
      </c>
      <c r="C6" s="15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5"/>
      <c r="W6" s="5"/>
      <c r="X6" s="5"/>
      <c r="Y6" s="5"/>
    </row>
    <row r="7" spans="1:25" x14ac:dyDescent="0.3">
      <c r="A7" s="11"/>
      <c r="B7" s="8" t="s">
        <v>67</v>
      </c>
      <c r="C7" s="8" t="s">
        <v>68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5" x14ac:dyDescent="0.3">
      <c r="A8" s="4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5" x14ac:dyDescent="0.3">
      <c r="A9" s="4" t="s">
        <v>23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5" ht="28.8" x14ac:dyDescent="0.3">
      <c r="A10" s="4" t="s">
        <v>24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5" x14ac:dyDescent="0.3">
      <c r="A11" s="4" t="s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5" x14ac:dyDescent="0.3">
      <c r="A12" s="4" t="s">
        <v>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5" ht="28.8" x14ac:dyDescent="0.3">
      <c r="A13" s="4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5" ht="28.8" x14ac:dyDescent="0.3">
      <c r="A14" s="4" t="s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5" ht="28.8" x14ac:dyDescent="0.3">
      <c r="A15" s="4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5" x14ac:dyDescent="0.3">
      <c r="A16" s="4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28.8" x14ac:dyDescent="0.3">
      <c r="A17" s="4" t="s">
        <v>11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28.8" x14ac:dyDescent="0.3">
      <c r="A18" s="4" t="s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</sheetData>
  <mergeCells count="2">
    <mergeCell ref="B5:C5"/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5"/>
  <sheetViews>
    <sheetView zoomScale="80" zoomScaleNormal="80" workbookViewId="0">
      <pane xSplit="9" ySplit="2" topLeftCell="J12" activePane="bottomRight" state="frozen"/>
      <selection pane="topRight" activeCell="I1" sqref="I1"/>
      <selection pane="bottomLeft" activeCell="A2" sqref="A2"/>
      <selection pane="bottomRight" activeCell="A14" sqref="A14:C18"/>
    </sheetView>
  </sheetViews>
  <sheetFormatPr baseColWidth="10" defaultRowHeight="23.4" x14ac:dyDescent="0.3"/>
  <cols>
    <col min="1" max="1" width="7.88671875" style="32" customWidth="1"/>
    <col min="2" max="2" width="11.5546875" style="32" customWidth="1"/>
    <col min="3" max="3" width="62.109375" style="22" customWidth="1"/>
    <col min="4" max="4" width="10.109375" style="22" customWidth="1"/>
    <col min="5" max="5" width="24.6640625" style="22" customWidth="1"/>
    <col min="6" max="6" width="12" style="61" customWidth="1"/>
    <col min="7" max="7" width="5.6640625" style="22" customWidth="1"/>
    <col min="8" max="8" width="6.33203125" style="22" customWidth="1"/>
    <col min="9" max="9" width="11.33203125" style="22" customWidth="1"/>
    <col min="10" max="10" width="10.109375" style="22" customWidth="1"/>
    <col min="11" max="11" width="10.33203125" style="22" customWidth="1"/>
    <col min="12" max="13" width="4.6640625" style="22" customWidth="1"/>
    <col min="14" max="14" width="8.5546875" style="22" customWidth="1"/>
    <col min="15" max="15" width="11.44140625" style="22"/>
    <col min="16" max="17" width="4.6640625" customWidth="1"/>
    <col min="20" max="21" width="4.6640625" customWidth="1"/>
    <col min="24" max="24" width="6.5546875" customWidth="1"/>
    <col min="25" max="25" width="6.33203125" customWidth="1"/>
    <col min="28" max="29" width="4.6640625" customWidth="1"/>
    <col min="32" max="33" width="4.6640625" customWidth="1"/>
    <col min="36" max="37" width="4.6640625" customWidth="1"/>
    <col min="40" max="41" width="4.6640625" customWidth="1"/>
    <col min="44" max="45" width="4.6640625" customWidth="1"/>
    <col min="48" max="49" width="4.6640625" customWidth="1"/>
    <col min="52" max="53" width="4.6640625" customWidth="1"/>
    <col min="56" max="57" width="4.6640625" customWidth="1"/>
  </cols>
  <sheetData>
    <row r="1" spans="1:57" s="7" customFormat="1" ht="34.5" customHeight="1" thickBot="1" x14ac:dyDescent="0.35">
      <c r="A1" s="159" t="s">
        <v>123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57" s="23" customFormat="1" ht="54.6" thickBot="1" x14ac:dyDescent="0.35">
      <c r="A2" s="33" t="s">
        <v>76</v>
      </c>
      <c r="B2" s="54" t="s">
        <v>109</v>
      </c>
      <c r="C2" s="55" t="s">
        <v>108</v>
      </c>
      <c r="D2" s="56" t="s">
        <v>76</v>
      </c>
      <c r="E2" s="34" t="s">
        <v>70</v>
      </c>
      <c r="F2" s="56" t="s">
        <v>75</v>
      </c>
      <c r="G2" s="34" t="s">
        <v>73</v>
      </c>
      <c r="H2" s="34" t="s">
        <v>74</v>
      </c>
      <c r="I2" s="35" t="s">
        <v>81</v>
      </c>
      <c r="J2" s="36" t="s">
        <v>71</v>
      </c>
      <c r="K2" s="37" t="s">
        <v>72</v>
      </c>
      <c r="L2" s="37" t="s">
        <v>73</v>
      </c>
      <c r="M2" s="38" t="s">
        <v>74</v>
      </c>
      <c r="N2" s="39" t="s">
        <v>82</v>
      </c>
      <c r="O2" s="40" t="s">
        <v>72</v>
      </c>
      <c r="P2" s="40" t="s">
        <v>73</v>
      </c>
      <c r="Q2" s="41" t="s">
        <v>74</v>
      </c>
      <c r="R2" s="42" t="s">
        <v>83</v>
      </c>
      <c r="S2" s="37" t="s">
        <v>72</v>
      </c>
      <c r="T2" s="37" t="s">
        <v>73</v>
      </c>
      <c r="U2" s="38" t="s">
        <v>74</v>
      </c>
      <c r="V2" s="43" t="s">
        <v>84</v>
      </c>
      <c r="W2" s="40" t="s">
        <v>72</v>
      </c>
      <c r="X2" s="40" t="s">
        <v>73</v>
      </c>
      <c r="Y2" s="41" t="s">
        <v>74</v>
      </c>
      <c r="Z2" s="42" t="s">
        <v>85</v>
      </c>
      <c r="AA2" s="37" t="s">
        <v>72</v>
      </c>
      <c r="AB2" s="37" t="s">
        <v>73</v>
      </c>
      <c r="AC2" s="38" t="s">
        <v>74</v>
      </c>
      <c r="AD2" s="43" t="s">
        <v>86</v>
      </c>
      <c r="AE2" s="40" t="s">
        <v>72</v>
      </c>
      <c r="AF2" s="40" t="s">
        <v>73</v>
      </c>
      <c r="AG2" s="41" t="s">
        <v>74</v>
      </c>
      <c r="AH2" s="42" t="s">
        <v>87</v>
      </c>
      <c r="AI2" s="37" t="s">
        <v>72</v>
      </c>
      <c r="AJ2" s="37" t="s">
        <v>73</v>
      </c>
      <c r="AK2" s="38" t="s">
        <v>74</v>
      </c>
      <c r="AL2" s="43" t="s">
        <v>88</v>
      </c>
      <c r="AM2" s="40" t="s">
        <v>72</v>
      </c>
      <c r="AN2" s="40" t="s">
        <v>73</v>
      </c>
      <c r="AO2" s="41" t="s">
        <v>74</v>
      </c>
      <c r="AP2" s="42" t="s">
        <v>89</v>
      </c>
      <c r="AQ2" s="37" t="s">
        <v>72</v>
      </c>
      <c r="AR2" s="37" t="s">
        <v>73</v>
      </c>
      <c r="AS2" s="38" t="s">
        <v>74</v>
      </c>
      <c r="AT2" s="43" t="s">
        <v>90</v>
      </c>
      <c r="AU2" s="40" t="s">
        <v>72</v>
      </c>
      <c r="AV2" s="40" t="s">
        <v>73</v>
      </c>
      <c r="AW2" s="41" t="s">
        <v>74</v>
      </c>
      <c r="AX2" s="42" t="s">
        <v>91</v>
      </c>
      <c r="AY2" s="37" t="s">
        <v>72</v>
      </c>
      <c r="AZ2" s="37" t="s">
        <v>73</v>
      </c>
      <c r="BA2" s="38" t="s">
        <v>74</v>
      </c>
      <c r="BB2" s="39" t="s">
        <v>92</v>
      </c>
      <c r="BC2" s="40" t="s">
        <v>72</v>
      </c>
      <c r="BD2" s="40" t="s">
        <v>73</v>
      </c>
      <c r="BE2" s="41" t="s">
        <v>74</v>
      </c>
    </row>
    <row r="3" spans="1:57" s="9" customFormat="1" ht="47.25" customHeight="1" x14ac:dyDescent="0.3">
      <c r="A3" s="44">
        <v>1</v>
      </c>
      <c r="B3" s="100" t="s">
        <v>110</v>
      </c>
      <c r="C3" s="45" t="s">
        <v>93</v>
      </c>
      <c r="D3" s="57">
        <v>500</v>
      </c>
      <c r="E3" s="46" t="s">
        <v>94</v>
      </c>
      <c r="F3" s="57">
        <f>SUM(J3,N3,R3,V3,Z3,AD3,AH3,AH3,AL3,AP3,AT3,AX3,BB3)</f>
        <v>0</v>
      </c>
      <c r="G3" s="46">
        <f>SUM(L3,P3,T3,X3,AB3,AF3,AJ3,AN3,AR3,AV3,AZ3,BD3)</f>
        <v>0</v>
      </c>
      <c r="H3" s="46">
        <f>SUM(M3,Q3,U3,Y3,AC3,AG3,AK3,AO3,AS3,AW3,BA3,BE3)</f>
        <v>0</v>
      </c>
      <c r="I3" s="46">
        <f>F3*100/D3</f>
        <v>0</v>
      </c>
      <c r="J3" s="47">
        <v>0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9"/>
    </row>
    <row r="4" spans="1:57" s="91" customFormat="1" ht="33.75" customHeight="1" x14ac:dyDescent="0.3">
      <c r="A4" s="163">
        <v>2</v>
      </c>
      <c r="B4" s="164" t="s">
        <v>110</v>
      </c>
      <c r="C4" s="162" t="s">
        <v>95</v>
      </c>
      <c r="D4" s="62">
        <v>600</v>
      </c>
      <c r="E4" s="63" t="s">
        <v>94</v>
      </c>
      <c r="F4" s="62">
        <f t="shared" ref="F4:F18" si="0">SUM(J4,N4,R4,V4,Z4,AD4,AH4,AH4,AL4,AP4,AT4,AX4,BB4)</f>
        <v>182</v>
      </c>
      <c r="G4" s="63">
        <f t="shared" ref="G4:G23" si="1">SUM(L4,P4,T4,X4,AB4,AF4,AJ4,AN4,AR4,AV4,AZ4,BD4)</f>
        <v>78</v>
      </c>
      <c r="H4" s="63">
        <f t="shared" ref="H4:H23" si="2">SUM(M4,Q4,U4,Y4,AC4,AG4,AK4,AO4,AS4,AW4,BA4,BE4)</f>
        <v>104</v>
      </c>
      <c r="I4" s="63">
        <f>F4*100/D4</f>
        <v>30.333333333333332</v>
      </c>
      <c r="J4" s="64">
        <v>0</v>
      </c>
      <c r="K4" s="64">
        <v>0</v>
      </c>
      <c r="L4" s="64">
        <v>0</v>
      </c>
      <c r="M4" s="64">
        <v>0</v>
      </c>
      <c r="N4" s="64">
        <v>0</v>
      </c>
      <c r="O4" s="64">
        <v>0</v>
      </c>
      <c r="P4" s="65">
        <v>0</v>
      </c>
      <c r="Q4" s="65">
        <v>0</v>
      </c>
      <c r="R4" s="65">
        <v>182</v>
      </c>
      <c r="S4" s="67">
        <v>0.30330000000000001</v>
      </c>
      <c r="T4" s="65">
        <v>78</v>
      </c>
      <c r="U4" s="65">
        <v>104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6"/>
    </row>
    <row r="5" spans="1:57" s="91" customFormat="1" ht="23.25" customHeight="1" x14ac:dyDescent="0.3">
      <c r="A5" s="163"/>
      <c r="B5" s="164"/>
      <c r="C5" s="162"/>
      <c r="D5" s="62">
        <v>20</v>
      </c>
      <c r="E5" s="63" t="s">
        <v>96</v>
      </c>
      <c r="F5" s="62">
        <f t="shared" si="0"/>
        <v>5</v>
      </c>
      <c r="G5" s="63">
        <f t="shared" si="1"/>
        <v>0</v>
      </c>
      <c r="H5" s="63">
        <f t="shared" si="2"/>
        <v>0</v>
      </c>
      <c r="I5" s="63">
        <f t="shared" ref="I5:I13" si="3">F5*100/D5</f>
        <v>25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65">
        <v>0</v>
      </c>
      <c r="Q5" s="65">
        <v>0</v>
      </c>
      <c r="R5" s="65">
        <v>5</v>
      </c>
      <c r="S5" s="68">
        <v>0.25</v>
      </c>
      <c r="T5" s="65">
        <v>0</v>
      </c>
      <c r="U5" s="65">
        <v>0</v>
      </c>
      <c r="V5" s="65">
        <v>0</v>
      </c>
      <c r="W5" s="65">
        <v>0</v>
      </c>
      <c r="X5" s="65">
        <v>0</v>
      </c>
      <c r="Y5" s="65">
        <v>0</v>
      </c>
      <c r="Z5" s="65">
        <v>0</v>
      </c>
      <c r="AA5" s="65">
        <v>0</v>
      </c>
      <c r="AB5" s="65">
        <v>0</v>
      </c>
      <c r="AC5" s="65">
        <v>0</v>
      </c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6"/>
    </row>
    <row r="6" spans="1:57" s="9" customFormat="1" ht="32.1" customHeight="1" x14ac:dyDescent="0.3">
      <c r="A6" s="160">
        <v>3</v>
      </c>
      <c r="B6" s="165" t="s">
        <v>110</v>
      </c>
      <c r="C6" s="161" t="s">
        <v>97</v>
      </c>
      <c r="D6" s="58">
        <v>7</v>
      </c>
      <c r="E6" s="3" t="s">
        <v>98</v>
      </c>
      <c r="F6" s="58">
        <f t="shared" si="0"/>
        <v>0</v>
      </c>
      <c r="G6" s="3">
        <f t="shared" si="1"/>
        <v>0</v>
      </c>
      <c r="H6" s="3">
        <f t="shared" si="2"/>
        <v>0</v>
      </c>
      <c r="I6" s="3">
        <f t="shared" si="3"/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7"/>
    </row>
    <row r="7" spans="1:57" s="9" customFormat="1" ht="26.25" customHeight="1" x14ac:dyDescent="0.3">
      <c r="A7" s="160"/>
      <c r="B7" s="165"/>
      <c r="C7" s="161"/>
      <c r="D7" s="58">
        <v>500</v>
      </c>
      <c r="E7" s="3" t="s">
        <v>94</v>
      </c>
      <c r="F7" s="58">
        <f t="shared" si="0"/>
        <v>0</v>
      </c>
      <c r="G7" s="3">
        <f t="shared" si="1"/>
        <v>0</v>
      </c>
      <c r="H7" s="3">
        <f t="shared" si="2"/>
        <v>0</v>
      </c>
      <c r="I7" s="3">
        <f t="shared" si="3"/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7"/>
    </row>
    <row r="8" spans="1:57" s="91" customFormat="1" ht="49.5" customHeight="1" x14ac:dyDescent="0.3">
      <c r="A8" s="163">
        <v>4</v>
      </c>
      <c r="B8" s="164" t="s">
        <v>110</v>
      </c>
      <c r="C8" s="162" t="s">
        <v>99</v>
      </c>
      <c r="D8" s="62">
        <v>7</v>
      </c>
      <c r="E8" s="63" t="s">
        <v>98</v>
      </c>
      <c r="F8" s="62">
        <f t="shared" si="0"/>
        <v>0</v>
      </c>
      <c r="G8" s="63">
        <f t="shared" si="1"/>
        <v>0</v>
      </c>
      <c r="H8" s="63">
        <f t="shared" si="2"/>
        <v>0</v>
      </c>
      <c r="I8" s="63">
        <f t="shared" si="3"/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5">
        <v>0</v>
      </c>
      <c r="AA8" s="65">
        <v>0</v>
      </c>
      <c r="AB8" s="65">
        <v>0</v>
      </c>
      <c r="AC8" s="65">
        <v>0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6"/>
    </row>
    <row r="9" spans="1:57" s="91" customFormat="1" ht="26.25" customHeight="1" x14ac:dyDescent="0.3">
      <c r="A9" s="163"/>
      <c r="B9" s="164"/>
      <c r="C9" s="162"/>
      <c r="D9" s="62">
        <v>500</v>
      </c>
      <c r="E9" s="63" t="s">
        <v>100</v>
      </c>
      <c r="F9" s="62">
        <f t="shared" si="0"/>
        <v>0</v>
      </c>
      <c r="G9" s="63">
        <f t="shared" si="1"/>
        <v>0</v>
      </c>
      <c r="H9" s="63">
        <f t="shared" si="2"/>
        <v>0</v>
      </c>
      <c r="I9" s="63">
        <f t="shared" si="3"/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6"/>
    </row>
    <row r="10" spans="1:57" s="92" customFormat="1" ht="30.75" customHeight="1" x14ac:dyDescent="0.3">
      <c r="A10" s="160">
        <v>5</v>
      </c>
      <c r="B10" s="165" t="s">
        <v>110</v>
      </c>
      <c r="C10" s="161" t="s">
        <v>101</v>
      </c>
      <c r="D10" s="59">
        <v>0</v>
      </c>
      <c r="E10" s="50" t="s">
        <v>98</v>
      </c>
      <c r="F10" s="59">
        <f t="shared" ref="F10" si="4">SUM(J10,N10,R10,V10,Z10,AD10,AH10,AH10,AL10,AP10,AT10,AX10,BB10)</f>
        <v>18</v>
      </c>
      <c r="G10" s="50">
        <f t="shared" ref="G10" si="5">SUM(L10,P10,T10,X10,AB10,AF10,AJ10,AN10,AR10,AV10,AZ10,BD10)</f>
        <v>0</v>
      </c>
      <c r="H10" s="50">
        <f t="shared" ref="H10" si="6">SUM(M10,Q10,U10,Y10,AC10,AG10,AK10,AO10,AS10,AW10,BA10,BE10)</f>
        <v>0</v>
      </c>
      <c r="I10" s="50">
        <v>0</v>
      </c>
      <c r="J10" s="51">
        <v>0</v>
      </c>
      <c r="K10" s="51">
        <v>0</v>
      </c>
      <c r="L10" s="51">
        <v>0</v>
      </c>
      <c r="M10" s="51">
        <v>0</v>
      </c>
      <c r="N10" s="51">
        <v>5</v>
      </c>
      <c r="O10" s="51">
        <v>0</v>
      </c>
      <c r="P10" s="52">
        <v>0</v>
      </c>
      <c r="Q10" s="52">
        <v>0</v>
      </c>
      <c r="R10" s="52">
        <v>8</v>
      </c>
      <c r="S10" s="52">
        <v>0</v>
      </c>
      <c r="T10" s="52">
        <v>0</v>
      </c>
      <c r="U10" s="52">
        <v>0</v>
      </c>
      <c r="V10" s="52">
        <v>5</v>
      </c>
      <c r="W10" s="52">
        <v>0</v>
      </c>
      <c r="X10" s="52">
        <v>0</v>
      </c>
      <c r="Y10" s="52">
        <v>0</v>
      </c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3"/>
    </row>
    <row r="11" spans="1:57" s="9" customFormat="1" ht="58.5" customHeight="1" x14ac:dyDescent="0.3">
      <c r="A11" s="160"/>
      <c r="B11" s="165"/>
      <c r="C11" s="161"/>
      <c r="D11" s="58">
        <v>29</v>
      </c>
      <c r="E11" s="3" t="s">
        <v>102</v>
      </c>
      <c r="F11" s="58">
        <f t="shared" si="0"/>
        <v>0</v>
      </c>
      <c r="G11" s="3">
        <f t="shared" si="1"/>
        <v>0</v>
      </c>
      <c r="H11" s="3">
        <f t="shared" si="2"/>
        <v>0</v>
      </c>
      <c r="I11" s="3">
        <f t="shared" si="3"/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7"/>
    </row>
    <row r="12" spans="1:57" s="91" customFormat="1" ht="62.25" customHeight="1" x14ac:dyDescent="0.3">
      <c r="A12" s="69">
        <v>6</v>
      </c>
      <c r="B12" s="98" t="s">
        <v>110</v>
      </c>
      <c r="C12" s="70" t="s">
        <v>103</v>
      </c>
      <c r="D12" s="62">
        <v>1500</v>
      </c>
      <c r="E12" s="63" t="s">
        <v>104</v>
      </c>
      <c r="F12" s="62">
        <f t="shared" si="0"/>
        <v>0</v>
      </c>
      <c r="G12" s="63">
        <f t="shared" si="1"/>
        <v>0</v>
      </c>
      <c r="H12" s="63">
        <f t="shared" si="2"/>
        <v>0</v>
      </c>
      <c r="I12" s="63">
        <f t="shared" si="3"/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v>0</v>
      </c>
      <c r="AB12" s="65">
        <v>0</v>
      </c>
      <c r="AC12" s="65">
        <v>0</v>
      </c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6"/>
    </row>
    <row r="13" spans="1:57" s="9" customFormat="1" ht="78" customHeight="1" x14ac:dyDescent="0.3">
      <c r="A13" s="30">
        <v>7</v>
      </c>
      <c r="B13" s="6" t="s">
        <v>110</v>
      </c>
      <c r="C13" s="97" t="s">
        <v>105</v>
      </c>
      <c r="D13" s="58">
        <v>1</v>
      </c>
      <c r="E13" s="3" t="s">
        <v>106</v>
      </c>
      <c r="F13" s="58">
        <f t="shared" si="0"/>
        <v>0</v>
      </c>
      <c r="G13" s="3">
        <f t="shared" si="1"/>
        <v>0</v>
      </c>
      <c r="H13" s="3">
        <f t="shared" si="2"/>
        <v>0</v>
      </c>
      <c r="I13" s="3">
        <f t="shared" si="3"/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7"/>
    </row>
    <row r="14" spans="1:57" s="9" customFormat="1" ht="49.5" customHeight="1" x14ac:dyDescent="0.3">
      <c r="A14" s="101" t="s">
        <v>119</v>
      </c>
      <c r="B14" s="6" t="s">
        <v>110</v>
      </c>
      <c r="C14" s="97" t="s">
        <v>120</v>
      </c>
      <c r="D14" s="58">
        <v>0</v>
      </c>
      <c r="E14" s="3" t="s">
        <v>115</v>
      </c>
      <c r="F14" s="144">
        <v>27</v>
      </c>
      <c r="G14" s="3">
        <v>16</v>
      </c>
      <c r="H14" s="3">
        <v>11</v>
      </c>
      <c r="I14" s="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4">
        <v>0</v>
      </c>
      <c r="Q14" s="84">
        <v>0</v>
      </c>
      <c r="R14" s="123">
        <v>27</v>
      </c>
      <c r="S14" s="122">
        <v>0.27</v>
      </c>
      <c r="T14" s="84">
        <v>16</v>
      </c>
      <c r="U14" s="84">
        <v>11</v>
      </c>
      <c r="V14" s="84">
        <v>0</v>
      </c>
      <c r="W14" s="84">
        <v>0</v>
      </c>
      <c r="X14" s="84">
        <v>0</v>
      </c>
      <c r="Y14" s="84"/>
      <c r="Z14" s="26">
        <v>0</v>
      </c>
      <c r="AA14" s="26">
        <v>0</v>
      </c>
      <c r="AB14" s="26">
        <v>0</v>
      </c>
      <c r="AC14" s="26">
        <v>0</v>
      </c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7"/>
    </row>
    <row r="15" spans="1:57" s="91" customFormat="1" ht="83.25" customHeight="1" x14ac:dyDescent="0.3">
      <c r="A15" s="102" t="s">
        <v>121</v>
      </c>
      <c r="B15" s="99" t="s">
        <v>110</v>
      </c>
      <c r="C15" s="70" t="s">
        <v>111</v>
      </c>
      <c r="D15" s="62">
        <v>0</v>
      </c>
      <c r="E15" s="63" t="s">
        <v>124</v>
      </c>
      <c r="F15" s="62">
        <v>6</v>
      </c>
      <c r="G15" s="63">
        <f t="shared" si="1"/>
        <v>0</v>
      </c>
      <c r="H15" s="63">
        <f t="shared" si="2"/>
        <v>0</v>
      </c>
      <c r="I15" s="63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5">
        <v>0</v>
      </c>
      <c r="Q15" s="65">
        <v>0</v>
      </c>
      <c r="R15" s="65">
        <v>1</v>
      </c>
      <c r="S15" s="65">
        <v>0</v>
      </c>
      <c r="T15" s="65">
        <v>0</v>
      </c>
      <c r="U15" s="65">
        <v>0</v>
      </c>
      <c r="V15" s="65">
        <v>1</v>
      </c>
      <c r="W15" s="65">
        <v>1</v>
      </c>
      <c r="X15" s="65">
        <v>0</v>
      </c>
      <c r="Y15" s="65">
        <v>0</v>
      </c>
      <c r="Z15" s="65">
        <v>4</v>
      </c>
      <c r="AA15" s="65">
        <v>0</v>
      </c>
      <c r="AB15" s="65">
        <v>0</v>
      </c>
      <c r="AC15" s="65">
        <v>0</v>
      </c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6"/>
    </row>
    <row r="16" spans="1:57" s="94" customFormat="1" ht="32.1" customHeight="1" x14ac:dyDescent="0.3">
      <c r="A16" s="157" t="s">
        <v>122</v>
      </c>
      <c r="B16" s="155" t="s">
        <v>110</v>
      </c>
      <c r="C16" s="166" t="s">
        <v>107</v>
      </c>
      <c r="D16" s="71">
        <v>500</v>
      </c>
      <c r="E16" s="119" t="s">
        <v>100</v>
      </c>
      <c r="F16" s="71">
        <f t="shared" si="0"/>
        <v>592</v>
      </c>
      <c r="G16" s="72">
        <f t="shared" si="1"/>
        <v>15</v>
      </c>
      <c r="H16" s="72">
        <f t="shared" si="2"/>
        <v>577</v>
      </c>
      <c r="I16" s="72"/>
      <c r="J16" s="73">
        <v>0</v>
      </c>
      <c r="K16" s="73">
        <v>0</v>
      </c>
      <c r="L16" s="73">
        <v>0</v>
      </c>
      <c r="M16" s="73">
        <v>0</v>
      </c>
      <c r="N16" s="73">
        <v>592</v>
      </c>
      <c r="O16" s="73">
        <v>0</v>
      </c>
      <c r="P16" s="74">
        <v>15</v>
      </c>
      <c r="Q16" s="74">
        <v>577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5"/>
    </row>
    <row r="17" spans="1:57" s="94" customFormat="1" ht="27" customHeight="1" x14ac:dyDescent="0.3">
      <c r="A17" s="157"/>
      <c r="B17" s="155"/>
      <c r="C17" s="166"/>
      <c r="D17" s="71">
        <v>500</v>
      </c>
      <c r="E17" s="119" t="s">
        <v>94</v>
      </c>
      <c r="F17" s="71">
        <f t="shared" si="0"/>
        <v>593</v>
      </c>
      <c r="G17" s="72">
        <f t="shared" si="1"/>
        <v>313</v>
      </c>
      <c r="H17" s="72">
        <f t="shared" si="2"/>
        <v>280</v>
      </c>
      <c r="I17" s="72">
        <v>0</v>
      </c>
      <c r="J17" s="73">
        <v>0</v>
      </c>
      <c r="K17" s="73">
        <v>0</v>
      </c>
      <c r="L17" s="73">
        <v>0</v>
      </c>
      <c r="M17" s="73">
        <v>0</v>
      </c>
      <c r="N17" s="73">
        <v>593</v>
      </c>
      <c r="O17" s="73">
        <v>0</v>
      </c>
      <c r="P17" s="74">
        <v>313</v>
      </c>
      <c r="Q17" s="74">
        <v>280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5"/>
    </row>
    <row r="18" spans="1:57" s="94" customFormat="1" ht="32.1" customHeight="1" thickBot="1" x14ac:dyDescent="0.35">
      <c r="A18" s="158"/>
      <c r="B18" s="156"/>
      <c r="C18" s="167"/>
      <c r="D18" s="76">
        <v>0</v>
      </c>
      <c r="E18" s="120" t="s">
        <v>112</v>
      </c>
      <c r="F18" s="76">
        <f t="shared" si="0"/>
        <v>0</v>
      </c>
      <c r="G18" s="77">
        <f t="shared" si="1"/>
        <v>0</v>
      </c>
      <c r="H18" s="77">
        <f t="shared" si="2"/>
        <v>0</v>
      </c>
      <c r="I18" s="77">
        <v>0</v>
      </c>
      <c r="J18" s="78">
        <v>0</v>
      </c>
      <c r="K18" s="78">
        <v>0</v>
      </c>
      <c r="L18" s="78">
        <v>0</v>
      </c>
      <c r="M18" s="78">
        <v>0</v>
      </c>
      <c r="N18" s="81"/>
      <c r="O18" s="81"/>
      <c r="P18" s="82"/>
      <c r="Q18" s="82"/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80"/>
    </row>
    <row r="19" spans="1:57" s="9" customFormat="1" ht="39" customHeight="1" thickBot="1" x14ac:dyDescent="0.35">
      <c r="A19" s="115" t="s">
        <v>77</v>
      </c>
      <c r="B19" s="116" t="s">
        <v>113</v>
      </c>
      <c r="C19" s="85" t="s">
        <v>114</v>
      </c>
      <c r="D19" s="57">
        <v>0</v>
      </c>
      <c r="E19" s="46" t="s">
        <v>115</v>
      </c>
      <c r="F19" s="57">
        <v>3</v>
      </c>
      <c r="G19" s="46">
        <v>1</v>
      </c>
      <c r="H19" s="46">
        <v>2</v>
      </c>
      <c r="I19" s="46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8">
        <v>0</v>
      </c>
      <c r="Q19" s="118">
        <v>0</v>
      </c>
      <c r="R19" s="118">
        <v>3</v>
      </c>
      <c r="S19" s="124">
        <v>0.03</v>
      </c>
      <c r="T19" s="118">
        <v>1</v>
      </c>
      <c r="U19" s="118">
        <v>2</v>
      </c>
      <c r="V19" s="118">
        <v>0</v>
      </c>
      <c r="W19" s="118">
        <v>0</v>
      </c>
      <c r="X19" s="118">
        <v>0</v>
      </c>
      <c r="Y19" s="118">
        <v>0</v>
      </c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9"/>
    </row>
    <row r="20" spans="1:57" s="9" customFormat="1" ht="39" customHeight="1" x14ac:dyDescent="0.3">
      <c r="A20" s="121" t="s">
        <v>78</v>
      </c>
      <c r="B20" s="116" t="s">
        <v>113</v>
      </c>
      <c r="C20" s="125" t="s">
        <v>126</v>
      </c>
      <c r="D20" s="126">
        <v>0</v>
      </c>
      <c r="E20" s="127" t="s">
        <v>127</v>
      </c>
      <c r="F20" s="126">
        <v>84</v>
      </c>
      <c r="G20" s="127" t="s">
        <v>128</v>
      </c>
      <c r="H20" s="127" t="s">
        <v>128</v>
      </c>
      <c r="I20" s="127">
        <v>0</v>
      </c>
      <c r="J20" s="128">
        <v>0</v>
      </c>
      <c r="K20" s="128">
        <v>0</v>
      </c>
      <c r="L20" s="128">
        <v>0</v>
      </c>
      <c r="M20" s="128">
        <v>0</v>
      </c>
      <c r="N20" s="128">
        <v>0</v>
      </c>
      <c r="O20" s="128">
        <v>0</v>
      </c>
      <c r="P20" s="129">
        <v>0</v>
      </c>
      <c r="Q20" s="129">
        <v>0</v>
      </c>
      <c r="R20" s="129">
        <v>0</v>
      </c>
      <c r="S20" s="130">
        <v>0</v>
      </c>
      <c r="T20" s="129">
        <v>0</v>
      </c>
      <c r="U20" s="129">
        <v>0</v>
      </c>
      <c r="V20" s="129">
        <v>84</v>
      </c>
      <c r="W20" s="130">
        <v>0.84</v>
      </c>
      <c r="X20" s="128" t="s">
        <v>128</v>
      </c>
      <c r="Y20" s="128" t="s">
        <v>128</v>
      </c>
      <c r="Z20" s="131">
        <v>0</v>
      </c>
      <c r="AA20" s="131">
        <v>0</v>
      </c>
      <c r="AB20" s="131">
        <v>0</v>
      </c>
      <c r="AC20" s="131">
        <v>0</v>
      </c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2"/>
    </row>
    <row r="21" spans="1:57" s="9" customFormat="1" ht="39" customHeight="1" thickBot="1" x14ac:dyDescent="0.35">
      <c r="A21" s="121" t="s">
        <v>79</v>
      </c>
      <c r="B21" s="86" t="s">
        <v>113</v>
      </c>
      <c r="C21" s="125" t="s">
        <v>129</v>
      </c>
      <c r="D21" s="126">
        <v>0</v>
      </c>
      <c r="E21" s="127" t="s">
        <v>130</v>
      </c>
      <c r="F21" s="126">
        <v>2</v>
      </c>
      <c r="G21" s="127">
        <v>0</v>
      </c>
      <c r="H21" s="127">
        <v>2</v>
      </c>
      <c r="I21" s="127">
        <v>0</v>
      </c>
      <c r="J21" s="128">
        <v>0</v>
      </c>
      <c r="K21" s="128">
        <v>0</v>
      </c>
      <c r="L21" s="128">
        <v>0</v>
      </c>
      <c r="M21" s="128">
        <v>0</v>
      </c>
      <c r="N21" s="128">
        <v>0</v>
      </c>
      <c r="O21" s="128">
        <v>0</v>
      </c>
      <c r="P21" s="129">
        <v>0</v>
      </c>
      <c r="Q21" s="129">
        <v>0</v>
      </c>
      <c r="R21" s="129">
        <v>2</v>
      </c>
      <c r="S21" s="130">
        <v>0.02</v>
      </c>
      <c r="T21" s="129">
        <v>0</v>
      </c>
      <c r="U21" s="129">
        <v>2</v>
      </c>
      <c r="V21" s="129">
        <v>0</v>
      </c>
      <c r="W21" s="130">
        <v>0</v>
      </c>
      <c r="X21" s="128">
        <v>0</v>
      </c>
      <c r="Y21" s="128">
        <v>0</v>
      </c>
      <c r="Z21" s="131">
        <v>0</v>
      </c>
      <c r="AA21" s="131">
        <v>0</v>
      </c>
      <c r="AB21" s="131">
        <v>0</v>
      </c>
      <c r="AC21" s="131">
        <v>0</v>
      </c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2"/>
    </row>
    <row r="22" spans="1:57" s="9" customFormat="1" ht="72.75" customHeight="1" thickBot="1" x14ac:dyDescent="0.35">
      <c r="A22" s="31" t="s">
        <v>80</v>
      </c>
      <c r="B22" s="86" t="s">
        <v>113</v>
      </c>
      <c r="C22" s="103" t="s">
        <v>116</v>
      </c>
      <c r="D22" s="60">
        <v>0</v>
      </c>
      <c r="E22" s="24" t="s">
        <v>125</v>
      </c>
      <c r="F22" s="60">
        <v>4</v>
      </c>
      <c r="G22" s="24">
        <f t="shared" si="1"/>
        <v>0</v>
      </c>
      <c r="H22" s="24">
        <f t="shared" si="2"/>
        <v>0</v>
      </c>
      <c r="I22" s="24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2">
        <v>0</v>
      </c>
      <c r="Q22" s="82">
        <v>0</v>
      </c>
      <c r="R22" s="82">
        <v>1</v>
      </c>
      <c r="S22" s="82">
        <v>1</v>
      </c>
      <c r="T22" s="82">
        <v>0</v>
      </c>
      <c r="U22" s="82">
        <v>0</v>
      </c>
      <c r="V22" s="82">
        <v>2</v>
      </c>
      <c r="W22" s="82">
        <v>2</v>
      </c>
      <c r="X22" s="82">
        <v>0</v>
      </c>
      <c r="Y22" s="82">
        <v>0</v>
      </c>
      <c r="Z22" s="28">
        <v>1</v>
      </c>
      <c r="AA22" s="28">
        <v>1</v>
      </c>
      <c r="AB22" s="28">
        <v>0</v>
      </c>
      <c r="AC22" s="28">
        <v>0</v>
      </c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9"/>
    </row>
    <row r="23" spans="1:57" s="9" customFormat="1" ht="32.1" customHeight="1" thickBot="1" x14ac:dyDescent="0.35">
      <c r="A23" s="104" t="s">
        <v>77</v>
      </c>
      <c r="B23" s="105" t="s">
        <v>117</v>
      </c>
      <c r="C23" s="106" t="s">
        <v>118</v>
      </c>
      <c r="D23" s="107"/>
      <c r="E23" s="108"/>
      <c r="F23" s="109">
        <v>0</v>
      </c>
      <c r="G23" s="110">
        <f t="shared" si="1"/>
        <v>0</v>
      </c>
      <c r="H23" s="110">
        <f t="shared" si="2"/>
        <v>0</v>
      </c>
      <c r="I23" s="108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2">
        <v>0</v>
      </c>
      <c r="Q23" s="112">
        <v>0</v>
      </c>
      <c r="R23" s="112">
        <v>0</v>
      </c>
      <c r="S23" s="112">
        <v>0</v>
      </c>
      <c r="T23" s="112">
        <v>0</v>
      </c>
      <c r="U23" s="112">
        <v>0</v>
      </c>
      <c r="V23" s="112">
        <v>0</v>
      </c>
      <c r="W23" s="112">
        <v>0</v>
      </c>
      <c r="X23" s="112">
        <v>0</v>
      </c>
      <c r="Y23" s="112">
        <v>0</v>
      </c>
      <c r="Z23" s="113">
        <v>2</v>
      </c>
      <c r="AA23" s="113">
        <v>0</v>
      </c>
      <c r="AB23" s="113">
        <v>0</v>
      </c>
      <c r="AC23" s="113">
        <v>0</v>
      </c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4"/>
    </row>
    <row r="24" spans="1:57" s="9" customFormat="1" ht="32.1" customHeight="1" x14ac:dyDescent="0.3">
      <c r="A24" s="93"/>
      <c r="B24" s="93"/>
      <c r="C24" s="95"/>
      <c r="D24" s="87"/>
      <c r="E24" s="88"/>
      <c r="F24" s="87"/>
      <c r="G24" s="88"/>
      <c r="H24" s="88"/>
      <c r="I24" s="88"/>
      <c r="J24" s="89"/>
      <c r="K24" s="89"/>
      <c r="L24" s="89"/>
      <c r="M24" s="89"/>
      <c r="N24" s="89"/>
      <c r="O24" s="89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</row>
    <row r="25" spans="1:57" s="9" customFormat="1" x14ac:dyDescent="0.3">
      <c r="A25" s="93"/>
      <c r="B25" s="93"/>
      <c r="C25" s="88"/>
      <c r="D25" s="88"/>
      <c r="E25" s="88"/>
      <c r="F25" s="96"/>
      <c r="G25" s="88"/>
      <c r="H25" s="88"/>
      <c r="I25" s="88"/>
      <c r="J25" s="88"/>
      <c r="K25" s="88"/>
      <c r="L25" s="88"/>
      <c r="M25" s="88"/>
      <c r="N25" s="88"/>
      <c r="O25" s="88"/>
    </row>
  </sheetData>
  <mergeCells count="16">
    <mergeCell ref="B16:B18"/>
    <mergeCell ref="A16:A18"/>
    <mergeCell ref="A1:S1"/>
    <mergeCell ref="A10:A11"/>
    <mergeCell ref="C10:C11"/>
    <mergeCell ref="C4:C5"/>
    <mergeCell ref="A4:A5"/>
    <mergeCell ref="A6:A7"/>
    <mergeCell ref="C6:C7"/>
    <mergeCell ref="A8:A9"/>
    <mergeCell ref="C8:C9"/>
    <mergeCell ref="B4:B5"/>
    <mergeCell ref="B6:B7"/>
    <mergeCell ref="B8:B9"/>
    <mergeCell ref="B10:B11"/>
    <mergeCell ref="C16:C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"/>
  <sheetViews>
    <sheetView tabSelected="1" workbookViewId="0">
      <selection activeCell="I16" sqref="I16"/>
    </sheetView>
  </sheetViews>
  <sheetFormatPr baseColWidth="10" defaultRowHeight="14.4" x14ac:dyDescent="0.3"/>
  <cols>
    <col min="2" max="2" width="13.6640625" customWidth="1"/>
    <col min="5" max="5" width="17.33203125" customWidth="1"/>
    <col min="6" max="6" width="16.44140625" style="7" customWidth="1"/>
    <col min="10" max="10" width="11.44140625" customWidth="1"/>
    <col min="15" max="15" width="9.33203125" customWidth="1"/>
  </cols>
  <sheetData>
    <row r="1" spans="1:9" x14ac:dyDescent="0.3">
      <c r="A1" s="169" t="s">
        <v>142</v>
      </c>
      <c r="B1" s="169"/>
      <c r="C1" s="169"/>
      <c r="D1" s="169"/>
      <c r="E1" s="169"/>
      <c r="F1" s="169"/>
      <c r="G1" s="169"/>
    </row>
    <row r="2" spans="1:9" ht="38.25" customHeight="1" x14ac:dyDescent="0.3">
      <c r="A2" s="171" t="s">
        <v>93</v>
      </c>
      <c r="B2" s="171"/>
      <c r="C2" s="171"/>
      <c r="D2" s="171"/>
      <c r="E2" s="171"/>
      <c r="F2" s="171"/>
      <c r="G2" s="171"/>
    </row>
    <row r="3" spans="1:9" ht="28.8" x14ac:dyDescent="0.3">
      <c r="A3" s="133" t="s">
        <v>76</v>
      </c>
      <c r="B3" s="137" t="s">
        <v>70</v>
      </c>
      <c r="C3" s="133" t="s">
        <v>133</v>
      </c>
      <c r="D3" s="133" t="s">
        <v>134</v>
      </c>
      <c r="E3" s="133" t="s">
        <v>135</v>
      </c>
      <c r="F3" s="133" t="s">
        <v>136</v>
      </c>
      <c r="G3" s="133" t="s">
        <v>131</v>
      </c>
    </row>
    <row r="4" spans="1:9" ht="15.6" x14ac:dyDescent="0.3">
      <c r="A4" s="134">
        <v>500</v>
      </c>
      <c r="B4" s="136" t="s">
        <v>132</v>
      </c>
      <c r="C4" s="135">
        <v>0</v>
      </c>
      <c r="D4" s="135">
        <v>0</v>
      </c>
      <c r="E4" s="8">
        <v>0</v>
      </c>
      <c r="F4" s="8"/>
      <c r="G4" s="8">
        <f>SUM(C4:E4)</f>
        <v>0</v>
      </c>
    </row>
    <row r="5" spans="1:9" x14ac:dyDescent="0.3">
      <c r="A5" s="168" t="s">
        <v>131</v>
      </c>
      <c r="B5" s="168"/>
      <c r="C5" s="138">
        <f>SUM(C4:C4)</f>
        <v>0</v>
      </c>
      <c r="D5" s="138">
        <f>SUM(D4:D4)</f>
        <v>0</v>
      </c>
      <c r="E5" s="138">
        <f>SUM(E4:E4)</f>
        <v>0</v>
      </c>
      <c r="F5" s="138"/>
      <c r="G5" s="138">
        <f>SUM(C5:E5)</f>
        <v>0</v>
      </c>
    </row>
    <row r="7" spans="1:9" x14ac:dyDescent="0.3">
      <c r="A7" s="169" t="s">
        <v>143</v>
      </c>
      <c r="B7" s="169"/>
      <c r="C7" s="169"/>
      <c r="D7" s="169"/>
      <c r="E7" s="169"/>
      <c r="F7" s="169"/>
      <c r="G7" s="169"/>
    </row>
    <row r="8" spans="1:9" ht="29.25" customHeight="1" x14ac:dyDescent="0.3">
      <c r="A8" s="171" t="s">
        <v>137</v>
      </c>
      <c r="B8" s="171"/>
      <c r="C8" s="171"/>
      <c r="D8" s="171"/>
      <c r="E8" s="171"/>
      <c r="F8" s="171"/>
      <c r="G8" s="171"/>
    </row>
    <row r="9" spans="1:9" ht="28.8" x14ac:dyDescent="0.3">
      <c r="A9" s="133" t="s">
        <v>76</v>
      </c>
      <c r="B9" s="137" t="s">
        <v>70</v>
      </c>
      <c r="C9" s="133" t="s">
        <v>133</v>
      </c>
      <c r="D9" s="133" t="s">
        <v>134</v>
      </c>
      <c r="E9" s="133" t="s">
        <v>135</v>
      </c>
      <c r="F9" s="139" t="s">
        <v>136</v>
      </c>
      <c r="G9" s="133" t="s">
        <v>131</v>
      </c>
      <c r="H9" s="141" t="s">
        <v>152</v>
      </c>
      <c r="I9" s="141" t="s">
        <v>153</v>
      </c>
    </row>
    <row r="10" spans="1:9" s="7" customFormat="1" ht="15.6" x14ac:dyDescent="0.3">
      <c r="A10" s="134">
        <v>20</v>
      </c>
      <c r="B10" s="136" t="s">
        <v>96</v>
      </c>
      <c r="C10" s="135">
        <v>5</v>
      </c>
      <c r="D10" s="135"/>
      <c r="E10" s="8"/>
      <c r="F10" s="8"/>
      <c r="G10" s="8">
        <v>5</v>
      </c>
      <c r="H10" s="143">
        <v>0.25</v>
      </c>
      <c r="I10" s="143">
        <v>0.75</v>
      </c>
    </row>
    <row r="11" spans="1:9" ht="15.6" x14ac:dyDescent="0.3">
      <c r="A11" s="134">
        <v>600</v>
      </c>
      <c r="B11" s="136" t="s">
        <v>132</v>
      </c>
      <c r="C11" s="135">
        <v>182</v>
      </c>
      <c r="D11" s="135"/>
      <c r="E11" s="8"/>
      <c r="F11" s="8"/>
      <c r="G11" s="8">
        <f>SUM(C11:E11)</f>
        <v>182</v>
      </c>
      <c r="H11" s="142">
        <v>30.33</v>
      </c>
      <c r="I11">
        <v>69.66</v>
      </c>
    </row>
    <row r="12" spans="1:9" x14ac:dyDescent="0.3">
      <c r="A12" s="168" t="s">
        <v>131</v>
      </c>
      <c r="B12" s="168"/>
      <c r="C12" s="138">
        <f>SUM(C11:C11)</f>
        <v>182</v>
      </c>
      <c r="D12" s="138"/>
      <c r="E12" s="138"/>
      <c r="F12" s="138"/>
      <c r="G12" s="138">
        <f>SUM(C12:E12)</f>
        <v>182</v>
      </c>
    </row>
    <row r="14" spans="1:9" x14ac:dyDescent="0.3">
      <c r="A14" s="169" t="s">
        <v>144</v>
      </c>
      <c r="B14" s="169"/>
      <c r="C14" s="169"/>
      <c r="D14" s="169"/>
      <c r="E14" s="169"/>
      <c r="F14" s="169"/>
      <c r="G14" s="169"/>
    </row>
    <row r="15" spans="1:9" ht="28.5" customHeight="1" x14ac:dyDescent="0.3">
      <c r="A15" s="170" t="s">
        <v>97</v>
      </c>
      <c r="B15" s="170"/>
      <c r="C15" s="170"/>
      <c r="D15" s="170"/>
      <c r="E15" s="170"/>
      <c r="F15" s="170"/>
      <c r="G15" s="170"/>
    </row>
    <row r="16" spans="1:9" ht="28.8" x14ac:dyDescent="0.3">
      <c r="A16" s="133" t="s">
        <v>76</v>
      </c>
      <c r="B16" s="137" t="s">
        <v>70</v>
      </c>
      <c r="C16" s="133" t="s">
        <v>133</v>
      </c>
      <c r="D16" s="133" t="s">
        <v>134</v>
      </c>
      <c r="E16" s="133" t="s">
        <v>135</v>
      </c>
      <c r="F16" s="139" t="s">
        <v>136</v>
      </c>
      <c r="G16" s="133" t="s">
        <v>131</v>
      </c>
    </row>
    <row r="17" spans="1:7" ht="15.6" x14ac:dyDescent="0.3">
      <c r="A17" s="134">
        <v>7</v>
      </c>
      <c r="B17" s="136" t="s">
        <v>98</v>
      </c>
      <c r="C17" s="135">
        <v>0</v>
      </c>
      <c r="D17" s="135"/>
      <c r="E17" s="8"/>
      <c r="F17" s="8"/>
      <c r="G17" s="8">
        <f>(C17)</f>
        <v>0</v>
      </c>
    </row>
    <row r="18" spans="1:7" ht="15.6" x14ac:dyDescent="0.3">
      <c r="A18" s="134">
        <v>500</v>
      </c>
      <c r="B18" s="136" t="s">
        <v>138</v>
      </c>
      <c r="C18" s="135">
        <v>0</v>
      </c>
      <c r="D18" s="135"/>
      <c r="E18" s="8"/>
      <c r="F18" s="8"/>
      <c r="G18" s="8">
        <f>SUM(C18:E18)</f>
        <v>0</v>
      </c>
    </row>
    <row r="19" spans="1:7" x14ac:dyDescent="0.3">
      <c r="A19" s="168" t="s">
        <v>131</v>
      </c>
      <c r="B19" s="168"/>
      <c r="C19" s="138">
        <f>SUM(C18:C18)</f>
        <v>0</v>
      </c>
      <c r="D19" s="138"/>
      <c r="E19" s="138"/>
      <c r="F19" s="138"/>
      <c r="G19" s="138">
        <f>SUM(C19:E19)</f>
        <v>0</v>
      </c>
    </row>
    <row r="21" spans="1:7" x14ac:dyDescent="0.3">
      <c r="A21" s="169" t="s">
        <v>145</v>
      </c>
      <c r="B21" s="169"/>
      <c r="C21" s="169"/>
      <c r="D21" s="169"/>
      <c r="E21" s="169"/>
      <c r="F21" s="169"/>
      <c r="G21" s="169"/>
    </row>
    <row r="22" spans="1:7" ht="41.25" customHeight="1" x14ac:dyDescent="0.3">
      <c r="A22" s="170" t="s">
        <v>99</v>
      </c>
      <c r="B22" s="170"/>
      <c r="C22" s="170"/>
      <c r="D22" s="170"/>
      <c r="E22" s="170"/>
      <c r="F22" s="170"/>
      <c r="G22" s="170"/>
    </row>
    <row r="23" spans="1:7" ht="28.8" x14ac:dyDescent="0.3">
      <c r="A23" s="133" t="s">
        <v>76</v>
      </c>
      <c r="B23" s="137" t="s">
        <v>70</v>
      </c>
      <c r="C23" s="133" t="s">
        <v>133</v>
      </c>
      <c r="D23" s="133" t="s">
        <v>134</v>
      </c>
      <c r="E23" s="133" t="s">
        <v>135</v>
      </c>
      <c r="F23" s="133" t="s">
        <v>136</v>
      </c>
      <c r="G23" s="133" t="s">
        <v>131</v>
      </c>
    </row>
    <row r="24" spans="1:7" ht="15.6" x14ac:dyDescent="0.3">
      <c r="A24" s="134">
        <v>7</v>
      </c>
      <c r="B24" s="136" t="s">
        <v>98</v>
      </c>
      <c r="C24" s="135">
        <v>0</v>
      </c>
      <c r="D24" s="135"/>
      <c r="E24" s="8"/>
      <c r="F24" s="8"/>
      <c r="G24" s="8">
        <f>(C24)</f>
        <v>0</v>
      </c>
    </row>
    <row r="25" spans="1:7" ht="15.6" x14ac:dyDescent="0.3">
      <c r="A25" s="134">
        <v>500</v>
      </c>
      <c r="B25" s="136" t="s">
        <v>138</v>
      </c>
      <c r="C25" s="135">
        <v>0</v>
      </c>
      <c r="D25" s="135"/>
      <c r="E25" s="8"/>
      <c r="F25" s="8"/>
      <c r="G25" s="8">
        <f>SUM(C25:E25)</f>
        <v>0</v>
      </c>
    </row>
    <row r="26" spans="1:7" x14ac:dyDescent="0.3">
      <c r="A26" s="168" t="s">
        <v>131</v>
      </c>
      <c r="B26" s="168"/>
      <c r="C26" s="138">
        <f>SUM(C25:C25)</f>
        <v>0</v>
      </c>
      <c r="D26" s="138"/>
      <c r="E26" s="138"/>
      <c r="F26" s="138"/>
      <c r="G26" s="138">
        <f>SUM(C26:E26)</f>
        <v>0</v>
      </c>
    </row>
    <row r="28" spans="1:7" x14ac:dyDescent="0.3">
      <c r="A28" s="169" t="s">
        <v>146</v>
      </c>
      <c r="B28" s="169"/>
      <c r="C28" s="169"/>
      <c r="D28" s="169"/>
      <c r="E28" s="169"/>
      <c r="F28" s="169"/>
      <c r="G28" s="169"/>
    </row>
    <row r="29" spans="1:7" ht="40.5" customHeight="1" x14ac:dyDescent="0.3">
      <c r="A29" s="170" t="s">
        <v>101</v>
      </c>
      <c r="B29" s="170"/>
      <c r="C29" s="170"/>
      <c r="D29" s="170"/>
      <c r="E29" s="170"/>
      <c r="F29" s="170"/>
      <c r="G29" s="170"/>
    </row>
    <row r="30" spans="1:7" ht="28.8" x14ac:dyDescent="0.3">
      <c r="A30" s="133" t="s">
        <v>76</v>
      </c>
      <c r="B30" s="137" t="s">
        <v>70</v>
      </c>
      <c r="C30" s="133" t="s">
        <v>133</v>
      </c>
      <c r="D30" s="133" t="s">
        <v>134</v>
      </c>
      <c r="E30" s="133" t="s">
        <v>135</v>
      </c>
      <c r="F30" s="133" t="s">
        <v>136</v>
      </c>
      <c r="G30" s="133" t="s">
        <v>131</v>
      </c>
    </row>
    <row r="31" spans="1:7" ht="15.6" x14ac:dyDescent="0.3">
      <c r="A31" s="134">
        <v>29</v>
      </c>
      <c r="B31" s="136" t="s">
        <v>139</v>
      </c>
      <c r="C31" s="135">
        <v>18</v>
      </c>
      <c r="D31" s="135"/>
      <c r="E31" s="8"/>
      <c r="F31" s="8"/>
      <c r="G31" s="8">
        <f>(C31)</f>
        <v>18</v>
      </c>
    </row>
    <row r="32" spans="1:7" x14ac:dyDescent="0.3">
      <c r="A32" s="168" t="s">
        <v>131</v>
      </c>
      <c r="B32" s="168"/>
      <c r="C32" s="138">
        <v>0</v>
      </c>
      <c r="D32" s="138"/>
      <c r="E32" s="138"/>
      <c r="F32" s="138"/>
      <c r="G32" s="138">
        <f>SUM(C32:E32)</f>
        <v>0</v>
      </c>
    </row>
    <row r="34" spans="1:7" x14ac:dyDescent="0.3">
      <c r="A34" s="169" t="s">
        <v>147</v>
      </c>
      <c r="B34" s="169"/>
      <c r="C34" s="169"/>
      <c r="D34" s="169"/>
      <c r="E34" s="169"/>
      <c r="F34" s="169"/>
      <c r="G34" s="169"/>
    </row>
    <row r="35" spans="1:7" ht="41.25" customHeight="1" x14ac:dyDescent="0.3">
      <c r="A35" s="170" t="s">
        <v>103</v>
      </c>
      <c r="B35" s="170"/>
      <c r="C35" s="170"/>
      <c r="D35" s="170"/>
      <c r="E35" s="170"/>
      <c r="F35" s="170"/>
      <c r="G35" s="170"/>
    </row>
    <row r="36" spans="1:7" ht="28.8" x14ac:dyDescent="0.3">
      <c r="A36" s="133" t="s">
        <v>76</v>
      </c>
      <c r="B36" s="137" t="s">
        <v>70</v>
      </c>
      <c r="C36" s="133" t="s">
        <v>133</v>
      </c>
      <c r="D36" s="133" t="s">
        <v>134</v>
      </c>
      <c r="E36" s="133" t="s">
        <v>135</v>
      </c>
      <c r="F36" s="133" t="s">
        <v>136</v>
      </c>
      <c r="G36" s="133" t="s">
        <v>131</v>
      </c>
    </row>
    <row r="37" spans="1:7" ht="24.6" x14ac:dyDescent="0.3">
      <c r="A37" s="134">
        <v>500</v>
      </c>
      <c r="B37" s="140" t="s">
        <v>104</v>
      </c>
      <c r="C37" s="135">
        <v>0</v>
      </c>
      <c r="D37" s="135"/>
      <c r="E37" s="8"/>
      <c r="F37" s="8"/>
      <c r="G37" s="8">
        <f>(C37)</f>
        <v>0</v>
      </c>
    </row>
    <row r="38" spans="1:7" x14ac:dyDescent="0.3">
      <c r="A38" s="168" t="s">
        <v>131</v>
      </c>
      <c r="B38" s="168"/>
      <c r="C38" s="138">
        <v>0</v>
      </c>
      <c r="D38" s="138"/>
      <c r="E38" s="138"/>
      <c r="F38" s="138"/>
      <c r="G38" s="138">
        <f>SUM(C38:E38)</f>
        <v>0</v>
      </c>
    </row>
    <row r="40" spans="1:7" x14ac:dyDescent="0.3">
      <c r="A40" s="169" t="s">
        <v>148</v>
      </c>
      <c r="B40" s="169"/>
      <c r="C40" s="169"/>
      <c r="D40" s="169"/>
      <c r="E40" s="169"/>
      <c r="F40" s="169"/>
      <c r="G40" s="169"/>
    </row>
    <row r="41" spans="1:7" ht="41.25" customHeight="1" x14ac:dyDescent="0.3">
      <c r="A41" s="170" t="s">
        <v>105</v>
      </c>
      <c r="B41" s="170"/>
      <c r="C41" s="170"/>
      <c r="D41" s="170"/>
      <c r="E41" s="170"/>
      <c r="F41" s="170"/>
      <c r="G41" s="170"/>
    </row>
    <row r="42" spans="1:7" ht="28.8" x14ac:dyDescent="0.3">
      <c r="A42" s="133" t="s">
        <v>76</v>
      </c>
      <c r="B42" s="137" t="s">
        <v>70</v>
      </c>
      <c r="C42" s="133" t="s">
        <v>133</v>
      </c>
      <c r="D42" s="133" t="s">
        <v>134</v>
      </c>
      <c r="E42" s="133" t="s">
        <v>135</v>
      </c>
      <c r="F42" s="133" t="s">
        <v>136</v>
      </c>
      <c r="G42" s="133" t="s">
        <v>131</v>
      </c>
    </row>
    <row r="43" spans="1:7" ht="15.6" x14ac:dyDescent="0.3">
      <c r="A43" s="134">
        <v>1</v>
      </c>
      <c r="B43" s="140" t="s">
        <v>106</v>
      </c>
      <c r="C43" s="135">
        <v>0</v>
      </c>
      <c r="D43" s="135"/>
      <c r="E43" s="8"/>
      <c r="F43" s="8"/>
      <c r="G43" s="8">
        <f>(C43)</f>
        <v>0</v>
      </c>
    </row>
    <row r="44" spans="1:7" x14ac:dyDescent="0.3">
      <c r="A44" s="168" t="s">
        <v>131</v>
      </c>
      <c r="B44" s="168"/>
      <c r="C44" s="138">
        <v>0</v>
      </c>
      <c r="D44" s="138"/>
      <c r="E44" s="138"/>
      <c r="F44" s="138"/>
      <c r="G44" s="138">
        <f>SUM(C44:E44)</f>
        <v>0</v>
      </c>
    </row>
    <row r="46" spans="1:7" x14ac:dyDescent="0.3">
      <c r="A46" s="169" t="s">
        <v>141</v>
      </c>
      <c r="B46" s="169"/>
      <c r="C46" s="169"/>
      <c r="D46" s="169"/>
      <c r="E46" s="169"/>
      <c r="F46" s="169"/>
      <c r="G46" s="169"/>
    </row>
    <row r="47" spans="1:7" x14ac:dyDescent="0.3">
      <c r="A47" s="170" t="s">
        <v>114</v>
      </c>
      <c r="B47" s="170"/>
      <c r="C47" s="170"/>
      <c r="D47" s="170"/>
      <c r="E47" s="170"/>
      <c r="F47" s="170"/>
      <c r="G47" s="170"/>
    </row>
    <row r="48" spans="1:7" ht="28.8" x14ac:dyDescent="0.3">
      <c r="A48" s="133" t="s">
        <v>76</v>
      </c>
      <c r="B48" s="137" t="s">
        <v>70</v>
      </c>
      <c r="C48" s="133" t="s">
        <v>133</v>
      </c>
      <c r="D48" s="133" t="s">
        <v>134</v>
      </c>
      <c r="E48" s="133" t="s">
        <v>135</v>
      </c>
      <c r="F48" s="133" t="s">
        <v>136</v>
      </c>
      <c r="G48" s="133" t="s">
        <v>131</v>
      </c>
    </row>
    <row r="49" spans="1:7" ht="15.6" x14ac:dyDescent="0.3">
      <c r="A49" s="134">
        <v>0</v>
      </c>
      <c r="B49" s="140" t="s">
        <v>140</v>
      </c>
      <c r="C49" s="135">
        <v>3</v>
      </c>
      <c r="D49" s="135"/>
      <c r="E49" s="8"/>
      <c r="F49" s="8"/>
      <c r="G49" s="8">
        <f>(C49)</f>
        <v>3</v>
      </c>
    </row>
    <row r="50" spans="1:7" x14ac:dyDescent="0.3">
      <c r="A50" s="168" t="s">
        <v>131</v>
      </c>
      <c r="B50" s="168"/>
      <c r="C50" s="138">
        <v>0</v>
      </c>
      <c r="D50" s="138"/>
      <c r="E50" s="138"/>
      <c r="F50" s="138"/>
      <c r="G50" s="138">
        <f>SUM(C50:E50)</f>
        <v>0</v>
      </c>
    </row>
    <row r="52" spans="1:7" x14ac:dyDescent="0.3">
      <c r="A52" s="169" t="s">
        <v>141</v>
      </c>
      <c r="B52" s="169"/>
      <c r="C52" s="169"/>
      <c r="D52" s="169"/>
      <c r="E52" s="169"/>
      <c r="F52" s="169"/>
      <c r="G52" s="169"/>
    </row>
    <row r="53" spans="1:7" x14ac:dyDescent="0.3">
      <c r="A53" s="170" t="s">
        <v>126</v>
      </c>
      <c r="B53" s="170"/>
      <c r="C53" s="170"/>
      <c r="D53" s="170"/>
      <c r="E53" s="170"/>
      <c r="F53" s="170"/>
      <c r="G53" s="170"/>
    </row>
    <row r="54" spans="1:7" ht="28.8" x14ac:dyDescent="0.3">
      <c r="A54" s="133" t="s">
        <v>76</v>
      </c>
      <c r="B54" s="137" t="s">
        <v>70</v>
      </c>
      <c r="C54" s="133" t="s">
        <v>133</v>
      </c>
      <c r="D54" s="133" t="s">
        <v>134</v>
      </c>
      <c r="E54" s="133" t="s">
        <v>135</v>
      </c>
      <c r="F54" s="133" t="s">
        <v>136</v>
      </c>
      <c r="G54" s="133" t="s">
        <v>131</v>
      </c>
    </row>
    <row r="55" spans="1:7" ht="15.6" x14ac:dyDescent="0.3">
      <c r="A55" s="134">
        <v>0</v>
      </c>
      <c r="B55" s="140" t="s">
        <v>127</v>
      </c>
      <c r="C55" s="135">
        <v>0</v>
      </c>
      <c r="D55" s="135"/>
      <c r="E55" s="8"/>
      <c r="F55" s="8"/>
      <c r="G55" s="8">
        <f>(C55)</f>
        <v>0</v>
      </c>
    </row>
    <row r="56" spans="1:7" x14ac:dyDescent="0.3">
      <c r="A56" s="168" t="s">
        <v>131</v>
      </c>
      <c r="B56" s="168"/>
      <c r="C56" s="138">
        <v>0</v>
      </c>
      <c r="D56" s="138"/>
      <c r="E56" s="138"/>
      <c r="F56" s="138"/>
      <c r="G56" s="138">
        <f>SUM(C56:E56)</f>
        <v>0</v>
      </c>
    </row>
    <row r="58" spans="1:7" x14ac:dyDescent="0.3">
      <c r="A58" s="169" t="s">
        <v>141</v>
      </c>
      <c r="B58" s="169"/>
      <c r="C58" s="169"/>
      <c r="D58" s="169"/>
      <c r="E58" s="169"/>
      <c r="F58" s="169"/>
      <c r="G58" s="169"/>
    </row>
    <row r="59" spans="1:7" x14ac:dyDescent="0.3">
      <c r="A59" s="170" t="s">
        <v>129</v>
      </c>
      <c r="B59" s="170"/>
      <c r="C59" s="170"/>
      <c r="D59" s="170"/>
      <c r="E59" s="170"/>
      <c r="F59" s="170"/>
      <c r="G59" s="170"/>
    </row>
    <row r="60" spans="1:7" ht="28.8" x14ac:dyDescent="0.3">
      <c r="A60" s="133" t="s">
        <v>76</v>
      </c>
      <c r="B60" s="137" t="s">
        <v>70</v>
      </c>
      <c r="C60" s="133" t="s">
        <v>133</v>
      </c>
      <c r="D60" s="133" t="s">
        <v>134</v>
      </c>
      <c r="E60" s="133" t="s">
        <v>135</v>
      </c>
      <c r="F60" s="133" t="s">
        <v>136</v>
      </c>
      <c r="G60" s="133" t="s">
        <v>131</v>
      </c>
    </row>
    <row r="61" spans="1:7" ht="15.6" x14ac:dyDescent="0.3">
      <c r="A61" s="134">
        <v>0</v>
      </c>
      <c r="B61" s="140" t="s">
        <v>150</v>
      </c>
      <c r="C61" s="135">
        <v>2</v>
      </c>
      <c r="D61" s="135"/>
      <c r="E61" s="8"/>
      <c r="F61" s="8"/>
      <c r="G61" s="8">
        <f>(C61)</f>
        <v>2</v>
      </c>
    </row>
    <row r="62" spans="1:7" x14ac:dyDescent="0.3">
      <c r="A62" s="168" t="s">
        <v>131</v>
      </c>
      <c r="B62" s="168"/>
      <c r="C62" s="138">
        <v>0</v>
      </c>
      <c r="D62" s="138"/>
      <c r="E62" s="138"/>
      <c r="F62" s="138"/>
      <c r="G62" s="138">
        <f>SUM(C62:E62)</f>
        <v>0</v>
      </c>
    </row>
    <row r="64" spans="1:7" x14ac:dyDescent="0.3">
      <c r="A64" s="169" t="s">
        <v>141</v>
      </c>
      <c r="B64" s="169"/>
      <c r="C64" s="169"/>
      <c r="D64" s="169"/>
      <c r="E64" s="169"/>
      <c r="F64" s="169"/>
      <c r="G64" s="169"/>
    </row>
    <row r="65" spans="1:7" x14ac:dyDescent="0.3">
      <c r="A65" s="170" t="s">
        <v>149</v>
      </c>
      <c r="B65" s="170"/>
      <c r="C65" s="170"/>
      <c r="D65" s="170"/>
      <c r="E65" s="170"/>
      <c r="F65" s="170"/>
      <c r="G65" s="170"/>
    </row>
    <row r="66" spans="1:7" ht="28.8" x14ac:dyDescent="0.3">
      <c r="A66" s="133" t="s">
        <v>76</v>
      </c>
      <c r="B66" s="137" t="s">
        <v>70</v>
      </c>
      <c r="C66" s="133" t="s">
        <v>133</v>
      </c>
      <c r="D66" s="133" t="s">
        <v>134</v>
      </c>
      <c r="E66" s="133" t="s">
        <v>135</v>
      </c>
      <c r="F66" s="133" t="s">
        <v>136</v>
      </c>
      <c r="G66" s="133" t="s">
        <v>131</v>
      </c>
    </row>
    <row r="67" spans="1:7" ht="24.6" x14ac:dyDescent="0.3">
      <c r="A67" s="134">
        <v>0</v>
      </c>
      <c r="B67" s="140" t="s">
        <v>151</v>
      </c>
      <c r="C67" s="135">
        <v>1</v>
      </c>
      <c r="D67" s="135"/>
      <c r="E67" s="8"/>
      <c r="F67" s="8"/>
      <c r="G67" s="8">
        <f>(C67)</f>
        <v>1</v>
      </c>
    </row>
    <row r="68" spans="1:7" x14ac:dyDescent="0.3">
      <c r="A68" s="168" t="s">
        <v>131</v>
      </c>
      <c r="B68" s="168"/>
      <c r="C68" s="138">
        <v>0</v>
      </c>
      <c r="D68" s="138"/>
      <c r="E68" s="138"/>
      <c r="F68" s="138"/>
      <c r="G68" s="138">
        <f>SUM(C68:E68)</f>
        <v>0</v>
      </c>
    </row>
  </sheetData>
  <mergeCells count="33">
    <mergeCell ref="A12:B12"/>
    <mergeCell ref="A47:G47"/>
    <mergeCell ref="A50:B50"/>
    <mergeCell ref="A52:G52"/>
    <mergeCell ref="A53:G53"/>
    <mergeCell ref="A14:G14"/>
    <mergeCell ref="A15:G15"/>
    <mergeCell ref="A19:B19"/>
    <mergeCell ref="A21:G21"/>
    <mergeCell ref="A46:G46"/>
    <mergeCell ref="A22:G22"/>
    <mergeCell ref="A26:B26"/>
    <mergeCell ref="A28:G28"/>
    <mergeCell ref="A29:G29"/>
    <mergeCell ref="A32:B32"/>
    <mergeCell ref="A34:G34"/>
    <mergeCell ref="A2:G2"/>
    <mergeCell ref="A1:G1"/>
    <mergeCell ref="A5:B5"/>
    <mergeCell ref="A7:G7"/>
    <mergeCell ref="A8:G8"/>
    <mergeCell ref="A35:G35"/>
    <mergeCell ref="A38:B38"/>
    <mergeCell ref="A40:G40"/>
    <mergeCell ref="A41:G41"/>
    <mergeCell ref="A44:B44"/>
    <mergeCell ref="A68:B68"/>
    <mergeCell ref="A56:B56"/>
    <mergeCell ref="A58:G58"/>
    <mergeCell ref="A59:G59"/>
    <mergeCell ref="A62:B62"/>
    <mergeCell ref="A64:G64"/>
    <mergeCell ref="A65:G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avance de metas</vt:lpstr>
      <vt:lpstr>Informe enero-marzo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AMAZONA</dc:creator>
  <cp:lastModifiedBy>Nury Arriaga Flurscheim</cp:lastModifiedBy>
  <dcterms:created xsi:type="dcterms:W3CDTF">2020-02-19T01:33:52Z</dcterms:created>
  <dcterms:modified xsi:type="dcterms:W3CDTF">2020-07-23T04:48:59Z</dcterms:modified>
</cp:coreProperties>
</file>