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AIDE BELMONT\Desktop\TRANSPARENCIA\SIPOT\2021\SOPORTE 2021\"/>
    </mc:Choice>
  </mc:AlternateContent>
  <xr:revisionPtr revIDLastSave="0" documentId="13_ncr:1_{E9B91DD5-15B7-473C-9C5E-1629CE02DE6F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abr-21" sheetId="2" r:id="rId1"/>
    <sheet name="may-21" sheetId="3" r:id="rId2"/>
    <sheet name="junio-21" sheetId="4" r:id="rId3"/>
    <sheet name="2doTrimestre" sheetId="5" r:id="rId4"/>
  </sheets>
  <definedNames>
    <definedName name="_xlnm._FilterDatabase" localSheetId="3" hidden="1">'2doTrimestre'!$A$1:$CD$38</definedName>
    <definedName name="_xlnm.Print_Area" localSheetId="0">'abr-21'!$A$2:$AW$50</definedName>
    <definedName name="_xlnm.Print_Area" localSheetId="1">'may-21'!$A$2:$AW$51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2" i="4" l="1"/>
  <c r="AG9" i="4"/>
  <c r="CD35" i="5"/>
  <c r="BS35" i="5"/>
  <c r="BS34" i="5"/>
  <c r="BS33" i="5"/>
  <c r="BS32" i="5"/>
  <c r="BS31" i="5"/>
  <c r="BS30" i="5"/>
  <c r="BS29" i="5"/>
  <c r="BS28" i="5"/>
  <c r="BS27" i="5"/>
  <c r="BS26" i="5"/>
  <c r="BS25" i="5"/>
  <c r="BS24" i="5"/>
  <c r="BS23" i="5"/>
  <c r="BS22" i="5"/>
  <c r="BS21" i="5"/>
  <c r="BS20" i="5"/>
  <c r="BS19" i="5"/>
  <c r="BS18" i="5"/>
  <c r="BS17" i="5"/>
  <c r="BS16" i="5"/>
  <c r="BS15" i="5"/>
  <c r="BS14" i="5"/>
  <c r="BS13" i="5"/>
  <c r="BS12" i="5"/>
  <c r="BS11" i="5"/>
  <c r="BS10" i="5"/>
  <c r="BS9" i="5"/>
  <c r="BS8" i="5"/>
  <c r="BS7" i="5"/>
  <c r="BS6" i="5"/>
  <c r="BS5" i="5"/>
  <c r="BS4" i="5"/>
  <c r="BH35" i="5"/>
  <c r="BH34" i="5"/>
  <c r="BH33" i="5"/>
  <c r="BH32" i="5"/>
  <c r="BH31" i="5"/>
  <c r="BH30" i="5"/>
  <c r="BH29" i="5"/>
  <c r="BH28" i="5"/>
  <c r="BH27" i="5"/>
  <c r="BH26" i="5"/>
  <c r="BH25" i="5"/>
  <c r="BH24" i="5"/>
  <c r="BH23" i="5"/>
  <c r="BH22" i="5"/>
  <c r="BH21" i="5"/>
  <c r="BH20" i="5"/>
  <c r="BH19" i="5"/>
  <c r="BH18" i="5"/>
  <c r="BH17" i="5"/>
  <c r="BH16" i="5"/>
  <c r="BH15" i="5"/>
  <c r="BH14" i="5"/>
  <c r="BH13" i="5"/>
  <c r="BH12" i="5"/>
  <c r="BH11" i="5"/>
  <c r="BH10" i="5"/>
  <c r="BH9" i="5"/>
  <c r="BH8" i="5"/>
  <c r="BH7" i="5"/>
  <c r="BH6" i="5"/>
  <c r="BH5" i="5"/>
  <c r="BH4" i="5"/>
  <c r="BH36" i="5" s="1"/>
  <c r="AL37" i="4"/>
  <c r="AL36" i="4"/>
  <c r="AL35" i="4"/>
  <c r="AL34" i="4"/>
  <c r="AL33" i="4"/>
  <c r="AL32" i="4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AL18" i="4"/>
  <c r="AL17" i="4"/>
  <c r="AL16" i="4"/>
  <c r="AL15" i="4"/>
  <c r="AL14" i="4"/>
  <c r="AL13" i="4"/>
  <c r="AL12" i="4"/>
  <c r="AL11" i="4"/>
  <c r="AL10" i="4"/>
  <c r="AL9" i="4"/>
  <c r="AL8" i="4"/>
  <c r="AA37" i="4"/>
  <c r="AA36" i="4"/>
  <c r="AA35" i="4"/>
  <c r="AA34" i="4"/>
  <c r="AA33" i="4"/>
  <c r="AA32" i="4"/>
  <c r="AA31" i="4"/>
  <c r="AA30" i="4"/>
  <c r="AA29" i="4"/>
  <c r="AA28" i="4"/>
  <c r="AA27" i="4"/>
  <c r="AA26" i="4"/>
  <c r="AA25" i="4"/>
  <c r="AA24" i="4"/>
  <c r="AA23" i="4"/>
  <c r="AA22" i="4"/>
  <c r="AA21" i="4"/>
  <c r="AA20" i="4"/>
  <c r="AA19" i="4"/>
  <c r="AA18" i="4"/>
  <c r="AA17" i="4"/>
  <c r="AA16" i="4"/>
  <c r="AA15" i="4"/>
  <c r="AA14" i="4"/>
  <c r="AA13" i="4"/>
  <c r="AA12" i="4"/>
  <c r="AA11" i="4"/>
  <c r="AA10" i="4"/>
  <c r="AA9" i="4"/>
  <c r="AA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CD32" i="5"/>
  <c r="CD31" i="5"/>
  <c r="CD30" i="5"/>
  <c r="CD29" i="5"/>
  <c r="CD28" i="5"/>
  <c r="CD27" i="5"/>
  <c r="CD26" i="5"/>
  <c r="CD25" i="5"/>
  <c r="CD24" i="5"/>
  <c r="CD23" i="5"/>
  <c r="CD22" i="5"/>
  <c r="CD21" i="5"/>
  <c r="CD20" i="5"/>
  <c r="CD19" i="5"/>
  <c r="CD18" i="5"/>
  <c r="CD17" i="5"/>
  <c r="CD16" i="5"/>
  <c r="CD15" i="5"/>
  <c r="CD14" i="5"/>
  <c r="CD13" i="5"/>
  <c r="CD12" i="5"/>
  <c r="CD11" i="5"/>
  <c r="CD10" i="5"/>
  <c r="CD9" i="5"/>
  <c r="CD8" i="5"/>
  <c r="CD7" i="5"/>
  <c r="CD6" i="5"/>
  <c r="CD5" i="5"/>
  <c r="CD36" i="5" s="1"/>
  <c r="CD4" i="5"/>
  <c r="AW32" i="5"/>
  <c r="AW31" i="5"/>
  <c r="AW30" i="5"/>
  <c r="AW29" i="5"/>
  <c r="AW28" i="5"/>
  <c r="AW27" i="5"/>
  <c r="AW26" i="5"/>
  <c r="AW25" i="5"/>
  <c r="AW24" i="5"/>
  <c r="AW23" i="5"/>
  <c r="AW22" i="5"/>
  <c r="AW21" i="5"/>
  <c r="AW20" i="5"/>
  <c r="AW19" i="5"/>
  <c r="AW18" i="5"/>
  <c r="AW17" i="5"/>
  <c r="AW16" i="5"/>
  <c r="AW15" i="5"/>
  <c r="AW14" i="5"/>
  <c r="AW13" i="5"/>
  <c r="AW12" i="5"/>
  <c r="AW11" i="5"/>
  <c r="AW10" i="5"/>
  <c r="AW9" i="5"/>
  <c r="AW8" i="5"/>
  <c r="AW7" i="5"/>
  <c r="AW6" i="5"/>
  <c r="AW5" i="5"/>
  <c r="AW4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7" i="5"/>
  <c r="AL16" i="5"/>
  <c r="AL15" i="5"/>
  <c r="AL14" i="5"/>
  <c r="AL13" i="5"/>
  <c r="AL12" i="5"/>
  <c r="AL11" i="5"/>
  <c r="AL10" i="5"/>
  <c r="AL9" i="5"/>
  <c r="AL8" i="5"/>
  <c r="AL7" i="5"/>
  <c r="AL6" i="5"/>
  <c r="AL5" i="5"/>
  <c r="AL4" i="5"/>
  <c r="AA32" i="5"/>
  <c r="AA31" i="5"/>
  <c r="AA30" i="5"/>
  <c r="AA29" i="5"/>
  <c r="AA28" i="5"/>
  <c r="AA27" i="5"/>
  <c r="AA26" i="5"/>
  <c r="AA25" i="5"/>
  <c r="AA24" i="5"/>
  <c r="AA23" i="5"/>
  <c r="AA22" i="5"/>
  <c r="AA21" i="5"/>
  <c r="AA20" i="5"/>
  <c r="AA19" i="5"/>
  <c r="AA18" i="5"/>
  <c r="AA17" i="5"/>
  <c r="AA16" i="5"/>
  <c r="AA15" i="5"/>
  <c r="AA14" i="5"/>
  <c r="AA13" i="5"/>
  <c r="AA12" i="5"/>
  <c r="AA11" i="5"/>
  <c r="AA10" i="5"/>
  <c r="AA9" i="5"/>
  <c r="AA8" i="5"/>
  <c r="AA7" i="5"/>
  <c r="AA6" i="5"/>
  <c r="AA5" i="5"/>
  <c r="AA4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6" i="5" s="1"/>
  <c r="BS36" i="5" l="1"/>
  <c r="AL36" i="5"/>
  <c r="AW36" i="5"/>
  <c r="AA36" i="5"/>
  <c r="AW37" i="4"/>
  <c r="AW36" i="4"/>
  <c r="AW35" i="4"/>
  <c r="AW34" i="4"/>
  <c r="AW33" i="4"/>
  <c r="AW32" i="4"/>
  <c r="AW31" i="4"/>
  <c r="AW30" i="4"/>
  <c r="AW29" i="4"/>
  <c r="AW28" i="4"/>
  <c r="AW27" i="4"/>
  <c r="AW26" i="4"/>
  <c r="AW25" i="4"/>
  <c r="AW24" i="4"/>
  <c r="AW23" i="4"/>
  <c r="AW22" i="4"/>
  <c r="AW21" i="4"/>
  <c r="AW20" i="4"/>
  <c r="AW19" i="4"/>
  <c r="AW18" i="4"/>
  <c r="AW17" i="4"/>
  <c r="AW16" i="4"/>
  <c r="AW15" i="4"/>
  <c r="AW14" i="4"/>
  <c r="AW13" i="4"/>
  <c r="AW12" i="4"/>
  <c r="AW11" i="4"/>
  <c r="AW10" i="4"/>
  <c r="AW9" i="4"/>
  <c r="AW8" i="4"/>
  <c r="AL38" i="4"/>
  <c r="AA38" i="4"/>
  <c r="P38" i="4"/>
  <c r="F50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L8" i="3"/>
  <c r="AL9" i="3"/>
  <c r="AL10" i="3"/>
  <c r="AL11" i="3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2" i="3"/>
  <c r="AL33" i="3"/>
  <c r="AL34" i="3"/>
  <c r="AL35" i="3"/>
  <c r="AL36" i="3"/>
  <c r="AL37" i="3"/>
  <c r="AL38" i="3"/>
  <c r="AL39" i="3"/>
  <c r="AW8" i="3"/>
  <c r="AW9" i="3"/>
  <c r="AW40" i="3" s="1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37" i="3"/>
  <c r="AW38" i="3"/>
  <c r="AW39" i="3"/>
  <c r="BH8" i="3"/>
  <c r="BH9" i="3"/>
  <c r="BH10" i="3"/>
  <c r="BH11" i="3"/>
  <c r="BH12" i="3"/>
  <c r="BH13" i="3"/>
  <c r="BH14" i="3"/>
  <c r="BH15" i="3"/>
  <c r="BH16" i="3"/>
  <c r="BH17" i="3"/>
  <c r="BH18" i="3"/>
  <c r="BH19" i="3"/>
  <c r="BH20" i="3"/>
  <c r="BH21" i="3"/>
  <c r="BH22" i="3"/>
  <c r="BH23" i="3"/>
  <c r="BH24" i="3"/>
  <c r="BH25" i="3"/>
  <c r="BH26" i="3"/>
  <c r="BH27" i="3"/>
  <c r="BH28" i="3"/>
  <c r="BH29" i="3"/>
  <c r="BH30" i="3"/>
  <c r="BH31" i="3"/>
  <c r="BH32" i="3"/>
  <c r="BH33" i="3"/>
  <c r="BH34" i="3"/>
  <c r="BH35" i="3"/>
  <c r="BH36" i="3"/>
  <c r="BH37" i="3"/>
  <c r="BH38" i="3"/>
  <c r="BH39" i="3"/>
  <c r="BS8" i="3"/>
  <c r="BS9" i="3"/>
  <c r="BS10" i="3"/>
  <c r="BS11" i="3"/>
  <c r="BS12" i="3"/>
  <c r="BS13" i="3"/>
  <c r="BS14" i="3"/>
  <c r="BS15" i="3"/>
  <c r="BS16" i="3"/>
  <c r="BS17" i="3"/>
  <c r="BS18" i="3"/>
  <c r="BS19" i="3"/>
  <c r="BS20" i="3"/>
  <c r="BS21" i="3"/>
  <c r="BS22" i="3"/>
  <c r="BS23" i="3"/>
  <c r="BS24" i="3"/>
  <c r="BS25" i="3"/>
  <c r="BS26" i="3"/>
  <c r="BS27" i="3"/>
  <c r="BS28" i="3"/>
  <c r="BS29" i="3"/>
  <c r="BS30" i="3"/>
  <c r="BS31" i="3"/>
  <c r="BS32" i="3"/>
  <c r="BS33" i="3"/>
  <c r="BS34" i="3"/>
  <c r="BS35" i="3"/>
  <c r="BS36" i="3"/>
  <c r="BS37" i="3"/>
  <c r="BS38" i="3"/>
  <c r="BS39" i="3"/>
  <c r="BH3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2" i="2"/>
  <c r="BH23" i="2"/>
  <c r="BH24" i="2"/>
  <c r="BH25" i="2"/>
  <c r="BH26" i="2"/>
  <c r="BH27" i="2"/>
  <c r="BH28" i="2"/>
  <c r="BH29" i="2"/>
  <c r="BH30" i="2"/>
  <c r="BH31" i="2"/>
  <c r="BH32" i="2"/>
  <c r="BH33" i="2"/>
  <c r="BH34" i="2"/>
  <c r="BH35" i="2"/>
  <c r="BH36" i="2"/>
  <c r="BH37" i="2"/>
  <c r="AW38" i="2"/>
  <c r="AL38" i="2"/>
  <c r="AA38" i="2"/>
  <c r="P38" i="2"/>
  <c r="BH8" i="2"/>
  <c r="AW37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6" i="2"/>
  <c r="AW27" i="2"/>
  <c r="AW28" i="2"/>
  <c r="AW29" i="2"/>
  <c r="AW30" i="2"/>
  <c r="AW31" i="2"/>
  <c r="AW32" i="2"/>
  <c r="AW33" i="2"/>
  <c r="AW34" i="2"/>
  <c r="AW35" i="2"/>
  <c r="AW36" i="2"/>
  <c r="AW8" i="2"/>
  <c r="AL37" i="2"/>
  <c r="AA37" i="2"/>
  <c r="P37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8" i="2"/>
  <c r="P9" i="2"/>
  <c r="P10" i="2"/>
  <c r="P11" i="2"/>
  <c r="P39" i="2" s="1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8" i="2"/>
  <c r="AA39" i="2" l="1"/>
  <c r="E39" i="2" s="1"/>
  <c r="AL39" i="2"/>
  <c r="BH40" i="3"/>
  <c r="BH39" i="2"/>
  <c r="BS40" i="3"/>
  <c r="P40" i="3"/>
  <c r="AW38" i="4"/>
  <c r="E36" i="5"/>
  <c r="AL40" i="3"/>
  <c r="AW39" i="2"/>
  <c r="AA40" i="3"/>
  <c r="E40" i="3" s="1"/>
  <c r="F43" i="5"/>
  <c r="G47" i="4"/>
  <c r="E38" i="4"/>
</calcChain>
</file>

<file path=xl/sharedStrings.xml><?xml version="1.0" encoding="utf-8"?>
<sst xmlns="http://schemas.openxmlformats.org/spreadsheetml/2006/main" count="942" uniqueCount="109">
  <si>
    <t>Población beneficiada</t>
  </si>
  <si>
    <t>Colonias</t>
  </si>
  <si>
    <t>Actividad</t>
  </si>
  <si>
    <t>N°</t>
  </si>
  <si>
    <t>Totales</t>
  </si>
  <si>
    <t>F</t>
  </si>
  <si>
    <t>M</t>
  </si>
  <si>
    <t>TOTAL</t>
  </si>
  <si>
    <t>MÁS DE 60</t>
  </si>
  <si>
    <t>30-59</t>
  </si>
  <si>
    <t>18-29</t>
  </si>
  <si>
    <t>13-17</t>
  </si>
  <si>
    <t>0-12</t>
  </si>
  <si>
    <t>COLONIA</t>
  </si>
  <si>
    <t>LUGAR</t>
  </si>
  <si>
    <t>UBICACIÓN</t>
  </si>
  <si>
    <t>ACTIVIDAD</t>
  </si>
  <si>
    <t>Mes</t>
  </si>
  <si>
    <t>Actividad Institucional de atención a usuarios en los Centros de Aprendizaje Virtual</t>
  </si>
  <si>
    <t>ASISTENTES BACHILLERATO DIGITAL, PREPA ABIERTA y COLBACH</t>
  </si>
  <si>
    <t>ASISTENTES ALFABETIZACIÓN</t>
  </si>
  <si>
    <t>ASISTENTES INEA  (Primaria y Secundaria)</t>
  </si>
  <si>
    <r>
      <t xml:space="preserve">Objetivo de la Actividad: </t>
    </r>
    <r>
      <rPr>
        <sz val="10"/>
        <color theme="1"/>
        <rFont val="Arial"/>
        <family val="2"/>
      </rPr>
      <t>Atención a usuarios/as en los Centros de Aprendizaje Virtual.</t>
    </r>
  </si>
  <si>
    <t>Jefatura de Unidad Departamental de Educación y Capacitación</t>
  </si>
  <si>
    <t>Toriello Guerra</t>
  </si>
  <si>
    <t>Abril</t>
  </si>
  <si>
    <t>Registro de usuarios</t>
  </si>
  <si>
    <t>CAV Acanceh</t>
  </si>
  <si>
    <t>Lomas de Padierna</t>
  </si>
  <si>
    <t>CAV Belvedere</t>
  </si>
  <si>
    <t>Belvedere</t>
  </si>
  <si>
    <t>CAV Biblioteca Central</t>
  </si>
  <si>
    <t>Tlalpan Centro</t>
  </si>
  <si>
    <t>CAV Bosques</t>
  </si>
  <si>
    <t>Bosques de Pedregal</t>
  </si>
  <si>
    <t>CAV Carrasco</t>
  </si>
  <si>
    <t>CAV Ciberludoteca Infantil</t>
  </si>
  <si>
    <t>CAV Cultura Maya</t>
  </si>
  <si>
    <t>Cultura Maya</t>
  </si>
  <si>
    <t>CAV Digna Ochoa</t>
  </si>
  <si>
    <t>Miguel Hidalgo</t>
  </si>
  <si>
    <t>CAV Inclusiva Congreso</t>
  </si>
  <si>
    <t>CAV La Fama</t>
  </si>
  <si>
    <t>La Fama</t>
  </si>
  <si>
    <t>CAV La Magdalena Petlacalco</t>
  </si>
  <si>
    <t>Pueblo de la Magdalena Petlacalco</t>
  </si>
  <si>
    <t>CAV La Tortuga</t>
  </si>
  <si>
    <t>Fuentes de Tepepan</t>
  </si>
  <si>
    <t>CAV Mesa Los Hornos</t>
  </si>
  <si>
    <t xml:space="preserve"> Mesa los Hornos</t>
  </si>
  <si>
    <t>CAV Padierna</t>
  </si>
  <si>
    <t>Héroes de Padierna</t>
  </si>
  <si>
    <t>CAV Parque Morelos</t>
  </si>
  <si>
    <t>Miguel Hidalgo 4ta. Sección</t>
  </si>
  <si>
    <t>CAV Parres El Guarda</t>
  </si>
  <si>
    <t>Pueblo de Parres el Guarda</t>
  </si>
  <si>
    <t>CAV Pedregales</t>
  </si>
  <si>
    <t>Pedregal de San Nicolás</t>
  </si>
  <si>
    <t>CAV Pueblo Quieto</t>
  </si>
  <si>
    <t>Pueblo Quieto</t>
  </si>
  <si>
    <t>CAV San Andrés Totoltepec</t>
  </si>
  <si>
    <t>Pueblo de San Andrés Totoltepec</t>
  </si>
  <si>
    <t>CAV San Miguel Ajusco</t>
  </si>
  <si>
    <t>Pueblo de San Miguel Ajusco</t>
  </si>
  <si>
    <t>CAV San Miguel Xicalco</t>
  </si>
  <si>
    <t>Pueblo de San Miguel Xicalco</t>
  </si>
  <si>
    <t>CAV San Pedro Mártir</t>
  </si>
  <si>
    <t>Pueblo de San Pedro Mártir</t>
  </si>
  <si>
    <t>CAV Santa Úrsula Xitla</t>
  </si>
  <si>
    <t>Pueblo de Santa Úrsula Xitla</t>
  </si>
  <si>
    <t>CAV Santo Tomás Ajusco</t>
  </si>
  <si>
    <t>Pueblo de Santo Tomás Ajusco</t>
  </si>
  <si>
    <t>CAV Tlalcoligia</t>
  </si>
  <si>
    <t>Tlalcoligia</t>
  </si>
  <si>
    <t>CAV Tlalmille</t>
  </si>
  <si>
    <t>Tlalmille</t>
  </si>
  <si>
    <t>CAV Topilejo</t>
  </si>
  <si>
    <t>Pueblo de San Miguel Topilejo</t>
  </si>
  <si>
    <t>CAV Villa Coapa</t>
  </si>
  <si>
    <t>Narciso Mendoza</t>
  </si>
  <si>
    <t>CAV Vito Alessio Robles</t>
  </si>
  <si>
    <t xml:space="preserve"> Miguel Hidalgo 2ª sección</t>
  </si>
  <si>
    <t>Taller virtual de llenado de seguimiento de avance académico</t>
  </si>
  <si>
    <t>TALLER VIRTUAL DE LLENADO DE SEGUIMIENTO DE AVANCE ACADÉMICO</t>
  </si>
  <si>
    <t>SERVICIOS DE AUTOGENERADOS (CYBERTLALPAN)</t>
  </si>
  <si>
    <t>Servicios de autogenerados (Cybertlalpan)</t>
  </si>
  <si>
    <t>CAV Belvedere, Digna Ochoa, Padierna y Parque Morelos</t>
  </si>
  <si>
    <t>Belvedere, Miguel Hidalgo, Héroes de Padierna y Miguel Hidalgo 4ta. Sección</t>
  </si>
  <si>
    <t>1 - 29</t>
  </si>
  <si>
    <t>Mayo</t>
  </si>
  <si>
    <t>Reunión virtual de operación y seguimiento en los CAV</t>
  </si>
  <si>
    <t>Reunión virtual de Centros Generadores</t>
  </si>
  <si>
    <t>Centro de Aprendizaje Virtual (CAV) Padierna</t>
  </si>
  <si>
    <t>30 - 31</t>
  </si>
  <si>
    <r>
      <rPr>
        <b/>
        <sz val="10"/>
        <color theme="1"/>
        <rFont val="Arial"/>
        <family val="2"/>
      </rPr>
      <t>2 Reuniones virtuales:</t>
    </r>
    <r>
      <rPr>
        <sz val="10"/>
        <color theme="1"/>
        <rFont val="Arial"/>
        <family val="2"/>
      </rPr>
      <t xml:space="preserve">
1. Reunión virtual de operación y seguimiento en los CAV
2. Reunión virtual de Centros Generadores
</t>
    </r>
  </si>
  <si>
    <r>
      <rPr>
        <b/>
        <sz val="10"/>
        <color rgb="FF000000"/>
        <rFont val="Arial"/>
        <family val="2"/>
      </rPr>
      <t>Notas:</t>
    </r>
    <r>
      <rPr>
        <sz val="10"/>
        <color rgb="FF000000"/>
        <rFont val="Arial"/>
        <family val="2"/>
      </rPr>
      <t xml:space="preserve"> 
* Derivado de la PANDEMIA del denominado Coronavirus (SARS-CoV-2), se tomaron todas las medidas sanitarias necesarias en los Centros de Aprendizaje Virtual (CAV), con el fin de evitar contagios entre la población.
* Se brindó la atención a 111 usuarios en los 29 Centros de Aprendizaje Virtual, mediante el cual se impartieron 397 asesorías educativas virtuales a la población de la Alcaldía Tlalpan (110 asesorías son de BACHILLERATO DIGITAL, PREPA ABIERTA y COLBACH, 10 asesorías de ALFABETIZACIÓN y 277 asesorías de INEA, Primaria y Secundaria).
* Se impartió un taller virtual, beneficiando a 24 asistentes con el objeto de informar y dar a conocer el seguimiento de avance académico interno y las estrategias para obtener mejores resultados.
* Se brindaron servicios de autogenerados (Cybertlalpan) a 28 usuarios, tales como: computadora con acceso a internet, impresiones laser blanco y negro, computación, escaneo y quemado de disco compacto. Dichos servicios se proporcionaron en los Centros de Aprendizaje Virtual Belvedere, Digna Ochoa, Padierna y Parque Morelos.
* Las actividades que se reportan en ceros es debido a que en los espacios “Cybertlalpan”, no se generó ningún tipo de ingresos, derivado de la contingencia sanitaria a nivel mundial del denominado Coronavirus (SARS-CoV-2), mismo que fue publicado en la Gaceta Oficial No. 313 de fecha 30 de marzo de 2020 y por disposición del Sector Salud y Educativo del Gobierno Federal (comunicado 01/2020, con fecha de 17 de marzo de 2020). 
* Los Centros de Aprendizaje Virtual que se reportan en ceros son debido a la ausencia de usuarios por la PANDEMIA del denominado Coronavirus (SARS-CoV-2).
</t>
    </r>
  </si>
  <si>
    <r>
      <rPr>
        <b/>
        <sz val="10"/>
        <color rgb="FF000000"/>
        <rFont val="Arial"/>
        <family val="2"/>
      </rPr>
      <t>Notas:</t>
    </r>
    <r>
      <rPr>
        <sz val="10"/>
        <color rgb="FF000000"/>
        <rFont val="Arial"/>
        <family val="2"/>
      </rPr>
      <t xml:space="preserve"> 
* Derivado de la PANDEMIA del denominado Coronavirus (SARS-CoV-2), se tomaron todas las medidas sanitarias necesarias en los Centros de Aprendizaje Virtual (CAV), con el fin de evitar contagios entre la población.
* Se brindó la atención a 95 usuarios en los 29 Centros de Aprendizaje Virtual, mediante el cual se impartieron 464 asesorías educativas virtuales a la población de la Alcaldía Tlalpan (12 asesorías son de BACHILLERATO DIGITAL, PREPA ABIERTA y COLBACH, 6 asesorías de ALFABETIZACIÓN y 77 asesorías de INEA, Primaria y Secundaria).
* Se llevaron a cabo 2 reuniones virtuales con la asistencia de 38 personas, mediante el cual se informó de la operación y seguimiento de avance académico en los 29 Centros de Aprendizaje Virtual, así como como las estrategias para dar cumplimiento a las metas establecidas.
* Se brindaron servicios de autogenerados (Cybertlalpan) a 48 usuarios, tales como: computadora con acceso a internet, impresiones laser blanco y negro, computación, escaneo y quemado de disco compacto. Dichos servicios se proporcionaron en el Centro de Aprendizaje Virtual Padierna.
* Las actividades que se reportan en ceros es debido a que en los espacios “Cybertlalpan”, no se generó ningún tipo de ingresos, derivado de la contingencia sanitaria a nivel mundial del denominado Coronavirus (SARS-CoV-2), mismo que fue publicado en la Gaceta Oficial No. 313 de fecha 30 de marzo de 2020 y por disposición del Sector Salud y Educativo del Gobierno Federal (comunicado 01/2020, con fecha de 17 de marzo de 2020). 
* Los Centros de Aprendizaje Virtual que se reportan en ceros son debido a la ausencia de usuarios por la PANDEMIA del denominado Coronavirus (SARS-CoV-2).
</t>
    </r>
  </si>
  <si>
    <t>REUNIÓN VIRTUAL DE OPERACIÓN Y SEGUIMIENTO EN LOS CAV</t>
  </si>
  <si>
    <t>REUNIÓN VIRTUAL DE CENTROS GENERADORES</t>
  </si>
  <si>
    <t>Junio</t>
  </si>
  <si>
    <t>Totales usuarios</t>
  </si>
  <si>
    <t>Totales asesorías</t>
  </si>
  <si>
    <t>Atención a estudiantes</t>
  </si>
  <si>
    <t>Servicios autogenerados</t>
  </si>
  <si>
    <t>Padierna, Digna Ochoa</t>
  </si>
  <si>
    <t>1 - 36</t>
  </si>
  <si>
    <t>Héroes de Padierna, Digna Ochoa y Belvedere</t>
  </si>
  <si>
    <t>Trimestre</t>
  </si>
  <si>
    <t>1 - 31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</si>
</sst>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rgb="FFFA7D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1"/>
        <bgColor theme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6" borderId="10" applyNumberFormat="0" applyAlignment="0" applyProtection="0"/>
  </cellStyleXfs>
  <cellXfs count="86">
    <xf numFmtId="0" fontId="0" fillId="0" borderId="0" xfId="0"/>
    <xf numFmtId="0" fontId="3" fillId="0" borderId="0" xfId="2" applyFont="1" applyAlignment="1"/>
    <xf numFmtId="0" fontId="3" fillId="0" borderId="0" xfId="2" applyFont="1" applyAlignment="1">
      <alignment horizontal="center" vertical="center" shrinkToFit="1"/>
    </xf>
    <xf numFmtId="0" fontId="4" fillId="0" borderId="0" xfId="2" applyFont="1" applyAlignment="1">
      <alignment vertical="center" shrinkToFit="1"/>
    </xf>
    <xf numFmtId="0" fontId="3" fillId="0" borderId="0" xfId="2" applyFont="1" applyBorder="1" applyAlignment="1">
      <alignment horizontal="center" vertical="center" shrinkToFit="1"/>
    </xf>
    <xf numFmtId="0" fontId="4" fillId="0" borderId="0" xfId="3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3" fontId="3" fillId="0" borderId="1" xfId="2" applyNumberFormat="1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shrinkToFit="1"/>
    </xf>
    <xf numFmtId="0" fontId="6" fillId="3" borderId="1" xfId="2" applyFont="1" applyFill="1" applyBorder="1" applyAlignment="1">
      <alignment horizontal="center" vertical="center" wrapText="1" shrinkToFit="1"/>
    </xf>
    <xf numFmtId="0" fontId="6" fillId="3" borderId="1" xfId="2" applyFont="1" applyFill="1" applyBorder="1" applyAlignment="1">
      <alignment horizontal="center" vertical="center" shrinkToFit="1"/>
    </xf>
    <xf numFmtId="0" fontId="3" fillId="0" borderId="0" xfId="3" applyFont="1" applyFill="1" applyAlignment="1"/>
    <xf numFmtId="0" fontId="7" fillId="0" borderId="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right" vertical="center" wrapText="1"/>
    </xf>
    <xf numFmtId="0" fontId="9" fillId="0" borderId="0" xfId="3" applyFont="1" applyFill="1" applyBorder="1" applyAlignment="1">
      <alignment horizontal="left" vertical="center" wrapText="1"/>
    </xf>
    <xf numFmtId="3" fontId="8" fillId="4" borderId="1" xfId="3" applyNumberFormat="1" applyFont="1" applyFill="1" applyBorder="1" applyAlignment="1">
      <alignment horizontal="center" vertical="center"/>
    </xf>
    <xf numFmtId="0" fontId="7" fillId="4" borderId="1" xfId="3" applyFont="1" applyFill="1" applyBorder="1" applyAlignment="1">
      <alignment horizontal="center" vertical="center"/>
    </xf>
    <xf numFmtId="0" fontId="8" fillId="4" borderId="1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 shrinkToFit="1"/>
    </xf>
    <xf numFmtId="0" fontId="10" fillId="3" borderId="4" xfId="2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center" vertical="center" shrinkToFit="1"/>
    </xf>
    <xf numFmtId="0" fontId="3" fillId="0" borderId="0" xfId="3" applyFont="1" applyFill="1" applyAlignment="1">
      <alignment horizontal="center" vertical="center"/>
    </xf>
    <xf numFmtId="0" fontId="3" fillId="0" borderId="2" xfId="2" applyFont="1" applyFill="1" applyBorder="1" applyAlignment="1">
      <alignment horizontal="justify" vertical="center" wrapText="1" shrinkToFit="1"/>
    </xf>
    <xf numFmtId="0" fontId="3" fillId="0" borderId="0" xfId="2" applyFont="1" applyAlignment="1">
      <alignment horizontal="center" vertical="center"/>
    </xf>
    <xf numFmtId="0" fontId="3" fillId="0" borderId="8" xfId="2" applyFont="1" applyFill="1" applyBorder="1" applyAlignment="1">
      <alignment horizontal="justify" vertical="center" wrapText="1" shrinkToFit="1"/>
    </xf>
    <xf numFmtId="0" fontId="10" fillId="5" borderId="1" xfId="3" applyFont="1" applyFill="1" applyBorder="1" applyAlignment="1">
      <alignment horizontal="center" vertical="center" wrapText="1"/>
    </xf>
    <xf numFmtId="17" fontId="4" fillId="0" borderId="0" xfId="2" applyNumberFormat="1" applyFont="1" applyAlignment="1">
      <alignment horizontal="center" vertical="center" shrinkToFit="1"/>
    </xf>
    <xf numFmtId="17" fontId="9" fillId="0" borderId="0" xfId="3" applyNumberFormat="1" applyFont="1" applyFill="1" applyBorder="1" applyAlignment="1">
      <alignment horizontal="center" vertical="center"/>
    </xf>
    <xf numFmtId="0" fontId="3" fillId="0" borderId="0" xfId="2" applyFont="1" applyFill="1" applyAlignment="1"/>
    <xf numFmtId="0" fontId="3" fillId="0" borderId="1" xfId="2" applyFont="1" applyFill="1" applyBorder="1" applyAlignment="1">
      <alignment horizontal="justify" vertical="center" wrapText="1" shrinkToFit="1"/>
    </xf>
    <xf numFmtId="0" fontId="3" fillId="0" borderId="9" xfId="2" applyFont="1" applyFill="1" applyBorder="1" applyAlignment="1">
      <alignment horizontal="justify" vertical="center" wrapText="1" shrinkToFit="1"/>
    </xf>
    <xf numFmtId="49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shrinkToFit="1"/>
    </xf>
    <xf numFmtId="0" fontId="3" fillId="0" borderId="1" xfId="2" applyFont="1" applyFill="1" applyBorder="1" applyAlignment="1">
      <alignment horizontal="left" vertical="center" wrapText="1" shrinkToFit="1"/>
    </xf>
    <xf numFmtId="17" fontId="3" fillId="0" borderId="0" xfId="2" applyNumberFormat="1" applyFont="1" applyAlignment="1"/>
    <xf numFmtId="3" fontId="11" fillId="6" borderId="10" xfId="7" applyNumberFormat="1" applyAlignment="1">
      <alignment horizontal="center" vertical="center" shrinkToFit="1"/>
    </xf>
    <xf numFmtId="0" fontId="3" fillId="0" borderId="0" xfId="2" applyFont="1"/>
    <xf numFmtId="0" fontId="9" fillId="0" borderId="1" xfId="3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shrinkToFit="1"/>
    </xf>
    <xf numFmtId="0" fontId="3" fillId="0" borderId="2" xfId="2" applyFont="1" applyBorder="1" applyAlignment="1">
      <alignment horizontal="justify" vertical="center" wrapText="1" shrinkToFit="1"/>
    </xf>
    <xf numFmtId="0" fontId="3" fillId="0" borderId="2" xfId="2" applyFont="1" applyBorder="1" applyAlignment="1">
      <alignment horizontal="left" vertical="center" wrapText="1" shrinkToFit="1"/>
    </xf>
    <xf numFmtId="0" fontId="3" fillId="0" borderId="2" xfId="2" applyFont="1" applyBorder="1" applyAlignment="1">
      <alignment horizontal="center" vertical="center" wrapText="1" shrinkToFit="1"/>
    </xf>
    <xf numFmtId="0" fontId="3" fillId="0" borderId="1" xfId="3" applyFont="1" applyBorder="1" applyAlignment="1">
      <alignment horizontal="center" vertical="center"/>
    </xf>
    <xf numFmtId="0" fontId="3" fillId="0" borderId="0" xfId="3" applyFont="1"/>
    <xf numFmtId="0" fontId="9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 wrapText="1"/>
    </xf>
    <xf numFmtId="0" fontId="10" fillId="7" borderId="1" xfId="3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9" fillId="0" borderId="0" xfId="3" applyFont="1" applyAlignment="1">
      <alignment horizontal="left" vertical="center" wrapText="1"/>
    </xf>
    <xf numFmtId="0" fontId="9" fillId="0" borderId="0" xfId="3" applyFont="1" applyAlignment="1">
      <alignment horizontal="right" vertical="center" wrapText="1"/>
    </xf>
    <xf numFmtId="17" fontId="9" fillId="0" borderId="0" xfId="3" applyNumberFormat="1" applyFont="1" applyAlignment="1">
      <alignment horizontal="center" vertical="center"/>
    </xf>
    <xf numFmtId="0" fontId="3" fillId="0" borderId="1" xfId="3" applyFont="1" applyBorder="1"/>
    <xf numFmtId="3" fontId="0" fillId="0" borderId="0" xfId="0" applyNumberFormat="1"/>
    <xf numFmtId="0" fontId="9" fillId="0" borderId="11" xfId="3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 shrinkToFit="1"/>
    </xf>
    <xf numFmtId="0" fontId="10" fillId="5" borderId="12" xfId="3" applyFont="1" applyFill="1" applyBorder="1" applyAlignment="1">
      <alignment horizontal="center" vertical="center" wrapText="1"/>
    </xf>
    <xf numFmtId="3" fontId="8" fillId="4" borderId="12" xfId="3" applyNumberFormat="1" applyFont="1" applyFill="1" applyBorder="1" applyAlignment="1">
      <alignment horizontal="center" vertical="center"/>
    </xf>
    <xf numFmtId="0" fontId="7" fillId="4" borderId="12" xfId="3" applyFont="1" applyFill="1" applyBorder="1" applyAlignment="1">
      <alignment horizontal="center" vertical="center"/>
    </xf>
    <xf numFmtId="3" fontId="8" fillId="0" borderId="0" xfId="3" applyNumberFormat="1" applyFont="1" applyFill="1" applyBorder="1" applyAlignment="1">
      <alignment horizontal="center" vertical="center"/>
    </xf>
    <xf numFmtId="0" fontId="3" fillId="0" borderId="0" xfId="2" applyFont="1" applyFill="1"/>
    <xf numFmtId="0" fontId="7" fillId="0" borderId="0" xfId="3" applyFont="1" applyFill="1" applyAlignment="1">
      <alignment horizontal="center" vertical="center"/>
    </xf>
    <xf numFmtId="0" fontId="3" fillId="0" borderId="2" xfId="2" applyFont="1" applyFill="1" applyBorder="1" applyAlignment="1">
      <alignment horizontal="left" vertical="center" wrapText="1" shrinkToFit="1"/>
    </xf>
    <xf numFmtId="0" fontId="4" fillId="0" borderId="0" xfId="2" applyFont="1" applyAlignment="1">
      <alignment horizontal="justify" vertical="top" wrapText="1" shrinkToFit="1"/>
    </xf>
    <xf numFmtId="0" fontId="10" fillId="3" borderId="6" xfId="2" applyFont="1" applyFill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10" fillId="3" borderId="6" xfId="2" applyFont="1" applyFill="1" applyBorder="1" applyAlignment="1">
      <alignment horizontal="center" vertical="center" shrinkToFit="1"/>
    </xf>
    <xf numFmtId="0" fontId="9" fillId="0" borderId="7" xfId="2" applyFont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 shrinkToFit="1"/>
    </xf>
    <xf numFmtId="0" fontId="9" fillId="0" borderId="3" xfId="2" applyFont="1" applyBorder="1"/>
    <xf numFmtId="0" fontId="6" fillId="3" borderId="4" xfId="2" applyFont="1" applyFill="1" applyBorder="1" applyAlignment="1">
      <alignment horizontal="center" vertical="center" shrinkToFit="1"/>
    </xf>
    <xf numFmtId="0" fontId="9" fillId="0" borderId="3" xfId="2" applyFont="1" applyBorder="1" applyAlignment="1">
      <alignment horizontal="center" vertical="center"/>
    </xf>
    <xf numFmtId="0" fontId="9" fillId="0" borderId="0" xfId="1" applyFont="1" applyFill="1" applyAlignment="1">
      <alignment horizontal="center" vertical="center" shrinkToFit="1"/>
    </xf>
    <xf numFmtId="0" fontId="7" fillId="0" borderId="0" xfId="2" applyFont="1" applyAlignment="1">
      <alignment horizontal="justify" vertical="center" wrapText="1"/>
    </xf>
    <xf numFmtId="0" fontId="9" fillId="0" borderId="5" xfId="2" applyFont="1" applyBorder="1" applyAlignment="1">
      <alignment vertical="center"/>
    </xf>
    <xf numFmtId="0" fontId="10" fillId="3" borderId="6" xfId="2" applyFont="1" applyFill="1" applyBorder="1" applyAlignment="1">
      <alignment horizontal="center" vertical="center" wrapText="1" shrinkToFit="1"/>
    </xf>
    <xf numFmtId="0" fontId="9" fillId="0" borderId="7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6" fillId="8" borderId="4" xfId="2" applyFont="1" applyFill="1" applyBorder="1" applyAlignment="1">
      <alignment horizontal="center" vertical="center" shrinkToFit="1"/>
    </xf>
    <xf numFmtId="0" fontId="9" fillId="8" borderId="3" xfId="2" applyFont="1" applyFill="1" applyBorder="1" applyAlignment="1">
      <alignment horizontal="center" vertical="center"/>
    </xf>
  </cellXfs>
  <cellStyles count="8">
    <cellStyle name="Cálculo" xfId="7" builtinId="22"/>
    <cellStyle name="Incorrecto" xfId="1" builtinId="27"/>
    <cellStyle name="Normal" xfId="0" builtinId="0"/>
    <cellStyle name="Normal 2" xfId="3" xr:uid="{00000000-0005-0000-0000-000003000000}"/>
    <cellStyle name="Normal 3 2" xfId="4" xr:uid="{00000000-0005-0000-0000-000004000000}"/>
    <cellStyle name="Normal 4" xfId="2" xr:uid="{00000000-0005-0000-0000-000005000000}"/>
    <cellStyle name="Normal 6" xfId="5" xr:uid="{00000000-0005-0000-0000-000006000000}"/>
    <cellStyle name="Normal 8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63500</xdr:rowOff>
    </xdr:from>
    <xdr:to>
      <xdr:col>10</xdr:col>
      <xdr:colOff>273050</xdr:colOff>
      <xdr:row>0</xdr:row>
      <xdr:rowOff>1625600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63500"/>
          <a:ext cx="10258425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182562</xdr:colOff>
      <xdr:row>0</xdr:row>
      <xdr:rowOff>119062</xdr:rowOff>
    </xdr:from>
    <xdr:to>
      <xdr:col>7</xdr:col>
      <xdr:colOff>223239</xdr:colOff>
      <xdr:row>0</xdr:row>
      <xdr:rowOff>1192051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6750" y="119062"/>
          <a:ext cx="5188146" cy="10729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63500</xdr:rowOff>
    </xdr:from>
    <xdr:to>
      <xdr:col>9</xdr:col>
      <xdr:colOff>475456</xdr:colOff>
      <xdr:row>0</xdr:row>
      <xdr:rowOff>1625600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0663B590-468C-4F60-A3B9-48E3EF3676A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63500"/>
          <a:ext cx="10290175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182562</xdr:colOff>
      <xdr:row>0</xdr:row>
      <xdr:rowOff>119062</xdr:rowOff>
    </xdr:from>
    <xdr:to>
      <xdr:col>6</xdr:col>
      <xdr:colOff>425645</xdr:colOff>
      <xdr:row>0</xdr:row>
      <xdr:rowOff>1192051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27FE6F-4745-4A2E-8B24-F235162A1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25812" y="119062"/>
          <a:ext cx="5203227" cy="10729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63500</xdr:rowOff>
    </xdr:from>
    <xdr:to>
      <xdr:col>9</xdr:col>
      <xdr:colOff>419100</xdr:colOff>
      <xdr:row>2</xdr:row>
      <xdr:rowOff>114300</xdr:rowOff>
    </xdr:to>
    <xdr:pic>
      <xdr:nvPicPr>
        <xdr:cNvPr id="2" name="Imagen 1" descr="C:\Users\USUARIO\AppData\Local\Microsoft\Windows\INetCache\Content.Word\Encabezado-01.png">
          <a:extLst>
            <a:ext uri="{FF2B5EF4-FFF2-40B4-BE49-F238E27FC236}">
              <a16:creationId xmlns:a16="http://schemas.microsoft.com/office/drawing/2014/main" id="{24F4E9A2-7B40-4906-B140-6604CCBF686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63500"/>
          <a:ext cx="8988425" cy="214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182562</xdr:colOff>
      <xdr:row>0</xdr:row>
      <xdr:rowOff>119062</xdr:rowOff>
    </xdr:from>
    <xdr:to>
      <xdr:col>5</xdr:col>
      <xdr:colOff>466725</xdr:colOff>
      <xdr:row>0</xdr:row>
      <xdr:rowOff>1685925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14C756-D0B1-45EF-9CFE-3864B0ABD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16187" y="119062"/>
          <a:ext cx="4056063" cy="15668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1009"/>
  <sheetViews>
    <sheetView showGridLines="0" topLeftCell="A37" zoomScale="98" zoomScaleNormal="98" workbookViewId="0">
      <selection activeCell="F46" sqref="F46:F48"/>
    </sheetView>
  </sheetViews>
  <sheetFormatPr baseColWidth="10" defaultColWidth="14.42578125" defaultRowHeight="15" customHeight="1" x14ac:dyDescent="0.2"/>
  <cols>
    <col min="1" max="1" width="8" style="1" bestFit="1" customWidth="1"/>
    <col min="2" max="2" width="7.7109375" style="1" customWidth="1"/>
    <col min="3" max="3" width="31.42578125" style="1" bestFit="1" customWidth="1"/>
    <col min="4" max="4" width="27.7109375" style="1" bestFit="1" customWidth="1"/>
    <col min="5" max="5" width="29.7109375" style="1" bestFit="1" customWidth="1"/>
    <col min="6" max="6" width="11.28515625" style="1" customWidth="1"/>
    <col min="7" max="38" width="8.7109375" style="1" customWidth="1"/>
    <col min="39" max="39" width="8.7109375" style="34" customWidth="1"/>
    <col min="40" max="60" width="8.7109375" style="1" customWidth="1"/>
    <col min="61" max="16384" width="14.42578125" style="1"/>
  </cols>
  <sheetData>
    <row r="1" spans="1:60" ht="136.5" customHeight="1" x14ac:dyDescent="0.2"/>
    <row r="2" spans="1:60" ht="28.5" customHeight="1" x14ac:dyDescent="0.2">
      <c r="A2" s="26"/>
      <c r="B2" s="26"/>
      <c r="C2" s="78" t="s">
        <v>18</v>
      </c>
      <c r="D2" s="78"/>
      <c r="E2" s="78"/>
      <c r="F2" s="78"/>
      <c r="G2" s="26"/>
      <c r="H2" s="26"/>
      <c r="I2" s="26"/>
      <c r="J2" s="26"/>
      <c r="K2" s="26"/>
      <c r="L2" s="26"/>
      <c r="M2" s="26"/>
      <c r="N2" s="26"/>
      <c r="O2" s="26"/>
      <c r="P2" s="32"/>
    </row>
    <row r="3" spans="1:60" ht="51.75" customHeight="1" x14ac:dyDescent="0.2">
      <c r="A3" s="79" t="s">
        <v>22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60" ht="12" customHeight="1" x14ac:dyDescent="0.2">
      <c r="A4" s="25"/>
      <c r="B4" s="25"/>
      <c r="C4" s="25"/>
      <c r="D4" s="25"/>
      <c r="E4" s="25"/>
      <c r="F4" s="25"/>
      <c r="G4" s="2"/>
      <c r="H4" s="2"/>
      <c r="I4" s="2"/>
      <c r="J4" s="2"/>
      <c r="K4" s="2"/>
      <c r="L4" s="2"/>
      <c r="M4" s="2"/>
      <c r="N4" s="2"/>
      <c r="O4" s="2"/>
      <c r="P4" s="2"/>
    </row>
    <row r="5" spans="1:60" ht="45.75" customHeight="1" x14ac:dyDescent="0.2">
      <c r="A5" s="74" t="s">
        <v>17</v>
      </c>
      <c r="B5" s="74" t="s">
        <v>3</v>
      </c>
      <c r="C5" s="74" t="s">
        <v>16</v>
      </c>
      <c r="D5" s="72" t="s">
        <v>15</v>
      </c>
      <c r="E5" s="80"/>
      <c r="F5" s="72" t="s">
        <v>19</v>
      </c>
      <c r="G5" s="73"/>
      <c r="H5" s="73"/>
      <c r="I5" s="73"/>
      <c r="J5" s="73"/>
      <c r="K5" s="73"/>
      <c r="L5" s="73"/>
      <c r="M5" s="73"/>
      <c r="N5" s="73"/>
      <c r="O5" s="73"/>
      <c r="P5" s="71"/>
      <c r="Q5" s="72" t="s">
        <v>20</v>
      </c>
      <c r="R5" s="73"/>
      <c r="S5" s="73"/>
      <c r="T5" s="73"/>
      <c r="U5" s="73"/>
      <c r="V5" s="73"/>
      <c r="W5" s="73"/>
      <c r="X5" s="73"/>
      <c r="Y5" s="73"/>
      <c r="Z5" s="73"/>
      <c r="AA5" s="71"/>
      <c r="AB5" s="72" t="s">
        <v>21</v>
      </c>
      <c r="AC5" s="73"/>
      <c r="AD5" s="73"/>
      <c r="AE5" s="73"/>
      <c r="AF5" s="73"/>
      <c r="AG5" s="73"/>
      <c r="AH5" s="73"/>
      <c r="AI5" s="73"/>
      <c r="AJ5" s="73"/>
      <c r="AK5" s="73"/>
      <c r="AL5" s="71"/>
      <c r="AM5" s="81" t="s">
        <v>83</v>
      </c>
      <c r="AN5" s="82"/>
      <c r="AO5" s="82"/>
      <c r="AP5" s="82"/>
      <c r="AQ5" s="82"/>
      <c r="AR5" s="82"/>
      <c r="AS5" s="82"/>
      <c r="AT5" s="82"/>
      <c r="AU5" s="82"/>
      <c r="AV5" s="82"/>
      <c r="AW5" s="83"/>
      <c r="AX5" s="81" t="s">
        <v>84</v>
      </c>
      <c r="AY5" s="82"/>
      <c r="AZ5" s="82"/>
      <c r="BA5" s="82"/>
      <c r="BB5" s="82"/>
      <c r="BC5" s="82"/>
      <c r="BD5" s="82"/>
      <c r="BE5" s="82"/>
      <c r="BF5" s="82"/>
      <c r="BG5" s="82"/>
      <c r="BH5" s="83"/>
    </row>
    <row r="6" spans="1:60" ht="23.25" customHeight="1" x14ac:dyDescent="0.2">
      <c r="A6" s="75"/>
      <c r="B6" s="75"/>
      <c r="C6" s="75"/>
      <c r="D6" s="74" t="s">
        <v>14</v>
      </c>
      <c r="E6" s="74" t="s">
        <v>13</v>
      </c>
      <c r="F6" s="70" t="s">
        <v>12</v>
      </c>
      <c r="G6" s="71"/>
      <c r="H6" s="70" t="s">
        <v>11</v>
      </c>
      <c r="I6" s="71"/>
      <c r="J6" s="70" t="s">
        <v>10</v>
      </c>
      <c r="K6" s="71"/>
      <c r="L6" s="70" t="s">
        <v>9</v>
      </c>
      <c r="M6" s="71"/>
      <c r="N6" s="70" t="s">
        <v>8</v>
      </c>
      <c r="O6" s="71"/>
      <c r="P6" s="76" t="s">
        <v>7</v>
      </c>
      <c r="Q6" s="70" t="s">
        <v>12</v>
      </c>
      <c r="R6" s="71"/>
      <c r="S6" s="70" t="s">
        <v>11</v>
      </c>
      <c r="T6" s="71"/>
      <c r="U6" s="70" t="s">
        <v>10</v>
      </c>
      <c r="V6" s="71"/>
      <c r="W6" s="70" t="s">
        <v>9</v>
      </c>
      <c r="X6" s="71"/>
      <c r="Y6" s="70" t="s">
        <v>8</v>
      </c>
      <c r="Z6" s="71"/>
      <c r="AA6" s="76" t="s">
        <v>7</v>
      </c>
      <c r="AB6" s="70" t="s">
        <v>12</v>
      </c>
      <c r="AC6" s="71"/>
      <c r="AD6" s="70" t="s">
        <v>11</v>
      </c>
      <c r="AE6" s="71"/>
      <c r="AF6" s="70" t="s">
        <v>10</v>
      </c>
      <c r="AG6" s="71"/>
      <c r="AH6" s="70" t="s">
        <v>9</v>
      </c>
      <c r="AI6" s="71"/>
      <c r="AJ6" s="70" t="s">
        <v>8</v>
      </c>
      <c r="AK6" s="71"/>
      <c r="AL6" s="76" t="s">
        <v>7</v>
      </c>
      <c r="AM6" s="70" t="s">
        <v>12</v>
      </c>
      <c r="AN6" s="71"/>
      <c r="AO6" s="70" t="s">
        <v>11</v>
      </c>
      <c r="AP6" s="71"/>
      <c r="AQ6" s="70" t="s">
        <v>10</v>
      </c>
      <c r="AR6" s="71"/>
      <c r="AS6" s="70" t="s">
        <v>9</v>
      </c>
      <c r="AT6" s="71"/>
      <c r="AU6" s="70" t="s">
        <v>8</v>
      </c>
      <c r="AV6" s="71"/>
      <c r="AW6" s="76" t="s">
        <v>7</v>
      </c>
      <c r="AX6" s="70" t="s">
        <v>12</v>
      </c>
      <c r="AY6" s="71"/>
      <c r="AZ6" s="70" t="s">
        <v>11</v>
      </c>
      <c r="BA6" s="71"/>
      <c r="BB6" s="70" t="s">
        <v>10</v>
      </c>
      <c r="BC6" s="71"/>
      <c r="BD6" s="70" t="s">
        <v>9</v>
      </c>
      <c r="BE6" s="71"/>
      <c r="BF6" s="70" t="s">
        <v>8</v>
      </c>
      <c r="BG6" s="71"/>
      <c r="BH6" s="76" t="s">
        <v>7</v>
      </c>
    </row>
    <row r="7" spans="1:60" ht="23.25" customHeight="1" x14ac:dyDescent="0.2">
      <c r="A7" s="75"/>
      <c r="B7" s="75"/>
      <c r="C7" s="75"/>
      <c r="D7" s="75"/>
      <c r="E7" s="75"/>
      <c r="F7" s="24" t="s">
        <v>6</v>
      </c>
      <c r="G7" s="24" t="s">
        <v>5</v>
      </c>
      <c r="H7" s="24" t="s">
        <v>6</v>
      </c>
      <c r="I7" s="24" t="s">
        <v>5</v>
      </c>
      <c r="J7" s="24" t="s">
        <v>6</v>
      </c>
      <c r="K7" s="24" t="s">
        <v>5</v>
      </c>
      <c r="L7" s="24" t="s">
        <v>6</v>
      </c>
      <c r="M7" s="24" t="s">
        <v>5</v>
      </c>
      <c r="N7" s="24" t="s">
        <v>6</v>
      </c>
      <c r="O7" s="24" t="s">
        <v>5</v>
      </c>
      <c r="P7" s="77"/>
      <c r="Q7" s="24" t="s">
        <v>6</v>
      </c>
      <c r="R7" s="24" t="s">
        <v>5</v>
      </c>
      <c r="S7" s="24" t="s">
        <v>6</v>
      </c>
      <c r="T7" s="24" t="s">
        <v>5</v>
      </c>
      <c r="U7" s="24" t="s">
        <v>6</v>
      </c>
      <c r="V7" s="24" t="s">
        <v>5</v>
      </c>
      <c r="W7" s="24" t="s">
        <v>6</v>
      </c>
      <c r="X7" s="24" t="s">
        <v>5</v>
      </c>
      <c r="Y7" s="24" t="s">
        <v>6</v>
      </c>
      <c r="Z7" s="24" t="s">
        <v>5</v>
      </c>
      <c r="AA7" s="77"/>
      <c r="AB7" s="24" t="s">
        <v>6</v>
      </c>
      <c r="AC7" s="24" t="s">
        <v>5</v>
      </c>
      <c r="AD7" s="24" t="s">
        <v>6</v>
      </c>
      <c r="AE7" s="24" t="s">
        <v>5</v>
      </c>
      <c r="AF7" s="24" t="s">
        <v>6</v>
      </c>
      <c r="AG7" s="24" t="s">
        <v>5</v>
      </c>
      <c r="AH7" s="24" t="s">
        <v>6</v>
      </c>
      <c r="AI7" s="24" t="s">
        <v>5</v>
      </c>
      <c r="AJ7" s="24" t="s">
        <v>6</v>
      </c>
      <c r="AK7" s="24" t="s">
        <v>5</v>
      </c>
      <c r="AL7" s="77"/>
      <c r="AM7" s="24" t="s">
        <v>6</v>
      </c>
      <c r="AN7" s="24" t="s">
        <v>5</v>
      </c>
      <c r="AO7" s="24" t="s">
        <v>6</v>
      </c>
      <c r="AP7" s="24" t="s">
        <v>5</v>
      </c>
      <c r="AQ7" s="24" t="s">
        <v>6</v>
      </c>
      <c r="AR7" s="24" t="s">
        <v>5</v>
      </c>
      <c r="AS7" s="24" t="s">
        <v>6</v>
      </c>
      <c r="AT7" s="24" t="s">
        <v>5</v>
      </c>
      <c r="AU7" s="24" t="s">
        <v>6</v>
      </c>
      <c r="AV7" s="24" t="s">
        <v>5</v>
      </c>
      <c r="AW7" s="77"/>
      <c r="AX7" s="24" t="s">
        <v>6</v>
      </c>
      <c r="AY7" s="24" t="s">
        <v>5</v>
      </c>
      <c r="AZ7" s="24" t="s">
        <v>6</v>
      </c>
      <c r="BA7" s="24" t="s">
        <v>5</v>
      </c>
      <c r="BB7" s="24" t="s">
        <v>6</v>
      </c>
      <c r="BC7" s="24" t="s">
        <v>5</v>
      </c>
      <c r="BD7" s="24" t="s">
        <v>6</v>
      </c>
      <c r="BE7" s="24" t="s">
        <v>5</v>
      </c>
      <c r="BF7" s="24" t="s">
        <v>6</v>
      </c>
      <c r="BG7" s="24" t="s">
        <v>5</v>
      </c>
      <c r="BH7" s="77"/>
    </row>
    <row r="8" spans="1:60" s="12" customFormat="1" ht="41.1" customHeight="1" x14ac:dyDescent="0.2">
      <c r="A8" s="22" t="s">
        <v>25</v>
      </c>
      <c r="B8" s="23">
        <v>1</v>
      </c>
      <c r="C8" s="28" t="s">
        <v>26</v>
      </c>
      <c r="D8" s="30" t="s">
        <v>27</v>
      </c>
      <c r="E8" s="30" t="s">
        <v>28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f>SUM(F8:O8)</f>
        <v>0</v>
      </c>
      <c r="Q8" s="21">
        <v>0</v>
      </c>
      <c r="R8" s="21">
        <v>1</v>
      </c>
      <c r="S8" s="21">
        <v>1</v>
      </c>
      <c r="T8" s="21">
        <v>1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f>SUM(Q8:Z8)</f>
        <v>3</v>
      </c>
      <c r="AB8" s="21">
        <v>0</v>
      </c>
      <c r="AC8" s="21">
        <v>0</v>
      </c>
      <c r="AD8" s="21">
        <v>2</v>
      </c>
      <c r="AE8" s="21">
        <v>1</v>
      </c>
      <c r="AF8" s="21">
        <v>0</v>
      </c>
      <c r="AG8" s="21">
        <v>0</v>
      </c>
      <c r="AH8" s="21">
        <v>0</v>
      </c>
      <c r="AI8" s="21">
        <v>1</v>
      </c>
      <c r="AJ8" s="21">
        <v>0</v>
      </c>
      <c r="AK8" s="21">
        <v>0</v>
      </c>
      <c r="AL8" s="21">
        <f>SUM(AB8:AK8)</f>
        <v>4</v>
      </c>
      <c r="AM8" s="21">
        <v>0</v>
      </c>
      <c r="AN8" s="21">
        <v>0</v>
      </c>
      <c r="AO8" s="21">
        <v>0</v>
      </c>
      <c r="AP8" s="21">
        <v>0</v>
      </c>
      <c r="AQ8" s="21">
        <v>0</v>
      </c>
      <c r="AR8" s="21">
        <v>0</v>
      </c>
      <c r="AS8" s="21">
        <v>0</v>
      </c>
      <c r="AT8" s="21">
        <v>0</v>
      </c>
      <c r="AU8" s="21">
        <v>0</v>
      </c>
      <c r="AV8" s="21">
        <v>0</v>
      </c>
      <c r="AW8" s="21">
        <f>SUM(AM8:AV8)</f>
        <v>0</v>
      </c>
      <c r="AX8" s="21">
        <v>0</v>
      </c>
      <c r="AY8" s="21">
        <v>0</v>
      </c>
      <c r="AZ8" s="21">
        <v>0</v>
      </c>
      <c r="BA8" s="21">
        <v>0</v>
      </c>
      <c r="BB8" s="21">
        <v>0</v>
      </c>
      <c r="BC8" s="21">
        <v>0</v>
      </c>
      <c r="BD8" s="21">
        <v>0</v>
      </c>
      <c r="BE8" s="21">
        <v>0</v>
      </c>
      <c r="BF8" s="21">
        <v>0</v>
      </c>
      <c r="BG8" s="21">
        <v>0</v>
      </c>
      <c r="BH8" s="21">
        <f>SUM(AX8:BG8)</f>
        <v>0</v>
      </c>
    </row>
    <row r="9" spans="1:60" s="12" customFormat="1" ht="41.1" customHeight="1" x14ac:dyDescent="0.2">
      <c r="A9" s="22" t="s">
        <v>25</v>
      </c>
      <c r="B9" s="23">
        <v>2</v>
      </c>
      <c r="C9" s="28" t="s">
        <v>26</v>
      </c>
      <c r="D9" s="30" t="s">
        <v>29</v>
      </c>
      <c r="E9" s="30" t="s">
        <v>30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f t="shared" ref="P9:P38" si="0">SUM(F9:O9)</f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f t="shared" ref="AA9:AA38" si="1">SUM(Q9:Z9)</f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1</v>
      </c>
      <c r="AH9" s="21">
        <v>0</v>
      </c>
      <c r="AI9" s="21">
        <v>2</v>
      </c>
      <c r="AJ9" s="21">
        <v>0</v>
      </c>
      <c r="AK9" s="21">
        <v>0</v>
      </c>
      <c r="AL9" s="21">
        <f t="shared" ref="AL9:AL38" si="2">SUM(AB9:AK9)</f>
        <v>3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  <c r="AT9" s="21">
        <v>0</v>
      </c>
      <c r="AU9" s="21">
        <v>0</v>
      </c>
      <c r="AV9" s="21">
        <v>0</v>
      </c>
      <c r="AW9" s="21">
        <f t="shared" ref="AW9:AW38" si="3">SUM(AM9:AV9)</f>
        <v>0</v>
      </c>
      <c r="AX9" s="21">
        <v>0</v>
      </c>
      <c r="AY9" s="21">
        <v>0</v>
      </c>
      <c r="AZ9" s="21">
        <v>0</v>
      </c>
      <c r="BA9" s="21">
        <v>0</v>
      </c>
      <c r="BB9" s="21">
        <v>0</v>
      </c>
      <c r="BC9" s="21">
        <v>0</v>
      </c>
      <c r="BD9" s="21">
        <v>0</v>
      </c>
      <c r="BE9" s="21">
        <v>0</v>
      </c>
      <c r="BF9" s="21">
        <v>0</v>
      </c>
      <c r="BG9" s="21">
        <v>0</v>
      </c>
      <c r="BH9" s="21">
        <f t="shared" ref="BH9:BH38" si="4">SUM(AX9:BG9)</f>
        <v>0</v>
      </c>
    </row>
    <row r="10" spans="1:60" s="12" customFormat="1" ht="41.1" customHeight="1" x14ac:dyDescent="0.2">
      <c r="A10" s="22" t="s">
        <v>25</v>
      </c>
      <c r="B10" s="23">
        <v>3</v>
      </c>
      <c r="C10" s="28" t="s">
        <v>26</v>
      </c>
      <c r="D10" s="30" t="s">
        <v>31</v>
      </c>
      <c r="E10" s="30" t="s">
        <v>32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f t="shared" si="0"/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f t="shared" si="1"/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f t="shared" si="2"/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1">
        <v>0</v>
      </c>
      <c r="AS10" s="21">
        <v>0</v>
      </c>
      <c r="AT10" s="21">
        <v>0</v>
      </c>
      <c r="AU10" s="21">
        <v>0</v>
      </c>
      <c r="AV10" s="21">
        <v>0</v>
      </c>
      <c r="AW10" s="21">
        <f t="shared" si="3"/>
        <v>0</v>
      </c>
      <c r="AX10" s="21">
        <v>0</v>
      </c>
      <c r="AY10" s="21">
        <v>0</v>
      </c>
      <c r="AZ10" s="21">
        <v>0</v>
      </c>
      <c r="BA10" s="21">
        <v>0</v>
      </c>
      <c r="BB10" s="21">
        <v>0</v>
      </c>
      <c r="BC10" s="21">
        <v>0</v>
      </c>
      <c r="BD10" s="21">
        <v>0</v>
      </c>
      <c r="BE10" s="21">
        <v>0</v>
      </c>
      <c r="BF10" s="21">
        <v>0</v>
      </c>
      <c r="BG10" s="21">
        <v>0</v>
      </c>
      <c r="BH10" s="21">
        <f t="shared" si="4"/>
        <v>0</v>
      </c>
    </row>
    <row r="11" spans="1:60" s="12" customFormat="1" ht="41.1" customHeight="1" x14ac:dyDescent="0.2">
      <c r="A11" s="22" t="s">
        <v>25</v>
      </c>
      <c r="B11" s="23">
        <v>4</v>
      </c>
      <c r="C11" s="28" t="s">
        <v>26</v>
      </c>
      <c r="D11" s="30" t="s">
        <v>33</v>
      </c>
      <c r="E11" s="30" t="s">
        <v>34</v>
      </c>
      <c r="F11" s="22">
        <v>0</v>
      </c>
      <c r="G11" s="22">
        <v>0</v>
      </c>
      <c r="H11" s="22">
        <v>0</v>
      </c>
      <c r="I11" s="22">
        <v>0</v>
      </c>
      <c r="J11" s="22">
        <v>1</v>
      </c>
      <c r="K11" s="22">
        <v>3</v>
      </c>
      <c r="L11" s="22">
        <v>1</v>
      </c>
      <c r="M11" s="22">
        <v>2</v>
      </c>
      <c r="N11" s="22">
        <v>0</v>
      </c>
      <c r="O11" s="22">
        <v>0</v>
      </c>
      <c r="P11" s="22">
        <f t="shared" si="0"/>
        <v>7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2</v>
      </c>
      <c r="W11" s="21">
        <v>0</v>
      </c>
      <c r="X11" s="21">
        <v>0</v>
      </c>
      <c r="Y11" s="21">
        <v>0</v>
      </c>
      <c r="Z11" s="21">
        <v>0</v>
      </c>
      <c r="AA11" s="21">
        <f t="shared" si="1"/>
        <v>2</v>
      </c>
      <c r="AB11" s="21">
        <v>0</v>
      </c>
      <c r="AC11" s="21">
        <v>0</v>
      </c>
      <c r="AD11" s="21">
        <v>4</v>
      </c>
      <c r="AE11" s="21">
        <v>5</v>
      </c>
      <c r="AF11" s="21">
        <v>1</v>
      </c>
      <c r="AG11" s="21">
        <v>7</v>
      </c>
      <c r="AH11" s="21">
        <v>1</v>
      </c>
      <c r="AI11" s="21">
        <v>1</v>
      </c>
      <c r="AJ11" s="21">
        <v>0</v>
      </c>
      <c r="AK11" s="21">
        <v>0</v>
      </c>
      <c r="AL11" s="21">
        <f t="shared" si="2"/>
        <v>19</v>
      </c>
      <c r="AM11" s="21">
        <v>0</v>
      </c>
      <c r="AN11" s="21">
        <v>0</v>
      </c>
      <c r="AO11" s="21">
        <v>0</v>
      </c>
      <c r="AP11" s="21">
        <v>0</v>
      </c>
      <c r="AQ11" s="21">
        <v>0</v>
      </c>
      <c r="AR11" s="21">
        <v>0</v>
      </c>
      <c r="AS11" s="21">
        <v>0</v>
      </c>
      <c r="AT11" s="21">
        <v>0</v>
      </c>
      <c r="AU11" s="21">
        <v>0</v>
      </c>
      <c r="AV11" s="21">
        <v>0</v>
      </c>
      <c r="AW11" s="21">
        <f t="shared" si="3"/>
        <v>0</v>
      </c>
      <c r="AX11" s="21">
        <v>0</v>
      </c>
      <c r="AY11" s="21">
        <v>0</v>
      </c>
      <c r="AZ11" s="21">
        <v>0</v>
      </c>
      <c r="BA11" s="21">
        <v>0</v>
      </c>
      <c r="BB11" s="21">
        <v>0</v>
      </c>
      <c r="BC11" s="21">
        <v>0</v>
      </c>
      <c r="BD11" s="21">
        <v>0</v>
      </c>
      <c r="BE11" s="21">
        <v>0</v>
      </c>
      <c r="BF11" s="21">
        <v>0</v>
      </c>
      <c r="BG11" s="21">
        <v>0</v>
      </c>
      <c r="BH11" s="21">
        <f t="shared" si="4"/>
        <v>0</v>
      </c>
    </row>
    <row r="12" spans="1:60" s="12" customFormat="1" ht="41.1" customHeight="1" x14ac:dyDescent="0.2">
      <c r="A12" s="22" t="s">
        <v>25</v>
      </c>
      <c r="B12" s="23">
        <v>5</v>
      </c>
      <c r="C12" s="28" t="s">
        <v>26</v>
      </c>
      <c r="D12" s="30" t="s">
        <v>35</v>
      </c>
      <c r="E12" s="30" t="s">
        <v>24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f t="shared" si="0"/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f t="shared" si="1"/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f t="shared" si="2"/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f t="shared" si="3"/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f t="shared" si="4"/>
        <v>0</v>
      </c>
    </row>
    <row r="13" spans="1:60" s="12" customFormat="1" ht="41.1" customHeight="1" x14ac:dyDescent="0.2">
      <c r="A13" s="22" t="s">
        <v>25</v>
      </c>
      <c r="B13" s="23">
        <v>6</v>
      </c>
      <c r="C13" s="28" t="s">
        <v>26</v>
      </c>
      <c r="D13" s="30" t="s">
        <v>36</v>
      </c>
      <c r="E13" s="30" t="s">
        <v>32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f t="shared" si="0"/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f t="shared" si="1"/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1</v>
      </c>
      <c r="AL13" s="21">
        <f t="shared" si="2"/>
        <v>1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1">
        <v>0</v>
      </c>
      <c r="AS13" s="21">
        <v>0</v>
      </c>
      <c r="AT13" s="21">
        <v>0</v>
      </c>
      <c r="AU13" s="21">
        <v>0</v>
      </c>
      <c r="AV13" s="21">
        <v>0</v>
      </c>
      <c r="AW13" s="21">
        <f t="shared" si="3"/>
        <v>0</v>
      </c>
      <c r="AX13" s="21">
        <v>0</v>
      </c>
      <c r="AY13" s="21">
        <v>0</v>
      </c>
      <c r="AZ13" s="21">
        <v>0</v>
      </c>
      <c r="BA13" s="21">
        <v>0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f t="shared" si="4"/>
        <v>0</v>
      </c>
    </row>
    <row r="14" spans="1:60" s="12" customFormat="1" ht="41.1" customHeight="1" x14ac:dyDescent="0.2">
      <c r="A14" s="22" t="s">
        <v>25</v>
      </c>
      <c r="B14" s="23">
        <v>7</v>
      </c>
      <c r="C14" s="28" t="s">
        <v>26</v>
      </c>
      <c r="D14" s="30" t="s">
        <v>37</v>
      </c>
      <c r="E14" s="30" t="s">
        <v>38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f t="shared" si="0"/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f t="shared" si="1"/>
        <v>0</v>
      </c>
      <c r="AB14" s="21">
        <v>0</v>
      </c>
      <c r="AC14" s="21">
        <v>0</v>
      </c>
      <c r="AD14" s="21">
        <v>1</v>
      </c>
      <c r="AE14" s="21">
        <v>3</v>
      </c>
      <c r="AF14" s="21">
        <v>1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f t="shared" si="2"/>
        <v>5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f t="shared" si="3"/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0</v>
      </c>
      <c r="BF14" s="21">
        <v>0</v>
      </c>
      <c r="BG14" s="21">
        <v>0</v>
      </c>
      <c r="BH14" s="21">
        <f t="shared" si="4"/>
        <v>0</v>
      </c>
    </row>
    <row r="15" spans="1:60" s="12" customFormat="1" ht="41.1" customHeight="1" x14ac:dyDescent="0.2">
      <c r="A15" s="22" t="s">
        <v>25</v>
      </c>
      <c r="B15" s="23">
        <v>8</v>
      </c>
      <c r="C15" s="28" t="s">
        <v>26</v>
      </c>
      <c r="D15" s="30" t="s">
        <v>39</v>
      </c>
      <c r="E15" s="30" t="s">
        <v>40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f t="shared" si="0"/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f t="shared" si="1"/>
        <v>0</v>
      </c>
      <c r="AB15" s="21">
        <v>0</v>
      </c>
      <c r="AC15" s="21">
        <v>0</v>
      </c>
      <c r="AD15" s="21">
        <v>0</v>
      </c>
      <c r="AE15" s="21">
        <v>1</v>
      </c>
      <c r="AF15" s="21">
        <v>1</v>
      </c>
      <c r="AG15" s="21">
        <v>1</v>
      </c>
      <c r="AH15" s="21">
        <v>0</v>
      </c>
      <c r="AI15" s="21">
        <v>0</v>
      </c>
      <c r="AJ15" s="21">
        <v>0</v>
      </c>
      <c r="AK15" s="21">
        <v>0</v>
      </c>
      <c r="AL15" s="21">
        <f t="shared" si="2"/>
        <v>3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f t="shared" si="3"/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f t="shared" si="4"/>
        <v>0</v>
      </c>
    </row>
    <row r="16" spans="1:60" s="12" customFormat="1" ht="41.1" customHeight="1" x14ac:dyDescent="0.2">
      <c r="A16" s="22" t="s">
        <v>25</v>
      </c>
      <c r="B16" s="23">
        <v>9</v>
      </c>
      <c r="C16" s="28" t="s">
        <v>26</v>
      </c>
      <c r="D16" s="30" t="s">
        <v>41</v>
      </c>
      <c r="E16" s="30" t="s">
        <v>32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f t="shared" si="0"/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f t="shared" si="1"/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f t="shared" si="2"/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0</v>
      </c>
      <c r="AT16" s="21">
        <v>0</v>
      </c>
      <c r="AU16" s="21">
        <v>0</v>
      </c>
      <c r="AV16" s="21">
        <v>0</v>
      </c>
      <c r="AW16" s="21">
        <f t="shared" si="3"/>
        <v>0</v>
      </c>
      <c r="AX16" s="21">
        <v>0</v>
      </c>
      <c r="AY16" s="21">
        <v>0</v>
      </c>
      <c r="AZ16" s="21">
        <v>0</v>
      </c>
      <c r="BA16" s="21">
        <v>0</v>
      </c>
      <c r="BB16" s="21">
        <v>0</v>
      </c>
      <c r="BC16" s="21">
        <v>0</v>
      </c>
      <c r="BD16" s="21">
        <v>0</v>
      </c>
      <c r="BE16" s="21">
        <v>0</v>
      </c>
      <c r="BF16" s="21">
        <v>0</v>
      </c>
      <c r="BG16" s="21">
        <v>0</v>
      </c>
      <c r="BH16" s="21">
        <f t="shared" si="4"/>
        <v>0</v>
      </c>
    </row>
    <row r="17" spans="1:60" s="12" customFormat="1" ht="41.1" customHeight="1" x14ac:dyDescent="0.2">
      <c r="A17" s="22" t="s">
        <v>25</v>
      </c>
      <c r="B17" s="23">
        <v>10</v>
      </c>
      <c r="C17" s="28" t="s">
        <v>26</v>
      </c>
      <c r="D17" s="30" t="s">
        <v>42</v>
      </c>
      <c r="E17" s="30" t="s">
        <v>43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f t="shared" si="0"/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f t="shared" si="1"/>
        <v>0</v>
      </c>
      <c r="AB17" s="21">
        <v>0</v>
      </c>
      <c r="AC17" s="21">
        <v>0</v>
      </c>
      <c r="AD17" s="21">
        <v>1</v>
      </c>
      <c r="AE17" s="21">
        <v>1</v>
      </c>
      <c r="AF17" s="21">
        <v>0</v>
      </c>
      <c r="AG17" s="21">
        <v>1</v>
      </c>
      <c r="AH17" s="21">
        <v>0</v>
      </c>
      <c r="AI17" s="21">
        <v>0</v>
      </c>
      <c r="AJ17" s="21">
        <v>0</v>
      </c>
      <c r="AK17" s="21">
        <v>0</v>
      </c>
      <c r="AL17" s="21">
        <f t="shared" si="2"/>
        <v>3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1">
        <v>0</v>
      </c>
      <c r="AS17" s="21">
        <v>0</v>
      </c>
      <c r="AT17" s="21">
        <v>0</v>
      </c>
      <c r="AU17" s="21">
        <v>0</v>
      </c>
      <c r="AV17" s="21">
        <v>0</v>
      </c>
      <c r="AW17" s="21">
        <f t="shared" si="3"/>
        <v>0</v>
      </c>
      <c r="AX17" s="21">
        <v>0</v>
      </c>
      <c r="AY17" s="21">
        <v>0</v>
      </c>
      <c r="AZ17" s="21">
        <v>0</v>
      </c>
      <c r="BA17" s="21">
        <v>0</v>
      </c>
      <c r="BB17" s="21">
        <v>0</v>
      </c>
      <c r="BC17" s="21">
        <v>0</v>
      </c>
      <c r="BD17" s="21">
        <v>0</v>
      </c>
      <c r="BE17" s="21">
        <v>0</v>
      </c>
      <c r="BF17" s="21">
        <v>0</v>
      </c>
      <c r="BG17" s="21">
        <v>0</v>
      </c>
      <c r="BH17" s="21">
        <f t="shared" si="4"/>
        <v>0</v>
      </c>
    </row>
    <row r="18" spans="1:60" s="12" customFormat="1" ht="41.1" customHeight="1" x14ac:dyDescent="0.2">
      <c r="A18" s="22" t="s">
        <v>25</v>
      </c>
      <c r="B18" s="23">
        <v>11</v>
      </c>
      <c r="C18" s="28" t="s">
        <v>26</v>
      </c>
      <c r="D18" s="30" t="s">
        <v>44</v>
      </c>
      <c r="E18" s="30" t="s">
        <v>45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f t="shared" si="0"/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f t="shared" si="1"/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f t="shared" si="2"/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f t="shared" si="3"/>
        <v>0</v>
      </c>
      <c r="AX18" s="21">
        <v>0</v>
      </c>
      <c r="AY18" s="21">
        <v>0</v>
      </c>
      <c r="AZ18" s="21">
        <v>0</v>
      </c>
      <c r="BA18" s="21">
        <v>0</v>
      </c>
      <c r="BB18" s="21">
        <v>0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f t="shared" si="4"/>
        <v>0</v>
      </c>
    </row>
    <row r="19" spans="1:60" s="12" customFormat="1" ht="41.1" customHeight="1" x14ac:dyDescent="0.2">
      <c r="A19" s="22" t="s">
        <v>25</v>
      </c>
      <c r="B19" s="23">
        <v>12</v>
      </c>
      <c r="C19" s="28" t="s">
        <v>26</v>
      </c>
      <c r="D19" s="30" t="s">
        <v>46</v>
      </c>
      <c r="E19" s="30" t="s">
        <v>47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f t="shared" si="0"/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f t="shared" si="1"/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2</v>
      </c>
      <c r="AH19" s="21">
        <v>1</v>
      </c>
      <c r="AI19" s="21">
        <v>5</v>
      </c>
      <c r="AJ19" s="21">
        <v>0</v>
      </c>
      <c r="AK19" s="21">
        <v>1</v>
      </c>
      <c r="AL19" s="21">
        <f t="shared" si="2"/>
        <v>9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1">
        <v>0</v>
      </c>
      <c r="AS19" s="21">
        <v>0</v>
      </c>
      <c r="AT19" s="21">
        <v>0</v>
      </c>
      <c r="AU19" s="21">
        <v>0</v>
      </c>
      <c r="AV19" s="21">
        <v>0</v>
      </c>
      <c r="AW19" s="21">
        <f t="shared" si="3"/>
        <v>0</v>
      </c>
      <c r="AX19" s="21">
        <v>0</v>
      </c>
      <c r="AY19" s="21">
        <v>0</v>
      </c>
      <c r="AZ19" s="21">
        <v>0</v>
      </c>
      <c r="BA19" s="21">
        <v>0</v>
      </c>
      <c r="BB19" s="21">
        <v>0</v>
      </c>
      <c r="BC19" s="21">
        <v>0</v>
      </c>
      <c r="BD19" s="21">
        <v>0</v>
      </c>
      <c r="BE19" s="21">
        <v>0</v>
      </c>
      <c r="BF19" s="21">
        <v>0</v>
      </c>
      <c r="BG19" s="21">
        <v>0</v>
      </c>
      <c r="BH19" s="21">
        <f t="shared" si="4"/>
        <v>0</v>
      </c>
    </row>
    <row r="20" spans="1:60" s="12" customFormat="1" ht="41.1" customHeight="1" x14ac:dyDescent="0.2">
      <c r="A20" s="22" t="s">
        <v>25</v>
      </c>
      <c r="B20" s="23">
        <v>13</v>
      </c>
      <c r="C20" s="28" t="s">
        <v>26</v>
      </c>
      <c r="D20" s="30" t="s">
        <v>48</v>
      </c>
      <c r="E20" s="30" t="s">
        <v>49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f t="shared" si="0"/>
        <v>0</v>
      </c>
      <c r="Q20" s="21">
        <v>0</v>
      </c>
      <c r="R20" s="21">
        <v>0</v>
      </c>
      <c r="S20" s="21">
        <v>0</v>
      </c>
      <c r="T20" s="21">
        <v>2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f t="shared" si="1"/>
        <v>2</v>
      </c>
      <c r="AB20" s="21">
        <v>1</v>
      </c>
      <c r="AC20" s="21">
        <v>0</v>
      </c>
      <c r="AD20" s="21">
        <v>0</v>
      </c>
      <c r="AE20" s="21">
        <v>1</v>
      </c>
      <c r="AF20" s="21">
        <v>1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f t="shared" si="2"/>
        <v>3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  <c r="AT20" s="21">
        <v>0</v>
      </c>
      <c r="AU20" s="21">
        <v>0</v>
      </c>
      <c r="AV20" s="21">
        <v>0</v>
      </c>
      <c r="AW20" s="21">
        <f t="shared" si="3"/>
        <v>0</v>
      </c>
      <c r="AX20" s="21">
        <v>0</v>
      </c>
      <c r="AY20" s="21">
        <v>0</v>
      </c>
      <c r="AZ20" s="21">
        <v>0</v>
      </c>
      <c r="BA20" s="21">
        <v>0</v>
      </c>
      <c r="BB20" s="21">
        <v>0</v>
      </c>
      <c r="BC20" s="21">
        <v>0</v>
      </c>
      <c r="BD20" s="21">
        <v>0</v>
      </c>
      <c r="BE20" s="21">
        <v>0</v>
      </c>
      <c r="BF20" s="21">
        <v>0</v>
      </c>
      <c r="BG20" s="21">
        <v>0</v>
      </c>
      <c r="BH20" s="21">
        <f t="shared" si="4"/>
        <v>0</v>
      </c>
    </row>
    <row r="21" spans="1:60" s="12" customFormat="1" ht="41.1" customHeight="1" x14ac:dyDescent="0.2">
      <c r="A21" s="22" t="s">
        <v>25</v>
      </c>
      <c r="B21" s="23">
        <v>14</v>
      </c>
      <c r="C21" s="28" t="s">
        <v>26</v>
      </c>
      <c r="D21" s="30" t="s">
        <v>50</v>
      </c>
      <c r="E21" s="30" t="s">
        <v>51</v>
      </c>
      <c r="F21" s="22">
        <v>0</v>
      </c>
      <c r="G21" s="22">
        <v>0</v>
      </c>
      <c r="H21" s="22">
        <v>1</v>
      </c>
      <c r="I21" s="22">
        <v>3</v>
      </c>
      <c r="J21" s="22">
        <v>3</v>
      </c>
      <c r="K21" s="22">
        <v>2</v>
      </c>
      <c r="L21" s="22">
        <v>4</v>
      </c>
      <c r="M21" s="22">
        <v>2</v>
      </c>
      <c r="N21" s="22">
        <v>0</v>
      </c>
      <c r="O21" s="22">
        <v>0</v>
      </c>
      <c r="P21" s="22">
        <f t="shared" si="0"/>
        <v>15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f t="shared" si="1"/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1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f t="shared" si="2"/>
        <v>1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0</v>
      </c>
      <c r="AV21" s="21">
        <v>0</v>
      </c>
      <c r="AW21" s="21">
        <f t="shared" si="3"/>
        <v>0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0</v>
      </c>
      <c r="BH21" s="21">
        <f t="shared" si="4"/>
        <v>0</v>
      </c>
    </row>
    <row r="22" spans="1:60" s="12" customFormat="1" ht="41.1" customHeight="1" x14ac:dyDescent="0.2">
      <c r="A22" s="22" t="s">
        <v>25</v>
      </c>
      <c r="B22" s="23">
        <v>15</v>
      </c>
      <c r="C22" s="28" t="s">
        <v>26</v>
      </c>
      <c r="D22" s="30" t="s">
        <v>52</v>
      </c>
      <c r="E22" s="30" t="s">
        <v>53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f t="shared" si="0"/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f t="shared" si="1"/>
        <v>0</v>
      </c>
      <c r="AB22" s="21">
        <v>0</v>
      </c>
      <c r="AC22" s="21">
        <v>0</v>
      </c>
      <c r="AD22" s="21">
        <v>1</v>
      </c>
      <c r="AE22" s="21">
        <v>1</v>
      </c>
      <c r="AF22" s="21">
        <v>4</v>
      </c>
      <c r="AG22" s="21">
        <v>1</v>
      </c>
      <c r="AH22" s="21">
        <v>2</v>
      </c>
      <c r="AI22" s="21">
        <v>0</v>
      </c>
      <c r="AJ22" s="21">
        <v>0</v>
      </c>
      <c r="AK22" s="21">
        <v>0</v>
      </c>
      <c r="AL22" s="21">
        <f t="shared" si="2"/>
        <v>9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1">
        <v>0</v>
      </c>
      <c r="AS22" s="21">
        <v>0</v>
      </c>
      <c r="AT22" s="21">
        <v>0</v>
      </c>
      <c r="AU22" s="21">
        <v>0</v>
      </c>
      <c r="AV22" s="21">
        <v>0</v>
      </c>
      <c r="AW22" s="21">
        <f t="shared" si="3"/>
        <v>0</v>
      </c>
      <c r="AX22" s="21">
        <v>0</v>
      </c>
      <c r="AY22" s="21">
        <v>0</v>
      </c>
      <c r="AZ22" s="21">
        <v>0</v>
      </c>
      <c r="BA22" s="21">
        <v>0</v>
      </c>
      <c r="BB22" s="21">
        <v>0</v>
      </c>
      <c r="BC22" s="21">
        <v>0</v>
      </c>
      <c r="BD22" s="21">
        <v>0</v>
      </c>
      <c r="BE22" s="21">
        <v>0</v>
      </c>
      <c r="BF22" s="21">
        <v>0</v>
      </c>
      <c r="BG22" s="21">
        <v>0</v>
      </c>
      <c r="BH22" s="21">
        <f t="shared" si="4"/>
        <v>0</v>
      </c>
    </row>
    <row r="23" spans="1:60" s="12" customFormat="1" ht="41.1" customHeight="1" x14ac:dyDescent="0.2">
      <c r="A23" s="22" t="s">
        <v>25</v>
      </c>
      <c r="B23" s="23">
        <v>16</v>
      </c>
      <c r="C23" s="28" t="s">
        <v>26</v>
      </c>
      <c r="D23" s="30" t="s">
        <v>54</v>
      </c>
      <c r="E23" s="30" t="s">
        <v>55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f t="shared" si="0"/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f t="shared" si="1"/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f t="shared" si="2"/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f t="shared" si="3"/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f t="shared" si="4"/>
        <v>0</v>
      </c>
    </row>
    <row r="24" spans="1:60" s="12" customFormat="1" ht="41.1" customHeight="1" x14ac:dyDescent="0.2">
      <c r="A24" s="22" t="s">
        <v>25</v>
      </c>
      <c r="B24" s="23">
        <v>17</v>
      </c>
      <c r="C24" s="28" t="s">
        <v>26</v>
      </c>
      <c r="D24" s="30" t="s">
        <v>56</v>
      </c>
      <c r="E24" s="30" t="s">
        <v>57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f t="shared" si="0"/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f t="shared" si="1"/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f t="shared" si="2"/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f t="shared" si="3"/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f t="shared" si="4"/>
        <v>0</v>
      </c>
    </row>
    <row r="25" spans="1:60" s="12" customFormat="1" ht="41.1" customHeight="1" x14ac:dyDescent="0.2">
      <c r="A25" s="22" t="s">
        <v>25</v>
      </c>
      <c r="B25" s="23">
        <v>18</v>
      </c>
      <c r="C25" s="28" t="s">
        <v>26</v>
      </c>
      <c r="D25" s="30" t="s">
        <v>58</v>
      </c>
      <c r="E25" s="30" t="s">
        <v>59</v>
      </c>
      <c r="F25" s="22">
        <v>0</v>
      </c>
      <c r="G25" s="22">
        <v>0</v>
      </c>
      <c r="H25" s="22">
        <v>0</v>
      </c>
      <c r="I25" s="22">
        <v>0</v>
      </c>
      <c r="J25" s="22">
        <v>1</v>
      </c>
      <c r="K25" s="22">
        <v>0</v>
      </c>
      <c r="L25" s="22">
        <v>0</v>
      </c>
      <c r="M25" s="22">
        <v>1</v>
      </c>
      <c r="N25" s="22">
        <v>0</v>
      </c>
      <c r="O25" s="22">
        <v>0</v>
      </c>
      <c r="P25" s="22">
        <f t="shared" si="0"/>
        <v>2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f t="shared" si="1"/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f t="shared" si="2"/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f t="shared" si="3"/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1">
        <f t="shared" si="4"/>
        <v>0</v>
      </c>
    </row>
    <row r="26" spans="1:60" s="12" customFormat="1" ht="41.1" customHeight="1" x14ac:dyDescent="0.2">
      <c r="A26" s="22" t="s">
        <v>25</v>
      </c>
      <c r="B26" s="23">
        <v>19</v>
      </c>
      <c r="C26" s="28" t="s">
        <v>26</v>
      </c>
      <c r="D26" s="30" t="s">
        <v>60</v>
      </c>
      <c r="E26" s="30" t="s">
        <v>61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f t="shared" si="0"/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f t="shared" si="1"/>
        <v>0</v>
      </c>
      <c r="AB26" s="21">
        <v>0</v>
      </c>
      <c r="AC26" s="21">
        <v>0</v>
      </c>
      <c r="AD26" s="21">
        <v>1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1">
        <v>0</v>
      </c>
      <c r="AK26" s="21">
        <v>0</v>
      </c>
      <c r="AL26" s="21">
        <f t="shared" si="2"/>
        <v>1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1">
        <v>0</v>
      </c>
      <c r="AS26" s="21">
        <v>0</v>
      </c>
      <c r="AT26" s="21">
        <v>0</v>
      </c>
      <c r="AU26" s="21">
        <v>0</v>
      </c>
      <c r="AV26" s="21">
        <v>0</v>
      </c>
      <c r="AW26" s="21">
        <f t="shared" si="3"/>
        <v>0</v>
      </c>
      <c r="AX26" s="21">
        <v>0</v>
      </c>
      <c r="AY26" s="21">
        <v>0</v>
      </c>
      <c r="AZ26" s="21">
        <v>0</v>
      </c>
      <c r="BA26" s="21">
        <v>0</v>
      </c>
      <c r="BB26" s="21">
        <v>0</v>
      </c>
      <c r="BC26" s="21">
        <v>0</v>
      </c>
      <c r="BD26" s="21">
        <v>0</v>
      </c>
      <c r="BE26" s="21">
        <v>0</v>
      </c>
      <c r="BF26" s="21">
        <v>0</v>
      </c>
      <c r="BG26" s="21">
        <v>0</v>
      </c>
      <c r="BH26" s="21">
        <f t="shared" si="4"/>
        <v>0</v>
      </c>
    </row>
    <row r="27" spans="1:60" s="12" customFormat="1" ht="41.1" customHeight="1" x14ac:dyDescent="0.2">
      <c r="A27" s="22" t="s">
        <v>25</v>
      </c>
      <c r="B27" s="23">
        <v>20</v>
      </c>
      <c r="C27" s="28" t="s">
        <v>26</v>
      </c>
      <c r="D27" s="30" t="s">
        <v>62</v>
      </c>
      <c r="E27" s="30" t="s">
        <v>63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f t="shared" si="0"/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f t="shared" si="1"/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0</v>
      </c>
      <c r="AK27" s="21">
        <v>0</v>
      </c>
      <c r="AL27" s="21">
        <f t="shared" si="2"/>
        <v>0</v>
      </c>
      <c r="AM27" s="21">
        <v>0</v>
      </c>
      <c r="AN27" s="21">
        <v>0</v>
      </c>
      <c r="AO27" s="21">
        <v>0</v>
      </c>
      <c r="AP27" s="21">
        <v>0</v>
      </c>
      <c r="AQ27" s="21">
        <v>0</v>
      </c>
      <c r="AR27" s="21">
        <v>0</v>
      </c>
      <c r="AS27" s="21">
        <v>0</v>
      </c>
      <c r="AT27" s="21">
        <v>0</v>
      </c>
      <c r="AU27" s="21">
        <v>0</v>
      </c>
      <c r="AV27" s="21">
        <v>0</v>
      </c>
      <c r="AW27" s="21">
        <f t="shared" si="3"/>
        <v>0</v>
      </c>
      <c r="AX27" s="21">
        <v>0</v>
      </c>
      <c r="AY27" s="21">
        <v>0</v>
      </c>
      <c r="AZ27" s="21">
        <v>0</v>
      </c>
      <c r="BA27" s="21">
        <v>0</v>
      </c>
      <c r="BB27" s="21">
        <v>0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1">
        <f t="shared" si="4"/>
        <v>0</v>
      </c>
    </row>
    <row r="28" spans="1:60" s="12" customFormat="1" ht="41.1" customHeight="1" x14ac:dyDescent="0.2">
      <c r="A28" s="22" t="s">
        <v>25</v>
      </c>
      <c r="B28" s="23">
        <v>21</v>
      </c>
      <c r="C28" s="28" t="s">
        <v>26</v>
      </c>
      <c r="D28" s="30" t="s">
        <v>64</v>
      </c>
      <c r="E28" s="30" t="s">
        <v>65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f t="shared" si="0"/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f t="shared" si="1"/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f t="shared" si="2"/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  <c r="AT28" s="21">
        <v>0</v>
      </c>
      <c r="AU28" s="21">
        <v>0</v>
      </c>
      <c r="AV28" s="21">
        <v>0</v>
      </c>
      <c r="AW28" s="21">
        <f t="shared" si="3"/>
        <v>0</v>
      </c>
      <c r="AX28" s="21">
        <v>0</v>
      </c>
      <c r="AY28" s="21">
        <v>0</v>
      </c>
      <c r="AZ28" s="21">
        <v>0</v>
      </c>
      <c r="BA28" s="21">
        <v>0</v>
      </c>
      <c r="BB28" s="21">
        <v>0</v>
      </c>
      <c r="BC28" s="21">
        <v>0</v>
      </c>
      <c r="BD28" s="21">
        <v>0</v>
      </c>
      <c r="BE28" s="21">
        <v>0</v>
      </c>
      <c r="BF28" s="21">
        <v>0</v>
      </c>
      <c r="BG28" s="21">
        <v>0</v>
      </c>
      <c r="BH28" s="21">
        <f t="shared" si="4"/>
        <v>0</v>
      </c>
    </row>
    <row r="29" spans="1:60" s="12" customFormat="1" ht="41.1" customHeight="1" x14ac:dyDescent="0.2">
      <c r="A29" s="22" t="s">
        <v>25</v>
      </c>
      <c r="B29" s="23">
        <v>22</v>
      </c>
      <c r="C29" s="28" t="s">
        <v>26</v>
      </c>
      <c r="D29" s="30" t="s">
        <v>66</v>
      </c>
      <c r="E29" s="30" t="s">
        <v>67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f t="shared" si="0"/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1</v>
      </c>
      <c r="AA29" s="21">
        <f t="shared" si="1"/>
        <v>1</v>
      </c>
      <c r="AB29" s="21">
        <v>0</v>
      </c>
      <c r="AC29" s="21">
        <v>0</v>
      </c>
      <c r="AD29" s="21">
        <v>1</v>
      </c>
      <c r="AE29" s="21">
        <v>0</v>
      </c>
      <c r="AF29" s="21">
        <v>0</v>
      </c>
      <c r="AG29" s="21">
        <v>0</v>
      </c>
      <c r="AH29" s="21">
        <v>0</v>
      </c>
      <c r="AI29" s="21">
        <v>1</v>
      </c>
      <c r="AJ29" s="21">
        <v>0</v>
      </c>
      <c r="AK29" s="21">
        <v>2</v>
      </c>
      <c r="AL29" s="21">
        <f t="shared" si="2"/>
        <v>4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1">
        <v>0</v>
      </c>
      <c r="AS29" s="21">
        <v>0</v>
      </c>
      <c r="AT29" s="21">
        <v>0</v>
      </c>
      <c r="AU29" s="21">
        <v>0</v>
      </c>
      <c r="AV29" s="21">
        <v>0</v>
      </c>
      <c r="AW29" s="21">
        <f t="shared" si="3"/>
        <v>0</v>
      </c>
      <c r="AX29" s="21">
        <v>0</v>
      </c>
      <c r="AY29" s="21">
        <v>0</v>
      </c>
      <c r="AZ29" s="21">
        <v>0</v>
      </c>
      <c r="BA29" s="21">
        <v>0</v>
      </c>
      <c r="BB29" s="21">
        <v>0</v>
      </c>
      <c r="BC29" s="21">
        <v>0</v>
      </c>
      <c r="BD29" s="21">
        <v>0</v>
      </c>
      <c r="BE29" s="21">
        <v>0</v>
      </c>
      <c r="BF29" s="21">
        <v>0</v>
      </c>
      <c r="BG29" s="21">
        <v>0</v>
      </c>
      <c r="BH29" s="21">
        <f t="shared" si="4"/>
        <v>0</v>
      </c>
    </row>
    <row r="30" spans="1:60" s="12" customFormat="1" ht="41.1" customHeight="1" x14ac:dyDescent="0.2">
      <c r="A30" s="22" t="s">
        <v>25</v>
      </c>
      <c r="B30" s="23">
        <v>23</v>
      </c>
      <c r="C30" s="28" t="s">
        <v>26</v>
      </c>
      <c r="D30" s="30" t="s">
        <v>68</v>
      </c>
      <c r="E30" s="30" t="s">
        <v>69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f t="shared" si="0"/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f t="shared" si="1"/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f t="shared" si="2"/>
        <v>0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1">
        <v>0</v>
      </c>
      <c r="AS30" s="21">
        <v>0</v>
      </c>
      <c r="AT30" s="21">
        <v>0</v>
      </c>
      <c r="AU30" s="21">
        <v>0</v>
      </c>
      <c r="AV30" s="21">
        <v>0</v>
      </c>
      <c r="AW30" s="21">
        <f t="shared" si="3"/>
        <v>0</v>
      </c>
      <c r="AX30" s="21">
        <v>0</v>
      </c>
      <c r="AY30" s="21">
        <v>0</v>
      </c>
      <c r="AZ30" s="21">
        <v>0</v>
      </c>
      <c r="BA30" s="21">
        <v>0</v>
      </c>
      <c r="BB30" s="21">
        <v>0</v>
      </c>
      <c r="BC30" s="21">
        <v>0</v>
      </c>
      <c r="BD30" s="21">
        <v>0</v>
      </c>
      <c r="BE30" s="21">
        <v>0</v>
      </c>
      <c r="BF30" s="21">
        <v>0</v>
      </c>
      <c r="BG30" s="21">
        <v>0</v>
      </c>
      <c r="BH30" s="21">
        <f t="shared" si="4"/>
        <v>0</v>
      </c>
    </row>
    <row r="31" spans="1:60" s="12" customFormat="1" ht="41.1" customHeight="1" x14ac:dyDescent="0.2">
      <c r="A31" s="22" t="s">
        <v>25</v>
      </c>
      <c r="B31" s="23">
        <v>24</v>
      </c>
      <c r="C31" s="28" t="s">
        <v>26</v>
      </c>
      <c r="D31" s="30" t="s">
        <v>70</v>
      </c>
      <c r="E31" s="30" t="s">
        <v>71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f t="shared" si="0"/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f t="shared" si="1"/>
        <v>0</v>
      </c>
      <c r="AB31" s="21">
        <v>0</v>
      </c>
      <c r="AC31" s="21">
        <v>0</v>
      </c>
      <c r="AD31" s="21">
        <v>1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21">
        <v>0</v>
      </c>
      <c r="AK31" s="21">
        <v>1</v>
      </c>
      <c r="AL31" s="21">
        <f t="shared" si="2"/>
        <v>2</v>
      </c>
      <c r="AM31" s="21">
        <v>0</v>
      </c>
      <c r="AN31" s="21">
        <v>0</v>
      </c>
      <c r="AO31" s="21">
        <v>0</v>
      </c>
      <c r="AP31" s="21">
        <v>0</v>
      </c>
      <c r="AQ31" s="21">
        <v>0</v>
      </c>
      <c r="AR31" s="21">
        <v>0</v>
      </c>
      <c r="AS31" s="21">
        <v>0</v>
      </c>
      <c r="AT31" s="21">
        <v>0</v>
      </c>
      <c r="AU31" s="21">
        <v>0</v>
      </c>
      <c r="AV31" s="21">
        <v>0</v>
      </c>
      <c r="AW31" s="21">
        <f t="shared" si="3"/>
        <v>0</v>
      </c>
      <c r="AX31" s="21">
        <v>0</v>
      </c>
      <c r="AY31" s="21">
        <v>0</v>
      </c>
      <c r="AZ31" s="21">
        <v>0</v>
      </c>
      <c r="BA31" s="21">
        <v>0</v>
      </c>
      <c r="BB31" s="21">
        <v>0</v>
      </c>
      <c r="BC31" s="21">
        <v>0</v>
      </c>
      <c r="BD31" s="21">
        <v>0</v>
      </c>
      <c r="BE31" s="21">
        <v>0</v>
      </c>
      <c r="BF31" s="21">
        <v>0</v>
      </c>
      <c r="BG31" s="21">
        <v>0</v>
      </c>
      <c r="BH31" s="21">
        <f t="shared" si="4"/>
        <v>0</v>
      </c>
    </row>
    <row r="32" spans="1:60" s="12" customFormat="1" ht="41.1" customHeight="1" x14ac:dyDescent="0.2">
      <c r="A32" s="22" t="s">
        <v>25</v>
      </c>
      <c r="B32" s="23">
        <v>25</v>
      </c>
      <c r="C32" s="28" t="s">
        <v>26</v>
      </c>
      <c r="D32" s="30" t="s">
        <v>72</v>
      </c>
      <c r="E32" s="30" t="s">
        <v>73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f t="shared" si="0"/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f t="shared" si="1"/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f t="shared" si="2"/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  <c r="AT32" s="21">
        <v>0</v>
      </c>
      <c r="AU32" s="21">
        <v>0</v>
      </c>
      <c r="AV32" s="21">
        <v>0</v>
      </c>
      <c r="AW32" s="21">
        <f t="shared" si="3"/>
        <v>0</v>
      </c>
      <c r="AX32" s="21">
        <v>0</v>
      </c>
      <c r="AY32" s="21">
        <v>0</v>
      </c>
      <c r="AZ32" s="21">
        <v>0</v>
      </c>
      <c r="BA32" s="21">
        <v>0</v>
      </c>
      <c r="BB32" s="21">
        <v>0</v>
      </c>
      <c r="BC32" s="21">
        <v>0</v>
      </c>
      <c r="BD32" s="21">
        <v>0</v>
      </c>
      <c r="BE32" s="21">
        <v>0</v>
      </c>
      <c r="BF32" s="21">
        <v>0</v>
      </c>
      <c r="BG32" s="21">
        <v>0</v>
      </c>
      <c r="BH32" s="21">
        <f t="shared" si="4"/>
        <v>0</v>
      </c>
    </row>
    <row r="33" spans="1:60" s="12" customFormat="1" ht="41.1" customHeight="1" x14ac:dyDescent="0.2">
      <c r="A33" s="22" t="s">
        <v>25</v>
      </c>
      <c r="B33" s="23">
        <v>26</v>
      </c>
      <c r="C33" s="28" t="s">
        <v>26</v>
      </c>
      <c r="D33" s="30" t="s">
        <v>74</v>
      </c>
      <c r="E33" s="30" t="s">
        <v>75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f t="shared" si="0"/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f t="shared" si="1"/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f t="shared" si="2"/>
        <v>0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  <c r="AR33" s="21">
        <v>0</v>
      </c>
      <c r="AS33" s="21">
        <v>0</v>
      </c>
      <c r="AT33" s="21">
        <v>0</v>
      </c>
      <c r="AU33" s="21">
        <v>0</v>
      </c>
      <c r="AV33" s="21">
        <v>0</v>
      </c>
      <c r="AW33" s="21">
        <f t="shared" si="3"/>
        <v>0</v>
      </c>
      <c r="AX33" s="21">
        <v>0</v>
      </c>
      <c r="AY33" s="21">
        <v>0</v>
      </c>
      <c r="AZ33" s="21">
        <v>0</v>
      </c>
      <c r="BA33" s="21">
        <v>0</v>
      </c>
      <c r="BB33" s="21">
        <v>0</v>
      </c>
      <c r="BC33" s="21">
        <v>0</v>
      </c>
      <c r="BD33" s="21">
        <v>0</v>
      </c>
      <c r="BE33" s="21">
        <v>0</v>
      </c>
      <c r="BF33" s="21">
        <v>0</v>
      </c>
      <c r="BG33" s="21">
        <v>0</v>
      </c>
      <c r="BH33" s="21">
        <f t="shared" si="4"/>
        <v>0</v>
      </c>
    </row>
    <row r="34" spans="1:60" s="12" customFormat="1" ht="41.1" customHeight="1" x14ac:dyDescent="0.2">
      <c r="A34" s="22" t="s">
        <v>25</v>
      </c>
      <c r="B34" s="23">
        <v>27</v>
      </c>
      <c r="C34" s="28" t="s">
        <v>26</v>
      </c>
      <c r="D34" s="30" t="s">
        <v>76</v>
      </c>
      <c r="E34" s="30" t="s">
        <v>77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1</v>
      </c>
      <c r="L34" s="22">
        <v>0</v>
      </c>
      <c r="M34" s="22">
        <v>1</v>
      </c>
      <c r="N34" s="22">
        <v>0</v>
      </c>
      <c r="O34" s="22">
        <v>0</v>
      </c>
      <c r="P34" s="22">
        <f t="shared" si="0"/>
        <v>2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f t="shared" si="1"/>
        <v>0</v>
      </c>
      <c r="AB34" s="21">
        <v>2</v>
      </c>
      <c r="AC34" s="21">
        <v>0</v>
      </c>
      <c r="AD34" s="21">
        <v>3</v>
      </c>
      <c r="AE34" s="21">
        <v>1</v>
      </c>
      <c r="AF34" s="21">
        <v>0</v>
      </c>
      <c r="AG34" s="21">
        <v>1</v>
      </c>
      <c r="AH34" s="21">
        <v>0</v>
      </c>
      <c r="AI34" s="21">
        <v>3</v>
      </c>
      <c r="AJ34" s="21">
        <v>0</v>
      </c>
      <c r="AK34" s="21">
        <v>0</v>
      </c>
      <c r="AL34" s="21">
        <f t="shared" si="2"/>
        <v>10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1">
        <v>0</v>
      </c>
      <c r="AS34" s="21">
        <v>0</v>
      </c>
      <c r="AT34" s="21">
        <v>0</v>
      </c>
      <c r="AU34" s="21">
        <v>0</v>
      </c>
      <c r="AV34" s="21">
        <v>0</v>
      </c>
      <c r="AW34" s="21">
        <f t="shared" si="3"/>
        <v>0</v>
      </c>
      <c r="AX34" s="21">
        <v>0</v>
      </c>
      <c r="AY34" s="21">
        <v>0</v>
      </c>
      <c r="AZ34" s="21">
        <v>0</v>
      </c>
      <c r="BA34" s="21">
        <v>0</v>
      </c>
      <c r="BB34" s="21">
        <v>0</v>
      </c>
      <c r="BC34" s="21">
        <v>0</v>
      </c>
      <c r="BD34" s="21">
        <v>0</v>
      </c>
      <c r="BE34" s="21">
        <v>0</v>
      </c>
      <c r="BF34" s="21">
        <v>0</v>
      </c>
      <c r="BG34" s="21">
        <v>0</v>
      </c>
      <c r="BH34" s="21">
        <f t="shared" si="4"/>
        <v>0</v>
      </c>
    </row>
    <row r="35" spans="1:60" s="12" customFormat="1" ht="41.1" customHeight="1" x14ac:dyDescent="0.2">
      <c r="A35" s="22" t="s">
        <v>25</v>
      </c>
      <c r="B35" s="23">
        <v>28</v>
      </c>
      <c r="C35" s="28" t="s">
        <v>26</v>
      </c>
      <c r="D35" s="30" t="s">
        <v>78</v>
      </c>
      <c r="E35" s="30" t="s">
        <v>79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f t="shared" si="0"/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f t="shared" si="1"/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f t="shared" si="2"/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  <c r="AT35" s="21">
        <v>0</v>
      </c>
      <c r="AU35" s="21">
        <v>0</v>
      </c>
      <c r="AV35" s="21">
        <v>0</v>
      </c>
      <c r="AW35" s="21">
        <f t="shared" si="3"/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f t="shared" si="4"/>
        <v>0</v>
      </c>
    </row>
    <row r="36" spans="1:60" s="12" customFormat="1" ht="41.1" customHeight="1" x14ac:dyDescent="0.2">
      <c r="A36" s="22" t="s">
        <v>25</v>
      </c>
      <c r="B36" s="23">
        <v>29</v>
      </c>
      <c r="C36" s="28" t="s">
        <v>26</v>
      </c>
      <c r="D36" s="30" t="s">
        <v>80</v>
      </c>
      <c r="E36" s="30" t="s">
        <v>81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f t="shared" si="0"/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f t="shared" si="1"/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21">
        <v>0</v>
      </c>
      <c r="AK36" s="21">
        <v>0</v>
      </c>
      <c r="AL36" s="21">
        <f t="shared" si="2"/>
        <v>0</v>
      </c>
      <c r="AM36" s="21">
        <v>0</v>
      </c>
      <c r="AN36" s="21">
        <v>0</v>
      </c>
      <c r="AO36" s="21">
        <v>0</v>
      </c>
      <c r="AP36" s="21">
        <v>0</v>
      </c>
      <c r="AQ36" s="21">
        <v>0</v>
      </c>
      <c r="AR36" s="21">
        <v>0</v>
      </c>
      <c r="AS36" s="21">
        <v>0</v>
      </c>
      <c r="AT36" s="21">
        <v>0</v>
      </c>
      <c r="AU36" s="21">
        <v>0</v>
      </c>
      <c r="AV36" s="21">
        <v>0</v>
      </c>
      <c r="AW36" s="21">
        <f t="shared" si="3"/>
        <v>0</v>
      </c>
      <c r="AX36" s="21">
        <v>0</v>
      </c>
      <c r="AY36" s="21">
        <v>0</v>
      </c>
      <c r="AZ36" s="21">
        <v>0</v>
      </c>
      <c r="BA36" s="21">
        <v>0</v>
      </c>
      <c r="BB36" s="21">
        <v>0</v>
      </c>
      <c r="BC36" s="21">
        <v>0</v>
      </c>
      <c r="BD36" s="21">
        <v>0</v>
      </c>
      <c r="BE36" s="21">
        <v>0</v>
      </c>
      <c r="BF36" s="21">
        <v>0</v>
      </c>
      <c r="BG36" s="21">
        <v>0</v>
      </c>
      <c r="BH36" s="21">
        <f t="shared" si="4"/>
        <v>0</v>
      </c>
    </row>
    <row r="37" spans="1:60" s="12" customFormat="1" ht="44.25" customHeight="1" x14ac:dyDescent="0.2">
      <c r="A37" s="22" t="s">
        <v>25</v>
      </c>
      <c r="B37" s="23">
        <v>30</v>
      </c>
      <c r="C37" s="28" t="s">
        <v>82</v>
      </c>
      <c r="D37" s="35" t="s">
        <v>23</v>
      </c>
      <c r="E37" s="36" t="s">
        <v>24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f t="shared" si="0"/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1">
        <f t="shared" si="1"/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  <c r="AL37" s="21">
        <f t="shared" si="2"/>
        <v>0</v>
      </c>
      <c r="AM37" s="21">
        <v>0</v>
      </c>
      <c r="AN37" s="21">
        <v>0</v>
      </c>
      <c r="AO37" s="21">
        <v>0</v>
      </c>
      <c r="AP37" s="21">
        <v>0</v>
      </c>
      <c r="AQ37" s="21">
        <v>1</v>
      </c>
      <c r="AR37" s="21">
        <v>3</v>
      </c>
      <c r="AS37" s="21">
        <v>5</v>
      </c>
      <c r="AT37" s="21">
        <v>13</v>
      </c>
      <c r="AU37" s="21">
        <v>1</v>
      </c>
      <c r="AV37" s="21">
        <v>1</v>
      </c>
      <c r="AW37" s="21">
        <f t="shared" si="3"/>
        <v>24</v>
      </c>
      <c r="AX37" s="21">
        <v>0</v>
      </c>
      <c r="AY37" s="21">
        <v>0</v>
      </c>
      <c r="AZ37" s="21">
        <v>0</v>
      </c>
      <c r="BA37" s="21">
        <v>0</v>
      </c>
      <c r="BB37" s="21">
        <v>0</v>
      </c>
      <c r="BC37" s="21">
        <v>0</v>
      </c>
      <c r="BD37" s="21">
        <v>0</v>
      </c>
      <c r="BE37" s="21">
        <v>0</v>
      </c>
      <c r="BF37" s="21">
        <v>0</v>
      </c>
      <c r="BG37" s="21">
        <v>0</v>
      </c>
      <c r="BH37" s="21">
        <f t="shared" si="4"/>
        <v>0</v>
      </c>
    </row>
    <row r="38" spans="1:60" s="12" customFormat="1" ht="52.5" customHeight="1" x14ac:dyDescent="0.2">
      <c r="A38" s="22" t="s">
        <v>25</v>
      </c>
      <c r="B38" s="23">
        <v>31</v>
      </c>
      <c r="C38" s="28" t="s">
        <v>85</v>
      </c>
      <c r="D38" s="35" t="s">
        <v>86</v>
      </c>
      <c r="E38" s="36" t="s">
        <v>87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f t="shared" si="0"/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1">
        <f t="shared" si="1"/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1">
        <f t="shared" si="2"/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1">
        <f t="shared" si="3"/>
        <v>0</v>
      </c>
      <c r="AX38" s="21">
        <v>0</v>
      </c>
      <c r="AY38" s="21">
        <v>0</v>
      </c>
      <c r="AZ38" s="21">
        <v>4</v>
      </c>
      <c r="BA38" s="21">
        <v>2</v>
      </c>
      <c r="BB38" s="21">
        <v>7</v>
      </c>
      <c r="BC38" s="21">
        <v>3</v>
      </c>
      <c r="BD38" s="21">
        <v>5</v>
      </c>
      <c r="BE38" s="21">
        <v>4</v>
      </c>
      <c r="BF38" s="21">
        <v>1</v>
      </c>
      <c r="BG38" s="21">
        <v>2</v>
      </c>
      <c r="BH38" s="21">
        <f t="shared" si="4"/>
        <v>28</v>
      </c>
    </row>
    <row r="39" spans="1:60" s="12" customFormat="1" ht="30.75" customHeight="1" x14ac:dyDescent="0.2">
      <c r="A39" s="15"/>
      <c r="B39" s="15"/>
      <c r="C39" s="5"/>
      <c r="D39" s="31" t="s">
        <v>4</v>
      </c>
      <c r="E39" s="18">
        <f>P39+AA39+AL39+AW39+BH39</f>
        <v>163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20">
        <f>SUM(P8:P38)</f>
        <v>26</v>
      </c>
      <c r="AA39" s="19">
        <f>SUM(AA8:AA38)</f>
        <v>8</v>
      </c>
      <c r="AL39" s="18">
        <f>SUM(AL8:AL38)</f>
        <v>77</v>
      </c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18">
        <f>SUM(AW8:AW38)</f>
        <v>24</v>
      </c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18">
        <f>SUM(BH8:BH38)</f>
        <v>28</v>
      </c>
    </row>
    <row r="40" spans="1:60" s="12" customFormat="1" ht="12.75" x14ac:dyDescent="0.2">
      <c r="A40" s="15"/>
      <c r="B40" s="15"/>
      <c r="C40" s="5"/>
      <c r="D40" s="17"/>
      <c r="E40" s="16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4"/>
      <c r="AA40" s="13"/>
      <c r="AL40" s="13"/>
      <c r="AW40" s="13"/>
    </row>
    <row r="41" spans="1:60" s="12" customFormat="1" ht="12.75" x14ac:dyDescent="0.2">
      <c r="A41" s="15"/>
      <c r="B41" s="15"/>
      <c r="C41" s="5"/>
      <c r="D41" s="17"/>
      <c r="E41" s="16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4"/>
      <c r="AA41" s="13"/>
      <c r="AL41" s="13"/>
      <c r="AW41" s="13"/>
    </row>
    <row r="42" spans="1:60" s="12" customFormat="1" ht="12.75" x14ac:dyDescent="0.2">
      <c r="A42" s="15"/>
      <c r="B42" s="15"/>
      <c r="C42" s="5"/>
      <c r="D42" s="17"/>
      <c r="E42" s="16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4"/>
      <c r="AA42" s="13"/>
      <c r="AL42" s="13"/>
      <c r="AQ42" s="27"/>
      <c r="AR42" s="27"/>
      <c r="AW42" s="13"/>
    </row>
    <row r="43" spans="1:60" s="12" customFormat="1" ht="12.75" x14ac:dyDescent="0.2">
      <c r="A43" s="15"/>
      <c r="B43" s="15"/>
      <c r="C43" s="5"/>
      <c r="D43" s="17"/>
      <c r="E43" s="16"/>
      <c r="F43" s="15"/>
      <c r="G43" s="15"/>
      <c r="H43" s="15"/>
      <c r="I43" s="15"/>
      <c r="J43" s="15"/>
      <c r="K43" s="15"/>
      <c r="L43" s="33"/>
      <c r="M43" s="15"/>
      <c r="N43" s="15"/>
      <c r="O43" s="15"/>
      <c r="P43" s="14"/>
      <c r="AA43" s="13"/>
      <c r="AL43" s="13"/>
      <c r="AQ43" s="27"/>
      <c r="AR43" s="27"/>
      <c r="AW43" s="13"/>
    </row>
    <row r="44" spans="1:60" ht="12.7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4"/>
    </row>
    <row r="45" spans="1:60" ht="30" customHeight="1" x14ac:dyDescent="0.2">
      <c r="A45" s="2"/>
      <c r="B45" s="2"/>
      <c r="C45" s="11" t="s">
        <v>3</v>
      </c>
      <c r="D45" s="11" t="s">
        <v>2</v>
      </c>
      <c r="E45" s="11" t="s">
        <v>1</v>
      </c>
      <c r="F45" s="10" t="s">
        <v>0</v>
      </c>
      <c r="G45" s="2"/>
      <c r="H45" s="2"/>
      <c r="I45" s="2"/>
      <c r="J45" s="2"/>
      <c r="K45" s="2"/>
      <c r="L45" s="2"/>
      <c r="M45" s="2"/>
      <c r="N45" s="2"/>
      <c r="O45" s="2"/>
      <c r="P45" s="2"/>
      <c r="AQ45" s="29"/>
      <c r="AR45" s="29"/>
    </row>
    <row r="46" spans="1:60" ht="42" customHeight="1" x14ac:dyDescent="0.2">
      <c r="A46" s="2"/>
      <c r="B46" s="2"/>
      <c r="C46" s="37" t="s">
        <v>88</v>
      </c>
      <c r="D46" s="39" t="s">
        <v>26</v>
      </c>
      <c r="E46" s="9">
        <v>27</v>
      </c>
      <c r="F46" s="8">
        <v>111</v>
      </c>
      <c r="G46" s="2"/>
      <c r="H46" s="2"/>
      <c r="I46" s="2"/>
      <c r="J46" s="7"/>
      <c r="K46" s="6"/>
      <c r="L46" s="4"/>
      <c r="M46" s="4"/>
      <c r="N46" s="4"/>
      <c r="O46" s="2"/>
      <c r="P46" s="2"/>
    </row>
    <row r="47" spans="1:60" ht="45.75" customHeight="1" x14ac:dyDescent="0.2">
      <c r="A47" s="2"/>
      <c r="B47" s="2"/>
      <c r="C47" s="38">
        <v>30</v>
      </c>
      <c r="D47" s="28" t="s">
        <v>82</v>
      </c>
      <c r="E47" s="9">
        <v>1</v>
      </c>
      <c r="F47" s="8">
        <v>24</v>
      </c>
      <c r="G47" s="2"/>
      <c r="H47" s="2"/>
      <c r="I47" s="2"/>
      <c r="J47" s="7"/>
      <c r="K47" s="6"/>
      <c r="L47" s="4"/>
      <c r="M47" s="4"/>
      <c r="N47" s="4"/>
      <c r="O47" s="2"/>
      <c r="P47" s="2"/>
    </row>
    <row r="48" spans="1:60" ht="30" customHeight="1" x14ac:dyDescent="0.2">
      <c r="A48" s="2"/>
      <c r="B48" s="2"/>
      <c r="C48" s="38">
        <v>31</v>
      </c>
      <c r="D48" s="28" t="s">
        <v>85</v>
      </c>
      <c r="E48" s="9">
        <v>4</v>
      </c>
      <c r="F48" s="8">
        <v>28</v>
      </c>
      <c r="G48" s="2"/>
      <c r="H48" s="2"/>
      <c r="I48" s="2"/>
      <c r="J48" s="7"/>
      <c r="K48" s="6"/>
      <c r="L48" s="4"/>
      <c r="M48" s="4"/>
      <c r="N48" s="4"/>
      <c r="O48" s="2"/>
      <c r="P48" s="2"/>
    </row>
    <row r="49" spans="1:16" ht="19.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2"/>
      <c r="P49" s="2"/>
    </row>
    <row r="50" spans="1:16" ht="225" customHeight="1" x14ac:dyDescent="0.2">
      <c r="A50" s="69" t="s">
        <v>95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</row>
    <row r="51" spans="1:16" ht="23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23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23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23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23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23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23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23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23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23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23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23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23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23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23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23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23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23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23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23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23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23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23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23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23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23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23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23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23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23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23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23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23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23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23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23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23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23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23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23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23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23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23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23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23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23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23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23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23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23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23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23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23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23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23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23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23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23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23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23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23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23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23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23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23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23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23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23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23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23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23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23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23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23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23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23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23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23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23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23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23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23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23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23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23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ht="23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ht="23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ht="23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ht="23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23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ht="23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ht="23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ht="23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ht="23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ht="23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ht="23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ht="23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ht="23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ht="23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ht="23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ht="23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ht="23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ht="23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ht="23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ht="23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ht="23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ht="23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ht="23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ht="23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ht="23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ht="23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ht="23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ht="23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ht="23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ht="23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ht="23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ht="23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ht="23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ht="23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ht="23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ht="23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ht="23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ht="23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ht="23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ht="23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ht="23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ht="23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ht="23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ht="23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ht="23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ht="23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ht="23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ht="23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ht="23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ht="23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ht="23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ht="23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ht="23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ht="23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ht="23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ht="23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ht="23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ht="23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ht="23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ht="23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ht="23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ht="23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ht="23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ht="23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ht="23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ht="23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ht="23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ht="23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ht="23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ht="23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ht="23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ht="23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ht="23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ht="23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ht="23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ht="23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ht="23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ht="23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ht="23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ht="23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ht="23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ht="23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ht="23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ht="23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ht="23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ht="23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ht="23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ht="23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ht="23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ht="23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ht="23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ht="23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ht="23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ht="23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ht="23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ht="23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ht="23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ht="23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ht="23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ht="23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ht="23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ht="23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ht="23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ht="23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ht="23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ht="23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ht="23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ht="23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ht="23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ht="23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ht="23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ht="23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ht="23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ht="23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ht="23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ht="23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ht="23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ht="23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ht="23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ht="23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ht="23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ht="23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ht="23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ht="23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ht="23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ht="23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ht="23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ht="23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ht="23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ht="23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ht="23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ht="23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ht="23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ht="23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ht="23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ht="23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ht="23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ht="23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ht="23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ht="23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ht="23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ht="23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ht="23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ht="23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ht="23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ht="23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ht="23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ht="23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ht="23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ht="23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ht="23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ht="23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ht="23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ht="23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ht="23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ht="23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ht="23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ht="23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ht="23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ht="23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ht="23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ht="23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ht="23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ht="23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ht="23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ht="23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ht="23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ht="23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ht="23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ht="23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ht="23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ht="23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ht="23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ht="23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ht="23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ht="23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ht="23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ht="23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ht="23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ht="23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ht="23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ht="23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ht="23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ht="23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ht="23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ht="23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ht="23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ht="23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ht="23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ht="23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ht="23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ht="23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ht="23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ht="23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ht="23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ht="23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ht="23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ht="23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ht="23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ht="23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ht="23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ht="23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ht="23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ht="23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ht="23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ht="23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ht="23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ht="23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ht="23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ht="23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 ht="23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 ht="23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 ht="23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 ht="23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 ht="23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 ht="23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 ht="23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 ht="23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 ht="23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 ht="23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 ht="23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 ht="23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 ht="23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 ht="23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 ht="23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 ht="23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 ht="23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 ht="23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 ht="23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 ht="23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 ht="23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 ht="23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 ht="23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 ht="23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 ht="23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 ht="23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 ht="23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 ht="23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 ht="23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 ht="23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 ht="23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 ht="23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 ht="23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 ht="23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 ht="23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 ht="23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 ht="23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 ht="23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 ht="23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 ht="23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 ht="23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 ht="23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 ht="23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 ht="23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 ht="23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 ht="23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 ht="23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 ht="23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 ht="23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 ht="23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 ht="23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 ht="23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 ht="23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 ht="23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 ht="23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 ht="23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 ht="23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 ht="23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 ht="23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 ht="23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 ht="23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 ht="23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 ht="23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 ht="23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 ht="23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 ht="23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 ht="23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 ht="23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 ht="23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 ht="23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 ht="23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 ht="23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 ht="23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 ht="23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 ht="23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 ht="23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 ht="23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 ht="23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 ht="23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 ht="23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 ht="23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 ht="23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 ht="23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 ht="23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 ht="23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 ht="23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 ht="23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 ht="23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 ht="23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 ht="23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 ht="23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 ht="23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 ht="23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 ht="23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 ht="23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 ht="23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 ht="23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 ht="23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 ht="23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 ht="23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 ht="23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 ht="23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 ht="23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 ht="23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 ht="23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 ht="23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 ht="23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 ht="23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 ht="23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 ht="23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 ht="23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 ht="23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 ht="23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 ht="23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 ht="23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 ht="23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 ht="23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 ht="23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 ht="23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 ht="23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 ht="23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 ht="23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 ht="23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 ht="23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 ht="23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 ht="23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 ht="23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 ht="23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 ht="23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 ht="23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 ht="23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 ht="23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 ht="23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 ht="23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 ht="23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 ht="23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 ht="23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 ht="23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 ht="23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 ht="23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 ht="23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 ht="23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 ht="23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 ht="23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 ht="23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 ht="23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 ht="23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 ht="23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 ht="23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 ht="23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 ht="23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 ht="23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 ht="23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 ht="23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 ht="23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 ht="23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 ht="23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 ht="23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 ht="23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 ht="23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 ht="23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 ht="23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 ht="23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 ht="23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 ht="23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 ht="23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 ht="23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 ht="23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 ht="23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 ht="23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 ht="23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 ht="23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 ht="23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 ht="23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 ht="23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</row>
    <row r="521" spans="1:16" ht="23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</row>
    <row r="522" spans="1:16" ht="23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 ht="23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 ht="23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 ht="23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 ht="23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 ht="23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 ht="23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 ht="23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 ht="23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 ht="23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 ht="23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 ht="23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 ht="23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 ht="23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 ht="23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 ht="23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 ht="23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 ht="23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 ht="23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 ht="23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 ht="23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 ht="23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 ht="23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 ht="23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 ht="23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 ht="23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 ht="23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 ht="23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 ht="23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 ht="23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 ht="23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 ht="23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</row>
    <row r="554" spans="1:16" ht="23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</row>
    <row r="555" spans="1:16" ht="23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</row>
    <row r="556" spans="1:16" ht="23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 ht="23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 ht="23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 ht="23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 ht="23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 ht="23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 ht="23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 ht="23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 ht="23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 ht="23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 ht="23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 ht="23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 ht="23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 ht="23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</row>
    <row r="570" spans="1:16" ht="23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</row>
    <row r="571" spans="1:16" ht="23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</row>
    <row r="572" spans="1:16" ht="23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 ht="23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 ht="23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 ht="23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 ht="23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 ht="23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 ht="23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 ht="23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 ht="23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 ht="23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 ht="23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 ht="23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 ht="23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 ht="23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 ht="23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</row>
    <row r="587" spans="1:16" ht="23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</row>
    <row r="588" spans="1:16" ht="23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</row>
    <row r="589" spans="1:16" ht="23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</row>
    <row r="590" spans="1:16" ht="23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</row>
    <row r="591" spans="1:16" ht="23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</row>
    <row r="592" spans="1:16" ht="23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</row>
    <row r="593" spans="1:16" ht="23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</row>
    <row r="594" spans="1:16" ht="23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 ht="23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</row>
    <row r="596" spans="1:16" ht="23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</row>
    <row r="597" spans="1:16" ht="23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</row>
    <row r="598" spans="1:16" ht="23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</row>
    <row r="599" spans="1:16" ht="23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</row>
    <row r="600" spans="1:16" ht="23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</row>
    <row r="601" spans="1:16" ht="23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</row>
    <row r="602" spans="1:16" ht="23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</row>
    <row r="603" spans="1:16" ht="23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</row>
    <row r="604" spans="1:16" ht="23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</row>
    <row r="605" spans="1:16" ht="23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</row>
    <row r="606" spans="1:16" ht="23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</row>
    <row r="607" spans="1:16" ht="23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</row>
    <row r="608" spans="1:16" ht="23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</row>
    <row r="609" spans="1:16" ht="23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</row>
    <row r="610" spans="1:16" ht="23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</row>
    <row r="611" spans="1:16" ht="23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</row>
    <row r="612" spans="1:16" ht="23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</row>
    <row r="613" spans="1:16" ht="23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</row>
    <row r="614" spans="1:16" ht="23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</row>
    <row r="615" spans="1:16" ht="23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</row>
    <row r="616" spans="1:16" ht="23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</row>
    <row r="617" spans="1:16" ht="23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</row>
    <row r="618" spans="1:16" ht="23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</row>
    <row r="619" spans="1:16" ht="23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</row>
    <row r="620" spans="1:16" ht="23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 ht="23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</row>
    <row r="622" spans="1:16" ht="23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</row>
    <row r="623" spans="1:16" ht="23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</row>
    <row r="624" spans="1:16" ht="23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</row>
    <row r="625" spans="1:16" ht="23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</row>
    <row r="626" spans="1:16" ht="23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</row>
    <row r="627" spans="1:16" ht="23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</row>
    <row r="628" spans="1:16" ht="23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</row>
    <row r="629" spans="1:16" ht="23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</row>
    <row r="630" spans="1:16" ht="23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</row>
    <row r="631" spans="1:16" ht="23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</row>
    <row r="632" spans="1:16" ht="23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</row>
    <row r="633" spans="1:16" ht="23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</row>
    <row r="634" spans="1:16" ht="23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</row>
    <row r="635" spans="1:16" ht="23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</row>
    <row r="636" spans="1:16" ht="23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</row>
    <row r="637" spans="1:16" ht="23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</row>
    <row r="638" spans="1:16" ht="23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</row>
    <row r="639" spans="1:16" ht="23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</row>
    <row r="640" spans="1:16" ht="23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</row>
    <row r="641" spans="1:16" ht="23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</row>
    <row r="642" spans="1:16" ht="23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</row>
    <row r="643" spans="1:16" ht="23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</row>
    <row r="644" spans="1:16" ht="23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</row>
    <row r="645" spans="1:16" ht="23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</row>
    <row r="646" spans="1:16" ht="23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</row>
    <row r="647" spans="1:16" ht="23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</row>
    <row r="648" spans="1:16" ht="23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</row>
    <row r="649" spans="1:16" ht="23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</row>
    <row r="650" spans="1:16" ht="23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</row>
    <row r="651" spans="1:16" ht="23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</row>
    <row r="652" spans="1:16" ht="23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</row>
    <row r="653" spans="1:16" ht="23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</row>
    <row r="654" spans="1:16" ht="23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</row>
    <row r="655" spans="1:16" ht="23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</row>
    <row r="656" spans="1:16" ht="23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</row>
    <row r="657" spans="1:16" ht="23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</row>
    <row r="658" spans="1:16" ht="23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</row>
    <row r="659" spans="1:16" ht="23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</row>
    <row r="660" spans="1:16" ht="23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</row>
    <row r="661" spans="1:16" ht="23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</row>
    <row r="662" spans="1:16" ht="23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</row>
    <row r="663" spans="1:16" ht="23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</row>
    <row r="664" spans="1:16" ht="23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</row>
    <row r="665" spans="1:16" ht="23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</row>
    <row r="666" spans="1:16" ht="23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</row>
    <row r="667" spans="1:16" ht="23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</row>
    <row r="668" spans="1:16" ht="23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</row>
    <row r="669" spans="1:16" ht="23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</row>
    <row r="670" spans="1:16" ht="23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</row>
    <row r="671" spans="1:16" ht="23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</row>
    <row r="672" spans="1:16" ht="23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</row>
    <row r="673" spans="1:16" ht="23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</row>
    <row r="674" spans="1:16" ht="23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</row>
    <row r="675" spans="1:16" ht="23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</row>
    <row r="676" spans="1:16" ht="23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</row>
    <row r="677" spans="1:16" ht="23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</row>
    <row r="678" spans="1:16" ht="23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</row>
    <row r="679" spans="1:16" ht="23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</row>
    <row r="680" spans="1:16" ht="23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</row>
    <row r="681" spans="1:16" ht="23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</row>
    <row r="682" spans="1:16" ht="23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</row>
    <row r="683" spans="1:16" ht="23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</row>
    <row r="684" spans="1:16" ht="23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</row>
    <row r="685" spans="1:16" ht="23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</row>
    <row r="686" spans="1:16" ht="23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</row>
    <row r="687" spans="1:16" ht="23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</row>
    <row r="688" spans="1:16" ht="23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</row>
    <row r="689" spans="1:16" ht="23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</row>
    <row r="690" spans="1:16" ht="23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</row>
    <row r="691" spans="1:16" ht="23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</row>
    <row r="692" spans="1:16" ht="23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</row>
    <row r="693" spans="1:16" ht="23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</row>
    <row r="694" spans="1:16" ht="23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</row>
    <row r="695" spans="1:16" ht="23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</row>
    <row r="696" spans="1:16" ht="23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</row>
    <row r="697" spans="1:16" ht="23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</row>
    <row r="698" spans="1:16" ht="23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</row>
    <row r="699" spans="1:16" ht="23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</row>
    <row r="700" spans="1:16" ht="23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</row>
    <row r="701" spans="1:16" ht="23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</row>
    <row r="702" spans="1:16" ht="23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</row>
    <row r="703" spans="1:16" ht="23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</row>
    <row r="704" spans="1:16" ht="23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</row>
    <row r="705" spans="1:16" ht="23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</row>
    <row r="706" spans="1:16" ht="23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</row>
    <row r="707" spans="1:16" ht="23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</row>
    <row r="708" spans="1:16" ht="23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</row>
    <row r="709" spans="1:16" ht="23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</row>
    <row r="710" spans="1:16" ht="23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</row>
    <row r="711" spans="1:16" ht="23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</row>
    <row r="712" spans="1:16" ht="23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</row>
    <row r="713" spans="1:16" ht="23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</row>
    <row r="714" spans="1:16" ht="23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</row>
    <row r="715" spans="1:16" ht="23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</row>
    <row r="716" spans="1:16" ht="23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</row>
    <row r="717" spans="1:16" ht="23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</row>
    <row r="718" spans="1:16" ht="23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</row>
    <row r="719" spans="1:16" ht="23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</row>
    <row r="720" spans="1:16" ht="23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</row>
    <row r="721" spans="1:16" ht="23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</row>
    <row r="722" spans="1:16" ht="23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</row>
    <row r="723" spans="1:16" ht="23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</row>
    <row r="724" spans="1:16" ht="23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</row>
    <row r="725" spans="1:16" ht="23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</row>
    <row r="726" spans="1:16" ht="23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</row>
    <row r="727" spans="1:16" ht="23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</row>
    <row r="728" spans="1:16" ht="23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</row>
    <row r="729" spans="1:16" ht="23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</row>
    <row r="730" spans="1:16" ht="23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</row>
    <row r="731" spans="1:16" ht="23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</row>
    <row r="732" spans="1:16" ht="23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</row>
    <row r="733" spans="1:16" ht="23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</row>
    <row r="734" spans="1:16" ht="23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</row>
    <row r="735" spans="1:16" ht="23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</row>
    <row r="736" spans="1:16" ht="23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</row>
    <row r="737" spans="1:16" ht="23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</row>
    <row r="738" spans="1:16" ht="23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</row>
    <row r="739" spans="1:16" ht="23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</row>
    <row r="740" spans="1:16" ht="23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</row>
    <row r="741" spans="1:16" ht="23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</row>
    <row r="742" spans="1:16" ht="23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</row>
    <row r="743" spans="1:16" ht="23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</row>
    <row r="744" spans="1:16" ht="23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</row>
    <row r="745" spans="1:16" ht="23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</row>
    <row r="746" spans="1:16" ht="23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</row>
    <row r="747" spans="1:16" ht="23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</row>
    <row r="748" spans="1:16" ht="23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</row>
    <row r="749" spans="1:16" ht="23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</row>
    <row r="750" spans="1:16" ht="23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</row>
    <row r="751" spans="1:16" ht="23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</row>
    <row r="752" spans="1:16" ht="23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</row>
    <row r="753" spans="1:16" ht="23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</row>
    <row r="754" spans="1:16" ht="23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</row>
    <row r="755" spans="1:16" ht="23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</row>
    <row r="756" spans="1:16" ht="23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</row>
    <row r="757" spans="1:16" ht="23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</row>
    <row r="758" spans="1:16" ht="23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</row>
    <row r="759" spans="1:16" ht="23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</row>
    <row r="760" spans="1:16" ht="23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</row>
    <row r="761" spans="1:16" ht="23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</row>
    <row r="762" spans="1:16" ht="23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</row>
    <row r="763" spans="1:16" ht="23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</row>
    <row r="764" spans="1:16" ht="23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</row>
    <row r="765" spans="1:16" ht="23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</row>
    <row r="766" spans="1:16" ht="23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</row>
    <row r="767" spans="1:16" ht="23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</row>
    <row r="768" spans="1:16" ht="23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</row>
    <row r="769" spans="1:16" ht="23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</row>
    <row r="770" spans="1:16" ht="23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</row>
    <row r="771" spans="1:16" ht="23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</row>
    <row r="772" spans="1:16" ht="23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</row>
    <row r="773" spans="1:16" ht="23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</row>
    <row r="774" spans="1:16" ht="23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</row>
    <row r="775" spans="1:16" ht="23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</row>
    <row r="776" spans="1:16" ht="23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</row>
    <row r="777" spans="1:16" ht="23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</row>
    <row r="778" spans="1:16" ht="23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</row>
    <row r="779" spans="1:16" ht="23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</row>
    <row r="780" spans="1:16" ht="23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</row>
    <row r="781" spans="1:16" ht="23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</row>
    <row r="782" spans="1:16" ht="23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</row>
    <row r="783" spans="1:16" ht="23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</row>
    <row r="784" spans="1:16" ht="23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</row>
    <row r="785" spans="1:16" ht="23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</row>
    <row r="786" spans="1:16" ht="23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</row>
    <row r="787" spans="1:16" ht="23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</row>
    <row r="788" spans="1:16" ht="23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</row>
    <row r="789" spans="1:16" ht="23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</row>
    <row r="790" spans="1:16" ht="23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</row>
    <row r="791" spans="1:16" ht="23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</row>
    <row r="792" spans="1:16" ht="23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</row>
    <row r="793" spans="1:16" ht="23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</row>
    <row r="794" spans="1:16" ht="23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</row>
    <row r="795" spans="1:16" ht="23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</row>
    <row r="796" spans="1:16" ht="23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</row>
    <row r="797" spans="1:16" ht="23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</row>
    <row r="798" spans="1:16" ht="23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</row>
    <row r="799" spans="1:16" ht="23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</row>
    <row r="800" spans="1:16" ht="23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</row>
    <row r="801" spans="1:16" ht="23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</row>
    <row r="802" spans="1:16" ht="23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</row>
    <row r="803" spans="1:16" ht="23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</row>
    <row r="804" spans="1:16" ht="23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</row>
    <row r="805" spans="1:16" ht="23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</row>
    <row r="806" spans="1:16" ht="23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</row>
    <row r="807" spans="1:16" ht="23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</row>
    <row r="808" spans="1:16" ht="23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</row>
    <row r="809" spans="1:16" ht="23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</row>
    <row r="810" spans="1:16" ht="23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</row>
    <row r="811" spans="1:16" ht="23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</row>
    <row r="812" spans="1:16" ht="23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</row>
    <row r="813" spans="1:16" ht="23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</row>
    <row r="814" spans="1:16" ht="23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</row>
    <row r="815" spans="1:16" ht="23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</row>
    <row r="816" spans="1:16" ht="23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</row>
    <row r="817" spans="1:16" ht="23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</row>
    <row r="818" spans="1:16" ht="23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</row>
    <row r="819" spans="1:16" ht="23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</row>
    <row r="820" spans="1:16" ht="23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</row>
    <row r="821" spans="1:16" ht="23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</row>
    <row r="822" spans="1:16" ht="23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</row>
    <row r="823" spans="1:16" ht="23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</row>
    <row r="824" spans="1:16" ht="23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</row>
    <row r="825" spans="1:16" ht="23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</row>
    <row r="826" spans="1:16" ht="23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</row>
    <row r="827" spans="1:16" ht="23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</row>
    <row r="828" spans="1:16" ht="23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</row>
    <row r="829" spans="1:16" ht="23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</row>
    <row r="830" spans="1:16" ht="23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</row>
    <row r="831" spans="1:16" ht="23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</row>
    <row r="832" spans="1:16" ht="23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</row>
    <row r="833" spans="1:16" ht="23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</row>
    <row r="834" spans="1:16" ht="23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</row>
    <row r="835" spans="1:16" ht="23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</row>
    <row r="836" spans="1:16" ht="23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</row>
    <row r="837" spans="1:16" ht="23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</row>
    <row r="838" spans="1:16" ht="23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</row>
    <row r="839" spans="1:16" ht="23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</row>
    <row r="840" spans="1:16" ht="23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</row>
    <row r="841" spans="1:16" ht="23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</row>
    <row r="842" spans="1:16" ht="23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</row>
    <row r="843" spans="1:16" ht="23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</row>
    <row r="844" spans="1:16" ht="23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</row>
    <row r="845" spans="1:16" ht="23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</row>
    <row r="846" spans="1:16" ht="23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</row>
    <row r="847" spans="1:16" ht="23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</row>
    <row r="848" spans="1:16" ht="23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</row>
    <row r="849" spans="1:16" ht="23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</row>
    <row r="850" spans="1:16" ht="23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</row>
    <row r="851" spans="1:16" ht="23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</row>
    <row r="852" spans="1:16" ht="23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</row>
    <row r="853" spans="1:16" ht="23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</row>
    <row r="854" spans="1:16" ht="23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</row>
    <row r="855" spans="1:16" ht="23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</row>
    <row r="856" spans="1:16" ht="23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</row>
    <row r="857" spans="1:16" ht="23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</row>
    <row r="858" spans="1:16" ht="23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</row>
    <row r="859" spans="1:16" ht="23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</row>
    <row r="860" spans="1:16" ht="23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</row>
    <row r="861" spans="1:16" ht="23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</row>
    <row r="862" spans="1:16" ht="23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</row>
    <row r="863" spans="1:16" ht="23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</row>
    <row r="864" spans="1:16" ht="23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</row>
    <row r="865" spans="1:16" ht="23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</row>
    <row r="866" spans="1:16" ht="23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</row>
    <row r="867" spans="1:16" ht="23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</row>
    <row r="868" spans="1:16" ht="23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</row>
    <row r="869" spans="1:16" ht="23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</row>
    <row r="870" spans="1:16" ht="23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</row>
    <row r="871" spans="1:16" ht="23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</row>
    <row r="872" spans="1:16" ht="23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</row>
    <row r="873" spans="1:16" ht="23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</row>
    <row r="874" spans="1:16" ht="23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</row>
    <row r="875" spans="1:16" ht="23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</row>
    <row r="876" spans="1:16" ht="23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</row>
    <row r="877" spans="1:16" ht="23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</row>
    <row r="878" spans="1:16" ht="23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</row>
    <row r="879" spans="1:16" ht="23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</row>
    <row r="880" spans="1:16" ht="23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</row>
    <row r="881" spans="1:16" ht="23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</row>
    <row r="882" spans="1:16" ht="23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</row>
    <row r="883" spans="1:16" ht="23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</row>
    <row r="884" spans="1:16" ht="23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</row>
    <row r="885" spans="1:16" ht="23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</row>
    <row r="886" spans="1:16" ht="23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</row>
    <row r="887" spans="1:16" ht="23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</row>
    <row r="888" spans="1:16" ht="23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</row>
    <row r="889" spans="1:16" ht="23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</row>
    <row r="890" spans="1:16" ht="23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</row>
    <row r="891" spans="1:16" ht="23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</row>
    <row r="892" spans="1:16" ht="23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</row>
    <row r="893" spans="1:16" ht="23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</row>
    <row r="894" spans="1:16" ht="23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</row>
    <row r="895" spans="1:16" ht="23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</row>
    <row r="896" spans="1:16" ht="23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</row>
    <row r="897" spans="1:16" ht="23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</row>
    <row r="898" spans="1:16" ht="23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</row>
    <row r="899" spans="1:16" ht="23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</row>
    <row r="900" spans="1:16" ht="23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</row>
    <row r="901" spans="1:16" ht="23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</row>
    <row r="902" spans="1:16" ht="23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</row>
    <row r="903" spans="1:16" ht="23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</row>
    <row r="904" spans="1:16" ht="23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</row>
    <row r="905" spans="1:16" ht="23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</row>
    <row r="906" spans="1:16" ht="23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</row>
    <row r="907" spans="1:16" ht="23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</row>
    <row r="908" spans="1:16" ht="23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</row>
    <row r="909" spans="1:16" ht="23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</row>
    <row r="910" spans="1:16" ht="23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</row>
    <row r="911" spans="1:16" ht="23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</row>
    <row r="912" spans="1:16" ht="23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</row>
    <row r="913" spans="1:16" ht="23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</row>
    <row r="914" spans="1:16" ht="23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</row>
    <row r="915" spans="1:16" ht="23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</row>
    <row r="916" spans="1:16" ht="23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</row>
    <row r="917" spans="1:16" ht="23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</row>
    <row r="918" spans="1:16" ht="23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</row>
    <row r="919" spans="1:16" ht="23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</row>
    <row r="920" spans="1:16" ht="23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</row>
    <row r="921" spans="1:16" ht="23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</row>
    <row r="922" spans="1:16" ht="23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</row>
    <row r="923" spans="1:16" ht="23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</row>
    <row r="924" spans="1:16" ht="23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</row>
    <row r="925" spans="1:16" ht="23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</row>
    <row r="926" spans="1:16" ht="23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</row>
    <row r="927" spans="1:16" ht="23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</row>
    <row r="928" spans="1:16" ht="23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</row>
    <row r="929" spans="1:16" ht="23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</row>
    <row r="930" spans="1:16" ht="23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</row>
    <row r="931" spans="1:16" ht="23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</row>
    <row r="932" spans="1:16" ht="23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</row>
    <row r="933" spans="1:16" ht="23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</row>
    <row r="934" spans="1:16" ht="23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</row>
    <row r="935" spans="1:16" ht="23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</row>
    <row r="936" spans="1:16" ht="23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</row>
    <row r="937" spans="1:16" ht="23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</row>
    <row r="938" spans="1:16" ht="23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</row>
    <row r="939" spans="1:16" ht="23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</row>
    <row r="940" spans="1:16" ht="23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</row>
    <row r="941" spans="1:16" ht="23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</row>
    <row r="942" spans="1:16" ht="23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</row>
    <row r="943" spans="1:16" ht="23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</row>
    <row r="944" spans="1:16" ht="23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</row>
    <row r="945" spans="1:16" ht="23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</row>
    <row r="946" spans="1:16" ht="23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</row>
    <row r="947" spans="1:16" ht="23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</row>
    <row r="948" spans="1:16" ht="23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</row>
    <row r="949" spans="1:16" ht="23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</row>
    <row r="950" spans="1:16" ht="23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</row>
    <row r="951" spans="1:16" ht="23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</row>
    <row r="952" spans="1:16" ht="23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</row>
    <row r="953" spans="1:16" ht="23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</row>
    <row r="954" spans="1:16" ht="23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</row>
    <row r="955" spans="1:16" ht="23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</row>
    <row r="956" spans="1:16" ht="23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</row>
    <row r="957" spans="1:16" ht="23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</row>
    <row r="958" spans="1:16" ht="23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</row>
    <row r="959" spans="1:16" ht="23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</row>
    <row r="960" spans="1:16" ht="23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</row>
    <row r="961" spans="1:16" ht="23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</row>
    <row r="962" spans="1:16" ht="23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</row>
    <row r="963" spans="1:16" ht="23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</row>
    <row r="964" spans="1:16" ht="23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</row>
    <row r="965" spans="1:16" ht="23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</row>
    <row r="966" spans="1:16" ht="23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</row>
    <row r="967" spans="1:16" ht="23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</row>
    <row r="968" spans="1:16" ht="23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</row>
    <row r="969" spans="1:16" ht="23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</row>
    <row r="970" spans="1:16" ht="23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</row>
    <row r="971" spans="1:16" ht="23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</row>
    <row r="972" spans="1:16" ht="23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</row>
    <row r="973" spans="1:16" ht="23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</row>
    <row r="974" spans="1:16" ht="23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</row>
    <row r="975" spans="1:16" ht="23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</row>
    <row r="976" spans="1:16" ht="23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</row>
    <row r="977" spans="1:16" ht="23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</row>
    <row r="978" spans="1:16" ht="23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</row>
    <row r="979" spans="1:16" ht="23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</row>
    <row r="980" spans="1:16" ht="23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</row>
    <row r="981" spans="1:16" ht="23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</row>
    <row r="982" spans="1:16" ht="23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</row>
    <row r="983" spans="1:16" ht="23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</row>
    <row r="984" spans="1:16" ht="23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</row>
    <row r="985" spans="1:16" ht="23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</row>
    <row r="986" spans="1:16" ht="23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</row>
    <row r="987" spans="1:16" ht="23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</row>
    <row r="988" spans="1:16" ht="23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</row>
    <row r="989" spans="1:16" ht="23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</row>
    <row r="990" spans="1:16" ht="23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</row>
    <row r="991" spans="1:16" ht="23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</row>
    <row r="992" spans="1:16" ht="23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ht="23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  <row r="994" spans="1:16" ht="23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</row>
    <row r="995" spans="1:16" ht="23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</row>
    <row r="996" spans="1:16" ht="23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</row>
    <row r="997" spans="1:16" ht="23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</row>
    <row r="998" spans="1:16" ht="23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</row>
    <row r="999" spans="1:16" ht="23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</row>
    <row r="1000" spans="1:16" ht="23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</row>
    <row r="1001" spans="1:16" ht="23.2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</row>
    <row r="1002" spans="1:16" ht="23.2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</row>
    <row r="1003" spans="1:16" ht="23.2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</row>
    <row r="1004" spans="1:16" ht="23.2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</row>
    <row r="1005" spans="1:16" ht="23.2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</row>
    <row r="1006" spans="1:16" ht="23.2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</row>
    <row r="1007" spans="1:16" ht="23.25" customHeight="1" x14ac:dyDescent="0.2">
      <c r="A1007" s="2"/>
      <c r="B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</row>
    <row r="1008" spans="1:16" ht="23.25" customHeight="1" x14ac:dyDescent="0.2">
      <c r="A1008" s="2"/>
      <c r="B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</row>
    <row r="1009" spans="1:16" ht="23.25" customHeight="1" x14ac:dyDescent="0.2">
      <c r="A1009" s="2"/>
      <c r="B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</row>
  </sheetData>
  <mergeCells count="44">
    <mergeCell ref="AX5:BH5"/>
    <mergeCell ref="AX6:AY6"/>
    <mergeCell ref="AZ6:BA6"/>
    <mergeCell ref="BB6:BC6"/>
    <mergeCell ref="BD6:BE6"/>
    <mergeCell ref="BF6:BG6"/>
    <mergeCell ref="BH6:BH7"/>
    <mergeCell ref="AM5:AW5"/>
    <mergeCell ref="AM6:AN6"/>
    <mergeCell ref="AO6:AP6"/>
    <mergeCell ref="AQ6:AR6"/>
    <mergeCell ref="AS6:AT6"/>
    <mergeCell ref="AU6:AV6"/>
    <mergeCell ref="AW6:AW7"/>
    <mergeCell ref="C2:F2"/>
    <mergeCell ref="A3:P3"/>
    <mergeCell ref="A5:A7"/>
    <mergeCell ref="B5:B7"/>
    <mergeCell ref="C5:C7"/>
    <mergeCell ref="D5:E5"/>
    <mergeCell ref="F5:P5"/>
    <mergeCell ref="AA6:AA7"/>
    <mergeCell ref="AJ6:AK6"/>
    <mergeCell ref="AL6:AL7"/>
    <mergeCell ref="Q6:R6"/>
    <mergeCell ref="S6:T6"/>
    <mergeCell ref="U6:V6"/>
    <mergeCell ref="W6:X6"/>
    <mergeCell ref="A50:P50"/>
    <mergeCell ref="AB6:AC6"/>
    <mergeCell ref="AD6:AE6"/>
    <mergeCell ref="Q5:AA5"/>
    <mergeCell ref="AB5:AL5"/>
    <mergeCell ref="D6:D7"/>
    <mergeCell ref="E6:E7"/>
    <mergeCell ref="F6:G6"/>
    <mergeCell ref="H6:I6"/>
    <mergeCell ref="J6:K6"/>
    <mergeCell ref="L6:M6"/>
    <mergeCell ref="N6:O6"/>
    <mergeCell ref="P6:P7"/>
    <mergeCell ref="AF6:AG6"/>
    <mergeCell ref="AH6:AI6"/>
    <mergeCell ref="Y6:Z6"/>
  </mergeCells>
  <printOptions horizontalCentered="1"/>
  <pageMargins left="0.70866141732283472" right="0.31496062992125984" top="0.74803149606299213" bottom="0.74803149606299213" header="0" footer="0"/>
  <pageSetup scale="25" fitToHeight="0" orientation="landscape" horizontalDpi="4294967295" verticalDpi="4294967295" r:id="rId1"/>
  <rowBreaks count="1" manualBreakCount="1">
    <brk id="44" max="48" man="1"/>
  </rowBreaks>
  <colBreaks count="2" manualBreakCount="2">
    <brk id="16" max="1048575" man="1"/>
    <brk id="27" min="1" max="2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S1010"/>
  <sheetViews>
    <sheetView showGridLines="0" zoomScale="85" zoomScaleNormal="85" zoomScaleSheetLayoutView="40" workbookViewId="0">
      <pane ySplit="7" topLeftCell="A41" activePane="bottomLeft" state="frozen"/>
      <selection pane="bottomLeft" activeCell="E40" sqref="E40"/>
    </sheetView>
  </sheetViews>
  <sheetFormatPr baseColWidth="10" defaultColWidth="14.42578125" defaultRowHeight="15" customHeight="1" x14ac:dyDescent="0.2"/>
  <cols>
    <col min="1" max="1" width="8" style="1" bestFit="1" customWidth="1"/>
    <col min="2" max="2" width="7.7109375" style="1" customWidth="1"/>
    <col min="3" max="3" width="31.42578125" style="1" bestFit="1" customWidth="1"/>
    <col min="4" max="4" width="33.42578125" style="1" customWidth="1"/>
    <col min="5" max="5" width="29.7109375" style="1" bestFit="1" customWidth="1"/>
    <col min="6" max="6" width="11.28515625" style="1" customWidth="1"/>
    <col min="7" max="38" width="8.7109375" style="1" customWidth="1"/>
    <col min="39" max="39" width="8.7109375" style="34" customWidth="1"/>
    <col min="40" max="49" width="8.7109375" style="1" customWidth="1"/>
    <col min="50" max="50" width="8.7109375" style="34" customWidth="1"/>
    <col min="51" max="71" width="8.7109375" style="1" customWidth="1"/>
    <col min="72" max="16384" width="14.42578125" style="1"/>
  </cols>
  <sheetData>
    <row r="1" spans="1:71" ht="136.5" customHeight="1" x14ac:dyDescent="0.2"/>
    <row r="2" spans="1:71" ht="28.5" customHeight="1" x14ac:dyDescent="0.2">
      <c r="A2" s="26"/>
      <c r="B2" s="26"/>
      <c r="C2" s="78" t="s">
        <v>18</v>
      </c>
      <c r="D2" s="78"/>
      <c r="E2" s="78"/>
      <c r="F2" s="78"/>
      <c r="G2" s="26"/>
      <c r="H2" s="26"/>
      <c r="I2" s="26"/>
      <c r="J2" s="26"/>
      <c r="K2" s="26"/>
      <c r="L2" s="26"/>
      <c r="M2" s="26"/>
      <c r="N2" s="26"/>
      <c r="O2" s="26"/>
      <c r="P2" s="32"/>
    </row>
    <row r="3" spans="1:71" ht="51.75" customHeight="1" x14ac:dyDescent="0.2">
      <c r="A3" s="79" t="s">
        <v>22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71" ht="12" customHeight="1" x14ac:dyDescent="0.2">
      <c r="A4" s="25"/>
      <c r="B4" s="25"/>
      <c r="C4" s="25"/>
      <c r="D4" s="25"/>
      <c r="E4" s="25"/>
      <c r="F4" s="25"/>
      <c r="G4" s="2"/>
      <c r="H4" s="2"/>
      <c r="I4" s="2"/>
      <c r="J4" s="2"/>
      <c r="K4" s="2"/>
      <c r="L4" s="2"/>
      <c r="M4" s="2"/>
      <c r="N4" s="2"/>
      <c r="O4" s="2"/>
      <c r="P4" s="2"/>
    </row>
    <row r="5" spans="1:71" ht="45.75" customHeight="1" x14ac:dyDescent="0.2">
      <c r="A5" s="74" t="s">
        <v>17</v>
      </c>
      <c r="B5" s="74" t="s">
        <v>3</v>
      </c>
      <c r="C5" s="74" t="s">
        <v>16</v>
      </c>
      <c r="D5" s="72" t="s">
        <v>15</v>
      </c>
      <c r="E5" s="80"/>
      <c r="F5" s="72" t="s">
        <v>19</v>
      </c>
      <c r="G5" s="73"/>
      <c r="H5" s="73"/>
      <c r="I5" s="73"/>
      <c r="J5" s="73"/>
      <c r="K5" s="73"/>
      <c r="L5" s="73"/>
      <c r="M5" s="73"/>
      <c r="N5" s="73"/>
      <c r="O5" s="73"/>
      <c r="P5" s="71"/>
      <c r="Q5" s="72" t="s">
        <v>20</v>
      </c>
      <c r="R5" s="73"/>
      <c r="S5" s="73"/>
      <c r="T5" s="73"/>
      <c r="U5" s="73"/>
      <c r="V5" s="73"/>
      <c r="W5" s="73"/>
      <c r="X5" s="73"/>
      <c r="Y5" s="73"/>
      <c r="Z5" s="73"/>
      <c r="AA5" s="71"/>
      <c r="AB5" s="72" t="s">
        <v>21</v>
      </c>
      <c r="AC5" s="73"/>
      <c r="AD5" s="73"/>
      <c r="AE5" s="73"/>
      <c r="AF5" s="73"/>
      <c r="AG5" s="73"/>
      <c r="AH5" s="73"/>
      <c r="AI5" s="73"/>
      <c r="AJ5" s="73"/>
      <c r="AK5" s="73"/>
      <c r="AL5" s="71"/>
      <c r="AM5" s="81" t="s">
        <v>97</v>
      </c>
      <c r="AN5" s="82"/>
      <c r="AO5" s="82"/>
      <c r="AP5" s="82"/>
      <c r="AQ5" s="82"/>
      <c r="AR5" s="82"/>
      <c r="AS5" s="82"/>
      <c r="AT5" s="82"/>
      <c r="AU5" s="82"/>
      <c r="AV5" s="82"/>
      <c r="AW5" s="83"/>
      <c r="AX5" s="81" t="s">
        <v>98</v>
      </c>
      <c r="AY5" s="82"/>
      <c r="AZ5" s="82"/>
      <c r="BA5" s="82"/>
      <c r="BB5" s="82"/>
      <c r="BC5" s="82"/>
      <c r="BD5" s="82"/>
      <c r="BE5" s="82"/>
      <c r="BF5" s="82"/>
      <c r="BG5" s="82"/>
      <c r="BH5" s="83"/>
      <c r="BI5" s="81" t="s">
        <v>84</v>
      </c>
      <c r="BJ5" s="82"/>
      <c r="BK5" s="82"/>
      <c r="BL5" s="82"/>
      <c r="BM5" s="82"/>
      <c r="BN5" s="82"/>
      <c r="BO5" s="82"/>
      <c r="BP5" s="82"/>
      <c r="BQ5" s="82"/>
      <c r="BR5" s="82"/>
      <c r="BS5" s="83"/>
    </row>
    <row r="6" spans="1:71" ht="23.25" customHeight="1" x14ac:dyDescent="0.2">
      <c r="A6" s="75"/>
      <c r="B6" s="75"/>
      <c r="C6" s="75"/>
      <c r="D6" s="74" t="s">
        <v>14</v>
      </c>
      <c r="E6" s="74" t="s">
        <v>13</v>
      </c>
      <c r="F6" s="70" t="s">
        <v>12</v>
      </c>
      <c r="G6" s="71"/>
      <c r="H6" s="70" t="s">
        <v>11</v>
      </c>
      <c r="I6" s="71"/>
      <c r="J6" s="70" t="s">
        <v>10</v>
      </c>
      <c r="K6" s="71"/>
      <c r="L6" s="70" t="s">
        <v>9</v>
      </c>
      <c r="M6" s="71"/>
      <c r="N6" s="70" t="s">
        <v>8</v>
      </c>
      <c r="O6" s="71"/>
      <c r="P6" s="76" t="s">
        <v>7</v>
      </c>
      <c r="Q6" s="70" t="s">
        <v>12</v>
      </c>
      <c r="R6" s="71"/>
      <c r="S6" s="70" t="s">
        <v>11</v>
      </c>
      <c r="T6" s="71"/>
      <c r="U6" s="70" t="s">
        <v>10</v>
      </c>
      <c r="V6" s="71"/>
      <c r="W6" s="70" t="s">
        <v>9</v>
      </c>
      <c r="X6" s="71"/>
      <c r="Y6" s="70" t="s">
        <v>8</v>
      </c>
      <c r="Z6" s="71"/>
      <c r="AA6" s="76" t="s">
        <v>7</v>
      </c>
      <c r="AB6" s="70" t="s">
        <v>12</v>
      </c>
      <c r="AC6" s="71"/>
      <c r="AD6" s="70" t="s">
        <v>11</v>
      </c>
      <c r="AE6" s="71"/>
      <c r="AF6" s="70" t="s">
        <v>10</v>
      </c>
      <c r="AG6" s="71"/>
      <c r="AH6" s="70" t="s">
        <v>9</v>
      </c>
      <c r="AI6" s="71"/>
      <c r="AJ6" s="70" t="s">
        <v>8</v>
      </c>
      <c r="AK6" s="71"/>
      <c r="AL6" s="76" t="s">
        <v>7</v>
      </c>
      <c r="AM6" s="70" t="s">
        <v>12</v>
      </c>
      <c r="AN6" s="71"/>
      <c r="AO6" s="70" t="s">
        <v>11</v>
      </c>
      <c r="AP6" s="71"/>
      <c r="AQ6" s="70" t="s">
        <v>10</v>
      </c>
      <c r="AR6" s="71"/>
      <c r="AS6" s="70" t="s">
        <v>9</v>
      </c>
      <c r="AT6" s="71"/>
      <c r="AU6" s="70" t="s">
        <v>8</v>
      </c>
      <c r="AV6" s="71"/>
      <c r="AW6" s="76" t="s">
        <v>7</v>
      </c>
      <c r="AX6" s="70" t="s">
        <v>12</v>
      </c>
      <c r="AY6" s="71"/>
      <c r="AZ6" s="70" t="s">
        <v>11</v>
      </c>
      <c r="BA6" s="71"/>
      <c r="BB6" s="70" t="s">
        <v>10</v>
      </c>
      <c r="BC6" s="71"/>
      <c r="BD6" s="70" t="s">
        <v>9</v>
      </c>
      <c r="BE6" s="71"/>
      <c r="BF6" s="70" t="s">
        <v>8</v>
      </c>
      <c r="BG6" s="71"/>
      <c r="BH6" s="76" t="s">
        <v>7</v>
      </c>
      <c r="BI6" s="70" t="s">
        <v>12</v>
      </c>
      <c r="BJ6" s="71"/>
      <c r="BK6" s="70" t="s">
        <v>11</v>
      </c>
      <c r="BL6" s="71"/>
      <c r="BM6" s="70" t="s">
        <v>10</v>
      </c>
      <c r="BN6" s="71"/>
      <c r="BO6" s="70" t="s">
        <v>9</v>
      </c>
      <c r="BP6" s="71"/>
      <c r="BQ6" s="70" t="s">
        <v>8</v>
      </c>
      <c r="BR6" s="71"/>
      <c r="BS6" s="76" t="s">
        <v>7</v>
      </c>
    </row>
    <row r="7" spans="1:71" ht="23.25" customHeight="1" x14ac:dyDescent="0.2">
      <c r="A7" s="75"/>
      <c r="B7" s="75"/>
      <c r="C7" s="75"/>
      <c r="D7" s="75"/>
      <c r="E7" s="75"/>
      <c r="F7" s="24" t="s">
        <v>6</v>
      </c>
      <c r="G7" s="24" t="s">
        <v>5</v>
      </c>
      <c r="H7" s="24" t="s">
        <v>6</v>
      </c>
      <c r="I7" s="24" t="s">
        <v>5</v>
      </c>
      <c r="J7" s="24" t="s">
        <v>6</v>
      </c>
      <c r="K7" s="24" t="s">
        <v>5</v>
      </c>
      <c r="L7" s="24" t="s">
        <v>6</v>
      </c>
      <c r="M7" s="24" t="s">
        <v>5</v>
      </c>
      <c r="N7" s="24" t="s">
        <v>6</v>
      </c>
      <c r="O7" s="24" t="s">
        <v>5</v>
      </c>
      <c r="P7" s="77"/>
      <c r="Q7" s="24" t="s">
        <v>6</v>
      </c>
      <c r="R7" s="24" t="s">
        <v>5</v>
      </c>
      <c r="S7" s="24" t="s">
        <v>6</v>
      </c>
      <c r="T7" s="24" t="s">
        <v>5</v>
      </c>
      <c r="U7" s="24" t="s">
        <v>6</v>
      </c>
      <c r="V7" s="24" t="s">
        <v>5</v>
      </c>
      <c r="W7" s="24" t="s">
        <v>6</v>
      </c>
      <c r="X7" s="24" t="s">
        <v>5</v>
      </c>
      <c r="Y7" s="24" t="s">
        <v>6</v>
      </c>
      <c r="Z7" s="24" t="s">
        <v>5</v>
      </c>
      <c r="AA7" s="77"/>
      <c r="AB7" s="24" t="s">
        <v>6</v>
      </c>
      <c r="AC7" s="24" t="s">
        <v>5</v>
      </c>
      <c r="AD7" s="24" t="s">
        <v>6</v>
      </c>
      <c r="AE7" s="24" t="s">
        <v>5</v>
      </c>
      <c r="AF7" s="24" t="s">
        <v>6</v>
      </c>
      <c r="AG7" s="24" t="s">
        <v>5</v>
      </c>
      <c r="AH7" s="24" t="s">
        <v>6</v>
      </c>
      <c r="AI7" s="24" t="s">
        <v>5</v>
      </c>
      <c r="AJ7" s="24" t="s">
        <v>6</v>
      </c>
      <c r="AK7" s="24" t="s">
        <v>5</v>
      </c>
      <c r="AL7" s="77"/>
      <c r="AM7" s="24" t="s">
        <v>6</v>
      </c>
      <c r="AN7" s="24" t="s">
        <v>5</v>
      </c>
      <c r="AO7" s="24" t="s">
        <v>6</v>
      </c>
      <c r="AP7" s="24" t="s">
        <v>5</v>
      </c>
      <c r="AQ7" s="24" t="s">
        <v>6</v>
      </c>
      <c r="AR7" s="24" t="s">
        <v>5</v>
      </c>
      <c r="AS7" s="24" t="s">
        <v>6</v>
      </c>
      <c r="AT7" s="24" t="s">
        <v>5</v>
      </c>
      <c r="AU7" s="24" t="s">
        <v>6</v>
      </c>
      <c r="AV7" s="24" t="s">
        <v>5</v>
      </c>
      <c r="AW7" s="77"/>
      <c r="AX7" s="24" t="s">
        <v>6</v>
      </c>
      <c r="AY7" s="24" t="s">
        <v>5</v>
      </c>
      <c r="AZ7" s="24" t="s">
        <v>6</v>
      </c>
      <c r="BA7" s="24" t="s">
        <v>5</v>
      </c>
      <c r="BB7" s="24" t="s">
        <v>6</v>
      </c>
      <c r="BC7" s="24" t="s">
        <v>5</v>
      </c>
      <c r="BD7" s="24" t="s">
        <v>6</v>
      </c>
      <c r="BE7" s="24" t="s">
        <v>5</v>
      </c>
      <c r="BF7" s="24" t="s">
        <v>6</v>
      </c>
      <c r="BG7" s="24" t="s">
        <v>5</v>
      </c>
      <c r="BH7" s="77"/>
      <c r="BI7" s="24" t="s">
        <v>6</v>
      </c>
      <c r="BJ7" s="24" t="s">
        <v>5</v>
      </c>
      <c r="BK7" s="24" t="s">
        <v>6</v>
      </c>
      <c r="BL7" s="24" t="s">
        <v>5</v>
      </c>
      <c r="BM7" s="24" t="s">
        <v>6</v>
      </c>
      <c r="BN7" s="24" t="s">
        <v>5</v>
      </c>
      <c r="BO7" s="24" t="s">
        <v>6</v>
      </c>
      <c r="BP7" s="24" t="s">
        <v>5</v>
      </c>
      <c r="BQ7" s="24" t="s">
        <v>6</v>
      </c>
      <c r="BR7" s="24" t="s">
        <v>5</v>
      </c>
      <c r="BS7" s="77"/>
    </row>
    <row r="8" spans="1:71" s="12" customFormat="1" ht="41.1" customHeight="1" x14ac:dyDescent="0.2">
      <c r="A8" s="22" t="s">
        <v>89</v>
      </c>
      <c r="B8" s="23">
        <v>1</v>
      </c>
      <c r="C8" s="28" t="s">
        <v>26</v>
      </c>
      <c r="D8" s="30" t="s">
        <v>27</v>
      </c>
      <c r="E8" s="30" t="s">
        <v>28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f>SUM(F8:O8)</f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f>SUM(Q8:Z8)</f>
        <v>0</v>
      </c>
      <c r="AB8" s="21">
        <v>0</v>
      </c>
      <c r="AC8" s="21">
        <v>0</v>
      </c>
      <c r="AD8" s="21">
        <v>1</v>
      </c>
      <c r="AE8" s="21">
        <v>0</v>
      </c>
      <c r="AF8" s="21">
        <v>0</v>
      </c>
      <c r="AG8" s="21">
        <v>0</v>
      </c>
      <c r="AH8" s="21">
        <v>0</v>
      </c>
      <c r="AI8" s="21">
        <v>1</v>
      </c>
      <c r="AJ8" s="21">
        <v>0</v>
      </c>
      <c r="AK8" s="21">
        <v>0</v>
      </c>
      <c r="AL8" s="21">
        <f>SUM(AB8:AK8)</f>
        <v>2</v>
      </c>
      <c r="AM8" s="21">
        <v>0</v>
      </c>
      <c r="AN8" s="21">
        <v>0</v>
      </c>
      <c r="AO8" s="21">
        <v>0</v>
      </c>
      <c r="AP8" s="21">
        <v>0</v>
      </c>
      <c r="AQ8" s="21">
        <v>0</v>
      </c>
      <c r="AR8" s="21">
        <v>0</v>
      </c>
      <c r="AS8" s="21">
        <v>0</v>
      </c>
      <c r="AT8" s="21">
        <v>0</v>
      </c>
      <c r="AU8" s="21">
        <v>0</v>
      </c>
      <c r="AV8" s="21">
        <v>0</v>
      </c>
      <c r="AW8" s="21">
        <f>SUM(AM8:AV8)</f>
        <v>0</v>
      </c>
      <c r="AX8" s="21">
        <v>0</v>
      </c>
      <c r="AY8" s="21">
        <v>0</v>
      </c>
      <c r="AZ8" s="21">
        <v>0</v>
      </c>
      <c r="BA8" s="21">
        <v>0</v>
      </c>
      <c r="BB8" s="21">
        <v>0</v>
      </c>
      <c r="BC8" s="21">
        <v>0</v>
      </c>
      <c r="BD8" s="21">
        <v>0</v>
      </c>
      <c r="BE8" s="21">
        <v>0</v>
      </c>
      <c r="BF8" s="21">
        <v>0</v>
      </c>
      <c r="BG8" s="21">
        <v>0</v>
      </c>
      <c r="BH8" s="21">
        <f>SUM(AX8:BG8)</f>
        <v>0</v>
      </c>
      <c r="BI8" s="21">
        <v>0</v>
      </c>
      <c r="BJ8" s="21">
        <v>0</v>
      </c>
      <c r="BK8" s="21">
        <v>0</v>
      </c>
      <c r="BL8" s="21">
        <v>0</v>
      </c>
      <c r="BM8" s="21">
        <v>0</v>
      </c>
      <c r="BN8" s="21">
        <v>0</v>
      </c>
      <c r="BO8" s="21">
        <v>0</v>
      </c>
      <c r="BP8" s="21">
        <v>0</v>
      </c>
      <c r="BQ8" s="21">
        <v>0</v>
      </c>
      <c r="BR8" s="21">
        <v>0</v>
      </c>
      <c r="BS8" s="21">
        <f>SUM(BI8:BR8)</f>
        <v>0</v>
      </c>
    </row>
    <row r="9" spans="1:71" s="12" customFormat="1" ht="41.1" customHeight="1" x14ac:dyDescent="0.2">
      <c r="A9" s="22" t="s">
        <v>89</v>
      </c>
      <c r="B9" s="23">
        <v>2</v>
      </c>
      <c r="C9" s="28" t="s">
        <v>26</v>
      </c>
      <c r="D9" s="30" t="s">
        <v>29</v>
      </c>
      <c r="E9" s="30" t="s">
        <v>30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f t="shared" ref="P9:P39" si="0">SUM(F9:O9)</f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f t="shared" ref="AA9:AA39" si="1">SUM(Q9:Z9)</f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f t="shared" ref="AL9:AL39" si="2">SUM(AB9:AK9)</f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  <c r="AT9" s="21">
        <v>0</v>
      </c>
      <c r="AU9" s="21">
        <v>0</v>
      </c>
      <c r="AV9" s="21">
        <v>0</v>
      </c>
      <c r="AW9" s="21">
        <f t="shared" ref="AW9:AW39" si="3">SUM(AM9:AV9)</f>
        <v>0</v>
      </c>
      <c r="AX9" s="21">
        <v>0</v>
      </c>
      <c r="AY9" s="21">
        <v>0</v>
      </c>
      <c r="AZ9" s="21">
        <v>0</v>
      </c>
      <c r="BA9" s="21">
        <v>0</v>
      </c>
      <c r="BB9" s="21">
        <v>0</v>
      </c>
      <c r="BC9" s="21">
        <v>0</v>
      </c>
      <c r="BD9" s="21">
        <v>0</v>
      </c>
      <c r="BE9" s="21">
        <v>0</v>
      </c>
      <c r="BF9" s="21">
        <v>0</v>
      </c>
      <c r="BG9" s="21">
        <v>0</v>
      </c>
      <c r="BH9" s="21">
        <f t="shared" ref="BH9:BH39" si="4">SUM(AX9:BG9)</f>
        <v>0</v>
      </c>
      <c r="BI9" s="21">
        <v>0</v>
      </c>
      <c r="BJ9" s="21">
        <v>0</v>
      </c>
      <c r="BK9" s="21">
        <v>0</v>
      </c>
      <c r="BL9" s="21">
        <v>0</v>
      </c>
      <c r="BM9" s="21">
        <v>0</v>
      </c>
      <c r="BN9" s="21">
        <v>0</v>
      </c>
      <c r="BO9" s="21">
        <v>0</v>
      </c>
      <c r="BP9" s="21">
        <v>0</v>
      </c>
      <c r="BQ9" s="21">
        <v>0</v>
      </c>
      <c r="BR9" s="21">
        <v>0</v>
      </c>
      <c r="BS9" s="21">
        <f t="shared" ref="BS9:BS38" si="5">SUM(BI9:BR9)</f>
        <v>0</v>
      </c>
    </row>
    <row r="10" spans="1:71" s="12" customFormat="1" ht="41.1" customHeight="1" x14ac:dyDescent="0.2">
      <c r="A10" s="22" t="s">
        <v>89</v>
      </c>
      <c r="B10" s="23">
        <v>3</v>
      </c>
      <c r="C10" s="28" t="s">
        <v>26</v>
      </c>
      <c r="D10" s="30" t="s">
        <v>31</v>
      </c>
      <c r="E10" s="30" t="s">
        <v>32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f t="shared" si="0"/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f t="shared" si="1"/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f t="shared" si="2"/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1">
        <v>0</v>
      </c>
      <c r="AS10" s="21">
        <v>0</v>
      </c>
      <c r="AT10" s="21">
        <v>0</v>
      </c>
      <c r="AU10" s="21">
        <v>0</v>
      </c>
      <c r="AV10" s="21">
        <v>0</v>
      </c>
      <c r="AW10" s="21">
        <f t="shared" si="3"/>
        <v>0</v>
      </c>
      <c r="AX10" s="21">
        <v>0</v>
      </c>
      <c r="AY10" s="21">
        <v>0</v>
      </c>
      <c r="AZ10" s="21">
        <v>0</v>
      </c>
      <c r="BA10" s="21">
        <v>0</v>
      </c>
      <c r="BB10" s="21">
        <v>0</v>
      </c>
      <c r="BC10" s="21">
        <v>0</v>
      </c>
      <c r="BD10" s="21">
        <v>0</v>
      </c>
      <c r="BE10" s="21">
        <v>0</v>
      </c>
      <c r="BF10" s="21">
        <v>0</v>
      </c>
      <c r="BG10" s="21">
        <v>0</v>
      </c>
      <c r="BH10" s="21">
        <f t="shared" si="4"/>
        <v>0</v>
      </c>
      <c r="BI10" s="21">
        <v>0</v>
      </c>
      <c r="BJ10" s="21">
        <v>0</v>
      </c>
      <c r="BK10" s="21">
        <v>0</v>
      </c>
      <c r="BL10" s="21">
        <v>0</v>
      </c>
      <c r="BM10" s="21">
        <v>0</v>
      </c>
      <c r="BN10" s="21">
        <v>0</v>
      </c>
      <c r="BO10" s="21">
        <v>0</v>
      </c>
      <c r="BP10" s="21">
        <v>0</v>
      </c>
      <c r="BQ10" s="21">
        <v>0</v>
      </c>
      <c r="BR10" s="21">
        <v>0</v>
      </c>
      <c r="BS10" s="21">
        <f t="shared" si="5"/>
        <v>0</v>
      </c>
    </row>
    <row r="11" spans="1:71" s="12" customFormat="1" ht="41.1" customHeight="1" x14ac:dyDescent="0.2">
      <c r="A11" s="22" t="s">
        <v>89</v>
      </c>
      <c r="B11" s="23">
        <v>4</v>
      </c>
      <c r="C11" s="28" t="s">
        <v>26</v>
      </c>
      <c r="D11" s="30" t="s">
        <v>33</v>
      </c>
      <c r="E11" s="30" t="s">
        <v>34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1</v>
      </c>
      <c r="L11" s="22">
        <v>1</v>
      </c>
      <c r="M11" s="22">
        <v>1</v>
      </c>
      <c r="N11" s="22">
        <v>0</v>
      </c>
      <c r="O11" s="22">
        <v>0</v>
      </c>
      <c r="P11" s="22">
        <f t="shared" si="0"/>
        <v>3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1</v>
      </c>
      <c r="W11" s="21">
        <v>0</v>
      </c>
      <c r="X11" s="21">
        <v>1</v>
      </c>
      <c r="Y11" s="21">
        <v>0</v>
      </c>
      <c r="Z11" s="21">
        <v>0</v>
      </c>
      <c r="AA11" s="21">
        <f t="shared" si="1"/>
        <v>2</v>
      </c>
      <c r="AB11" s="21">
        <v>0</v>
      </c>
      <c r="AC11" s="21">
        <v>0</v>
      </c>
      <c r="AD11" s="21">
        <v>2</v>
      </c>
      <c r="AE11" s="21">
        <v>2</v>
      </c>
      <c r="AF11" s="21">
        <v>1</v>
      </c>
      <c r="AG11" s="21">
        <v>0</v>
      </c>
      <c r="AH11" s="21">
        <v>0</v>
      </c>
      <c r="AI11" s="21">
        <v>2</v>
      </c>
      <c r="AJ11" s="21">
        <v>0</v>
      </c>
      <c r="AK11" s="21">
        <v>0</v>
      </c>
      <c r="AL11" s="21">
        <f t="shared" si="2"/>
        <v>7</v>
      </c>
      <c r="AM11" s="21">
        <v>0</v>
      </c>
      <c r="AN11" s="21">
        <v>0</v>
      </c>
      <c r="AO11" s="21">
        <v>0</v>
      </c>
      <c r="AP11" s="21">
        <v>0</v>
      </c>
      <c r="AQ11" s="21">
        <v>0</v>
      </c>
      <c r="AR11" s="21">
        <v>0</v>
      </c>
      <c r="AS11" s="21">
        <v>0</v>
      </c>
      <c r="AT11" s="21">
        <v>0</v>
      </c>
      <c r="AU11" s="21">
        <v>0</v>
      </c>
      <c r="AV11" s="21">
        <v>0</v>
      </c>
      <c r="AW11" s="21">
        <f t="shared" si="3"/>
        <v>0</v>
      </c>
      <c r="AX11" s="21">
        <v>0</v>
      </c>
      <c r="AY11" s="21">
        <v>0</v>
      </c>
      <c r="AZ11" s="21">
        <v>0</v>
      </c>
      <c r="BA11" s="21">
        <v>0</v>
      </c>
      <c r="BB11" s="21">
        <v>0</v>
      </c>
      <c r="BC11" s="21">
        <v>0</v>
      </c>
      <c r="BD11" s="21">
        <v>0</v>
      </c>
      <c r="BE11" s="21">
        <v>0</v>
      </c>
      <c r="BF11" s="21">
        <v>0</v>
      </c>
      <c r="BG11" s="21">
        <v>0</v>
      </c>
      <c r="BH11" s="21">
        <f t="shared" si="4"/>
        <v>0</v>
      </c>
      <c r="BI11" s="21">
        <v>0</v>
      </c>
      <c r="BJ11" s="21">
        <v>0</v>
      </c>
      <c r="BK11" s="21">
        <v>0</v>
      </c>
      <c r="BL11" s="21">
        <v>0</v>
      </c>
      <c r="BM11" s="21">
        <v>0</v>
      </c>
      <c r="BN11" s="21">
        <v>0</v>
      </c>
      <c r="BO11" s="21">
        <v>0</v>
      </c>
      <c r="BP11" s="21">
        <v>0</v>
      </c>
      <c r="BQ11" s="21">
        <v>0</v>
      </c>
      <c r="BR11" s="21">
        <v>0</v>
      </c>
      <c r="BS11" s="21">
        <f t="shared" si="5"/>
        <v>0</v>
      </c>
    </row>
    <row r="12" spans="1:71" s="12" customFormat="1" ht="41.1" customHeight="1" x14ac:dyDescent="0.2">
      <c r="A12" s="22" t="s">
        <v>89</v>
      </c>
      <c r="B12" s="23">
        <v>5</v>
      </c>
      <c r="C12" s="28" t="s">
        <v>26</v>
      </c>
      <c r="D12" s="30" t="s">
        <v>35</v>
      </c>
      <c r="E12" s="30" t="s">
        <v>24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f t="shared" si="0"/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f t="shared" si="1"/>
        <v>0</v>
      </c>
      <c r="AB12" s="21">
        <v>0</v>
      </c>
      <c r="AC12" s="21">
        <v>1</v>
      </c>
      <c r="AD12" s="21">
        <v>0</v>
      </c>
      <c r="AE12" s="21">
        <v>2</v>
      </c>
      <c r="AF12" s="21">
        <v>0</v>
      </c>
      <c r="AG12" s="21">
        <v>0</v>
      </c>
      <c r="AH12" s="21">
        <v>0</v>
      </c>
      <c r="AI12" s="21">
        <v>1</v>
      </c>
      <c r="AJ12" s="21">
        <v>0</v>
      </c>
      <c r="AK12" s="21">
        <v>0</v>
      </c>
      <c r="AL12" s="21">
        <f t="shared" si="2"/>
        <v>4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f t="shared" si="3"/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f t="shared" si="4"/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1">
        <v>0</v>
      </c>
      <c r="BO12" s="21">
        <v>0</v>
      </c>
      <c r="BP12" s="21">
        <v>0</v>
      </c>
      <c r="BQ12" s="21">
        <v>0</v>
      </c>
      <c r="BR12" s="21">
        <v>0</v>
      </c>
      <c r="BS12" s="21">
        <f t="shared" si="5"/>
        <v>0</v>
      </c>
    </row>
    <row r="13" spans="1:71" s="12" customFormat="1" ht="41.1" customHeight="1" x14ac:dyDescent="0.2">
      <c r="A13" s="22" t="s">
        <v>89</v>
      </c>
      <c r="B13" s="23">
        <v>6</v>
      </c>
      <c r="C13" s="28" t="s">
        <v>26</v>
      </c>
      <c r="D13" s="30" t="s">
        <v>36</v>
      </c>
      <c r="E13" s="30" t="s">
        <v>32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1</v>
      </c>
      <c r="N13" s="22">
        <v>0</v>
      </c>
      <c r="O13" s="22">
        <v>0</v>
      </c>
      <c r="P13" s="22">
        <f t="shared" si="0"/>
        <v>1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f t="shared" si="1"/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1</v>
      </c>
      <c r="AI13" s="21">
        <v>0</v>
      </c>
      <c r="AJ13" s="21">
        <v>0</v>
      </c>
      <c r="AK13" s="21">
        <v>1</v>
      </c>
      <c r="AL13" s="21">
        <f t="shared" si="2"/>
        <v>2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1">
        <v>0</v>
      </c>
      <c r="AS13" s="21">
        <v>0</v>
      </c>
      <c r="AT13" s="21">
        <v>0</v>
      </c>
      <c r="AU13" s="21">
        <v>0</v>
      </c>
      <c r="AV13" s="21">
        <v>0</v>
      </c>
      <c r="AW13" s="21">
        <f t="shared" si="3"/>
        <v>0</v>
      </c>
      <c r="AX13" s="21">
        <v>0</v>
      </c>
      <c r="AY13" s="21">
        <v>0</v>
      </c>
      <c r="AZ13" s="21">
        <v>0</v>
      </c>
      <c r="BA13" s="21">
        <v>0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f t="shared" si="4"/>
        <v>0</v>
      </c>
      <c r="BI13" s="21">
        <v>0</v>
      </c>
      <c r="BJ13" s="21">
        <v>0</v>
      </c>
      <c r="BK13" s="21">
        <v>0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>
        <v>0</v>
      </c>
      <c r="BS13" s="21">
        <f t="shared" si="5"/>
        <v>0</v>
      </c>
    </row>
    <row r="14" spans="1:71" s="12" customFormat="1" ht="41.1" customHeight="1" x14ac:dyDescent="0.2">
      <c r="A14" s="22" t="s">
        <v>89</v>
      </c>
      <c r="B14" s="23">
        <v>7</v>
      </c>
      <c r="C14" s="28" t="s">
        <v>26</v>
      </c>
      <c r="D14" s="30" t="s">
        <v>37</v>
      </c>
      <c r="E14" s="30" t="s">
        <v>38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f t="shared" si="0"/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f t="shared" si="1"/>
        <v>0</v>
      </c>
      <c r="AB14" s="21">
        <v>1</v>
      </c>
      <c r="AC14" s="21">
        <v>0</v>
      </c>
      <c r="AD14" s="21">
        <v>4</v>
      </c>
      <c r="AE14" s="21">
        <v>2</v>
      </c>
      <c r="AF14" s="21">
        <v>2</v>
      </c>
      <c r="AG14" s="21">
        <v>0</v>
      </c>
      <c r="AH14" s="21">
        <v>2</v>
      </c>
      <c r="AI14" s="21">
        <v>1</v>
      </c>
      <c r="AJ14" s="21">
        <v>0</v>
      </c>
      <c r="AK14" s="21">
        <v>0</v>
      </c>
      <c r="AL14" s="21">
        <f t="shared" si="2"/>
        <v>12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21">
        <v>0</v>
      </c>
      <c r="AU14" s="21">
        <v>0</v>
      </c>
      <c r="AV14" s="21">
        <v>0</v>
      </c>
      <c r="AW14" s="21">
        <f t="shared" si="3"/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0</v>
      </c>
      <c r="BF14" s="21">
        <v>0</v>
      </c>
      <c r="BG14" s="21">
        <v>0</v>
      </c>
      <c r="BH14" s="21">
        <f t="shared" si="4"/>
        <v>0</v>
      </c>
      <c r="BI14" s="21">
        <v>0</v>
      </c>
      <c r="BJ14" s="21">
        <v>0</v>
      </c>
      <c r="BK14" s="21">
        <v>0</v>
      </c>
      <c r="BL14" s="21">
        <v>0</v>
      </c>
      <c r="BM14" s="21">
        <v>0</v>
      </c>
      <c r="BN14" s="21">
        <v>0</v>
      </c>
      <c r="BO14" s="21">
        <v>0</v>
      </c>
      <c r="BP14" s="21">
        <v>0</v>
      </c>
      <c r="BQ14" s="21">
        <v>0</v>
      </c>
      <c r="BR14" s="21">
        <v>0</v>
      </c>
      <c r="BS14" s="21">
        <f t="shared" si="5"/>
        <v>0</v>
      </c>
    </row>
    <row r="15" spans="1:71" s="12" customFormat="1" ht="41.1" customHeight="1" x14ac:dyDescent="0.2">
      <c r="A15" s="22" t="s">
        <v>89</v>
      </c>
      <c r="B15" s="23">
        <v>8</v>
      </c>
      <c r="C15" s="28" t="s">
        <v>26</v>
      </c>
      <c r="D15" s="30" t="s">
        <v>39</v>
      </c>
      <c r="E15" s="30" t="s">
        <v>40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f t="shared" si="0"/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f t="shared" si="1"/>
        <v>0</v>
      </c>
      <c r="AB15" s="21">
        <v>0</v>
      </c>
      <c r="AC15" s="21">
        <v>2</v>
      </c>
      <c r="AD15" s="21">
        <v>1</v>
      </c>
      <c r="AE15" s="21">
        <v>2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f t="shared" si="2"/>
        <v>5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f t="shared" si="3"/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f t="shared" si="4"/>
        <v>0</v>
      </c>
      <c r="BI15" s="21">
        <v>0</v>
      </c>
      <c r="BJ15" s="21">
        <v>0</v>
      </c>
      <c r="BK15" s="21">
        <v>0</v>
      </c>
      <c r="BL15" s="21">
        <v>0</v>
      </c>
      <c r="BM15" s="21">
        <v>0</v>
      </c>
      <c r="BN15" s="21">
        <v>0</v>
      </c>
      <c r="BO15" s="21">
        <v>0</v>
      </c>
      <c r="BP15" s="21">
        <v>0</v>
      </c>
      <c r="BQ15" s="21">
        <v>0</v>
      </c>
      <c r="BR15" s="21">
        <v>0</v>
      </c>
      <c r="BS15" s="21">
        <f t="shared" si="5"/>
        <v>0</v>
      </c>
    </row>
    <row r="16" spans="1:71" s="12" customFormat="1" ht="41.1" customHeight="1" x14ac:dyDescent="0.2">
      <c r="A16" s="22" t="s">
        <v>89</v>
      </c>
      <c r="B16" s="23">
        <v>9</v>
      </c>
      <c r="C16" s="28" t="s">
        <v>26</v>
      </c>
      <c r="D16" s="30" t="s">
        <v>41</v>
      </c>
      <c r="E16" s="30" t="s">
        <v>32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f t="shared" si="0"/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f t="shared" si="1"/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f t="shared" si="2"/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0</v>
      </c>
      <c r="AT16" s="21">
        <v>0</v>
      </c>
      <c r="AU16" s="21">
        <v>0</v>
      </c>
      <c r="AV16" s="21">
        <v>0</v>
      </c>
      <c r="AW16" s="21">
        <f t="shared" si="3"/>
        <v>0</v>
      </c>
      <c r="AX16" s="21">
        <v>0</v>
      </c>
      <c r="AY16" s="21">
        <v>0</v>
      </c>
      <c r="AZ16" s="21">
        <v>0</v>
      </c>
      <c r="BA16" s="21">
        <v>0</v>
      </c>
      <c r="BB16" s="21">
        <v>0</v>
      </c>
      <c r="BC16" s="21">
        <v>0</v>
      </c>
      <c r="BD16" s="21">
        <v>0</v>
      </c>
      <c r="BE16" s="21">
        <v>0</v>
      </c>
      <c r="BF16" s="21">
        <v>0</v>
      </c>
      <c r="BG16" s="21">
        <v>0</v>
      </c>
      <c r="BH16" s="21">
        <f t="shared" si="4"/>
        <v>0</v>
      </c>
      <c r="BI16" s="21">
        <v>0</v>
      </c>
      <c r="BJ16" s="21">
        <v>0</v>
      </c>
      <c r="BK16" s="21">
        <v>0</v>
      </c>
      <c r="BL16" s="21">
        <v>0</v>
      </c>
      <c r="BM16" s="21">
        <v>0</v>
      </c>
      <c r="BN16" s="21">
        <v>0</v>
      </c>
      <c r="BO16" s="21">
        <v>0</v>
      </c>
      <c r="BP16" s="21">
        <v>0</v>
      </c>
      <c r="BQ16" s="21">
        <v>0</v>
      </c>
      <c r="BR16" s="21">
        <v>0</v>
      </c>
      <c r="BS16" s="21">
        <f t="shared" si="5"/>
        <v>0</v>
      </c>
    </row>
    <row r="17" spans="1:71" s="12" customFormat="1" ht="41.1" customHeight="1" x14ac:dyDescent="0.2">
      <c r="A17" s="22" t="s">
        <v>89</v>
      </c>
      <c r="B17" s="23">
        <v>10</v>
      </c>
      <c r="C17" s="28" t="s">
        <v>26</v>
      </c>
      <c r="D17" s="30" t="s">
        <v>42</v>
      </c>
      <c r="E17" s="30" t="s">
        <v>43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f t="shared" si="0"/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f t="shared" si="1"/>
        <v>0</v>
      </c>
      <c r="AB17" s="21">
        <v>0</v>
      </c>
      <c r="AC17" s="21">
        <v>0</v>
      </c>
      <c r="AD17" s="21">
        <v>1</v>
      </c>
      <c r="AE17" s="21">
        <v>2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f t="shared" si="2"/>
        <v>3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1">
        <v>0</v>
      </c>
      <c r="AS17" s="21">
        <v>0</v>
      </c>
      <c r="AT17" s="21">
        <v>0</v>
      </c>
      <c r="AU17" s="21">
        <v>0</v>
      </c>
      <c r="AV17" s="21">
        <v>0</v>
      </c>
      <c r="AW17" s="21">
        <f t="shared" si="3"/>
        <v>0</v>
      </c>
      <c r="AX17" s="21">
        <v>0</v>
      </c>
      <c r="AY17" s="21">
        <v>0</v>
      </c>
      <c r="AZ17" s="21">
        <v>0</v>
      </c>
      <c r="BA17" s="21">
        <v>0</v>
      </c>
      <c r="BB17" s="21">
        <v>0</v>
      </c>
      <c r="BC17" s="21">
        <v>0</v>
      </c>
      <c r="BD17" s="21">
        <v>0</v>
      </c>
      <c r="BE17" s="21">
        <v>0</v>
      </c>
      <c r="BF17" s="21">
        <v>0</v>
      </c>
      <c r="BG17" s="21">
        <v>0</v>
      </c>
      <c r="BH17" s="21">
        <f t="shared" si="4"/>
        <v>0</v>
      </c>
      <c r="BI17" s="21">
        <v>0</v>
      </c>
      <c r="BJ17" s="21">
        <v>0</v>
      </c>
      <c r="BK17" s="21">
        <v>0</v>
      </c>
      <c r="BL17" s="21">
        <v>0</v>
      </c>
      <c r="BM17" s="21">
        <v>0</v>
      </c>
      <c r="BN17" s="21">
        <v>0</v>
      </c>
      <c r="BO17" s="21">
        <v>0</v>
      </c>
      <c r="BP17" s="21">
        <v>0</v>
      </c>
      <c r="BQ17" s="21">
        <v>0</v>
      </c>
      <c r="BR17" s="21">
        <v>0</v>
      </c>
      <c r="BS17" s="21">
        <f t="shared" si="5"/>
        <v>0</v>
      </c>
    </row>
    <row r="18" spans="1:71" s="12" customFormat="1" ht="41.1" customHeight="1" x14ac:dyDescent="0.2">
      <c r="A18" s="22" t="s">
        <v>89</v>
      </c>
      <c r="B18" s="23">
        <v>11</v>
      </c>
      <c r="C18" s="28" t="s">
        <v>26</v>
      </c>
      <c r="D18" s="30" t="s">
        <v>44</v>
      </c>
      <c r="E18" s="30" t="s">
        <v>45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f t="shared" si="0"/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f t="shared" si="1"/>
        <v>0</v>
      </c>
      <c r="AB18" s="21">
        <v>0</v>
      </c>
      <c r="AC18" s="21">
        <v>0</v>
      </c>
      <c r="AD18" s="21">
        <v>0</v>
      </c>
      <c r="AE18" s="21">
        <v>1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f t="shared" si="2"/>
        <v>1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f t="shared" si="3"/>
        <v>0</v>
      </c>
      <c r="AX18" s="21">
        <v>0</v>
      </c>
      <c r="AY18" s="21">
        <v>0</v>
      </c>
      <c r="AZ18" s="21">
        <v>0</v>
      </c>
      <c r="BA18" s="21">
        <v>0</v>
      </c>
      <c r="BB18" s="21">
        <v>0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f t="shared" si="4"/>
        <v>0</v>
      </c>
      <c r="BI18" s="21">
        <v>0</v>
      </c>
      <c r="BJ18" s="21">
        <v>0</v>
      </c>
      <c r="BK18" s="21">
        <v>0</v>
      </c>
      <c r="BL18" s="21">
        <v>0</v>
      </c>
      <c r="BM18" s="21">
        <v>0</v>
      </c>
      <c r="BN18" s="21">
        <v>0</v>
      </c>
      <c r="BO18" s="21">
        <v>0</v>
      </c>
      <c r="BP18" s="21">
        <v>0</v>
      </c>
      <c r="BQ18" s="21">
        <v>0</v>
      </c>
      <c r="BR18" s="21">
        <v>0</v>
      </c>
      <c r="BS18" s="21">
        <f t="shared" si="5"/>
        <v>0</v>
      </c>
    </row>
    <row r="19" spans="1:71" s="12" customFormat="1" ht="41.1" customHeight="1" x14ac:dyDescent="0.2">
      <c r="A19" s="22" t="s">
        <v>89</v>
      </c>
      <c r="B19" s="23">
        <v>12</v>
      </c>
      <c r="C19" s="28" t="s">
        <v>26</v>
      </c>
      <c r="D19" s="30" t="s">
        <v>46</v>
      </c>
      <c r="E19" s="30" t="s">
        <v>47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f t="shared" si="0"/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f t="shared" si="1"/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1</v>
      </c>
      <c r="AI19" s="21">
        <v>3</v>
      </c>
      <c r="AJ19" s="21">
        <v>0</v>
      </c>
      <c r="AK19" s="21">
        <v>0</v>
      </c>
      <c r="AL19" s="21">
        <f t="shared" si="2"/>
        <v>4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1">
        <v>0</v>
      </c>
      <c r="AS19" s="21">
        <v>0</v>
      </c>
      <c r="AT19" s="21">
        <v>0</v>
      </c>
      <c r="AU19" s="21">
        <v>0</v>
      </c>
      <c r="AV19" s="21">
        <v>0</v>
      </c>
      <c r="AW19" s="21">
        <f t="shared" si="3"/>
        <v>0</v>
      </c>
      <c r="AX19" s="21">
        <v>0</v>
      </c>
      <c r="AY19" s="21">
        <v>0</v>
      </c>
      <c r="AZ19" s="21">
        <v>0</v>
      </c>
      <c r="BA19" s="21">
        <v>0</v>
      </c>
      <c r="BB19" s="21">
        <v>0</v>
      </c>
      <c r="BC19" s="21">
        <v>0</v>
      </c>
      <c r="BD19" s="21">
        <v>0</v>
      </c>
      <c r="BE19" s="21">
        <v>0</v>
      </c>
      <c r="BF19" s="21">
        <v>0</v>
      </c>
      <c r="BG19" s="21">
        <v>0</v>
      </c>
      <c r="BH19" s="21">
        <f t="shared" si="4"/>
        <v>0</v>
      </c>
      <c r="BI19" s="21">
        <v>0</v>
      </c>
      <c r="BJ19" s="21">
        <v>0</v>
      </c>
      <c r="BK19" s="21">
        <v>0</v>
      </c>
      <c r="BL19" s="21">
        <v>0</v>
      </c>
      <c r="BM19" s="21">
        <v>0</v>
      </c>
      <c r="BN19" s="21">
        <v>0</v>
      </c>
      <c r="BO19" s="21">
        <v>0</v>
      </c>
      <c r="BP19" s="21">
        <v>0</v>
      </c>
      <c r="BQ19" s="21">
        <v>0</v>
      </c>
      <c r="BR19" s="21">
        <v>0</v>
      </c>
      <c r="BS19" s="21">
        <f t="shared" si="5"/>
        <v>0</v>
      </c>
    </row>
    <row r="20" spans="1:71" s="12" customFormat="1" ht="41.1" customHeight="1" x14ac:dyDescent="0.2">
      <c r="A20" s="22" t="s">
        <v>89</v>
      </c>
      <c r="B20" s="23">
        <v>13</v>
      </c>
      <c r="C20" s="28" t="s">
        <v>26</v>
      </c>
      <c r="D20" s="30" t="s">
        <v>48</v>
      </c>
      <c r="E20" s="30" t="s">
        <v>49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f t="shared" si="0"/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f t="shared" si="1"/>
        <v>0</v>
      </c>
      <c r="AB20" s="21">
        <v>1</v>
      </c>
      <c r="AC20" s="21">
        <v>0</v>
      </c>
      <c r="AD20" s="21">
        <v>0</v>
      </c>
      <c r="AE20" s="21">
        <v>1</v>
      </c>
      <c r="AF20" s="21">
        <v>1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f t="shared" si="2"/>
        <v>3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  <c r="AT20" s="21">
        <v>0</v>
      </c>
      <c r="AU20" s="21">
        <v>0</v>
      </c>
      <c r="AV20" s="21">
        <v>0</v>
      </c>
      <c r="AW20" s="21">
        <f t="shared" si="3"/>
        <v>0</v>
      </c>
      <c r="AX20" s="21">
        <v>0</v>
      </c>
      <c r="AY20" s="21">
        <v>0</v>
      </c>
      <c r="AZ20" s="21">
        <v>0</v>
      </c>
      <c r="BA20" s="21">
        <v>0</v>
      </c>
      <c r="BB20" s="21">
        <v>0</v>
      </c>
      <c r="BC20" s="21">
        <v>0</v>
      </c>
      <c r="BD20" s="21">
        <v>0</v>
      </c>
      <c r="BE20" s="21">
        <v>0</v>
      </c>
      <c r="BF20" s="21">
        <v>0</v>
      </c>
      <c r="BG20" s="21">
        <v>0</v>
      </c>
      <c r="BH20" s="21">
        <f t="shared" si="4"/>
        <v>0</v>
      </c>
      <c r="BI20" s="21">
        <v>0</v>
      </c>
      <c r="BJ20" s="21">
        <v>0</v>
      </c>
      <c r="BK20" s="21">
        <v>0</v>
      </c>
      <c r="BL20" s="21">
        <v>0</v>
      </c>
      <c r="BM20" s="21">
        <v>0</v>
      </c>
      <c r="BN20" s="21">
        <v>0</v>
      </c>
      <c r="BO20" s="21">
        <v>0</v>
      </c>
      <c r="BP20" s="21">
        <v>0</v>
      </c>
      <c r="BQ20" s="21">
        <v>0</v>
      </c>
      <c r="BR20" s="21">
        <v>0</v>
      </c>
      <c r="BS20" s="21">
        <f t="shared" si="5"/>
        <v>0</v>
      </c>
    </row>
    <row r="21" spans="1:71" s="12" customFormat="1" ht="41.1" customHeight="1" x14ac:dyDescent="0.2">
      <c r="A21" s="22" t="s">
        <v>89</v>
      </c>
      <c r="B21" s="23">
        <v>14</v>
      </c>
      <c r="C21" s="28" t="s">
        <v>26</v>
      </c>
      <c r="D21" s="30" t="s">
        <v>50</v>
      </c>
      <c r="E21" s="30" t="s">
        <v>51</v>
      </c>
      <c r="F21" s="22">
        <v>0</v>
      </c>
      <c r="G21" s="22">
        <v>0</v>
      </c>
      <c r="H21" s="22">
        <v>0</v>
      </c>
      <c r="I21" s="22">
        <v>1</v>
      </c>
      <c r="J21" s="22">
        <v>0</v>
      </c>
      <c r="K21" s="22">
        <v>0</v>
      </c>
      <c r="L21" s="22">
        <v>2</v>
      </c>
      <c r="M21" s="22">
        <v>0</v>
      </c>
      <c r="N21" s="22">
        <v>0</v>
      </c>
      <c r="O21" s="22">
        <v>0</v>
      </c>
      <c r="P21" s="22">
        <f t="shared" si="0"/>
        <v>3</v>
      </c>
      <c r="Q21" s="21">
        <v>0</v>
      </c>
      <c r="R21" s="21">
        <v>0</v>
      </c>
      <c r="S21" s="21">
        <v>0</v>
      </c>
      <c r="T21" s="21">
        <v>1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f t="shared" si="1"/>
        <v>1</v>
      </c>
      <c r="AB21" s="21">
        <v>0</v>
      </c>
      <c r="AC21" s="21">
        <v>0</v>
      </c>
      <c r="AD21" s="21">
        <v>0</v>
      </c>
      <c r="AE21" s="21">
        <v>0</v>
      </c>
      <c r="AF21" s="21">
        <v>1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f t="shared" si="2"/>
        <v>1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0</v>
      </c>
      <c r="AV21" s="21">
        <v>0</v>
      </c>
      <c r="AW21" s="21">
        <f t="shared" si="3"/>
        <v>0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0</v>
      </c>
      <c r="BH21" s="21">
        <f t="shared" si="4"/>
        <v>0</v>
      </c>
      <c r="BI21" s="21">
        <v>0</v>
      </c>
      <c r="BJ21" s="21">
        <v>0</v>
      </c>
      <c r="BK21" s="21">
        <v>0</v>
      </c>
      <c r="BL21" s="21">
        <v>0</v>
      </c>
      <c r="BM21" s="21">
        <v>0</v>
      </c>
      <c r="BN21" s="21">
        <v>0</v>
      </c>
      <c r="BO21" s="21">
        <v>0</v>
      </c>
      <c r="BP21" s="21">
        <v>0</v>
      </c>
      <c r="BQ21" s="21">
        <v>0</v>
      </c>
      <c r="BR21" s="21">
        <v>0</v>
      </c>
      <c r="BS21" s="21">
        <f t="shared" si="5"/>
        <v>0</v>
      </c>
    </row>
    <row r="22" spans="1:71" s="12" customFormat="1" ht="41.1" customHeight="1" x14ac:dyDescent="0.2">
      <c r="A22" s="22" t="s">
        <v>89</v>
      </c>
      <c r="B22" s="23">
        <v>15</v>
      </c>
      <c r="C22" s="28" t="s">
        <v>26</v>
      </c>
      <c r="D22" s="30" t="s">
        <v>52</v>
      </c>
      <c r="E22" s="30" t="s">
        <v>53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f t="shared" si="0"/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f t="shared" si="1"/>
        <v>0</v>
      </c>
      <c r="AB22" s="21">
        <v>0</v>
      </c>
      <c r="AC22" s="21">
        <v>0</v>
      </c>
      <c r="AD22" s="21">
        <v>2</v>
      </c>
      <c r="AE22" s="21">
        <v>1</v>
      </c>
      <c r="AF22" s="21">
        <v>3</v>
      </c>
      <c r="AG22" s="21">
        <v>0</v>
      </c>
      <c r="AH22" s="21">
        <v>3</v>
      </c>
      <c r="AI22" s="21">
        <v>2</v>
      </c>
      <c r="AJ22" s="21">
        <v>0</v>
      </c>
      <c r="AK22" s="21">
        <v>0</v>
      </c>
      <c r="AL22" s="21">
        <f t="shared" si="2"/>
        <v>11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1">
        <v>0</v>
      </c>
      <c r="AS22" s="21">
        <v>0</v>
      </c>
      <c r="AT22" s="21">
        <v>0</v>
      </c>
      <c r="AU22" s="21">
        <v>0</v>
      </c>
      <c r="AV22" s="21">
        <v>0</v>
      </c>
      <c r="AW22" s="21">
        <f t="shared" si="3"/>
        <v>0</v>
      </c>
      <c r="AX22" s="21">
        <v>0</v>
      </c>
      <c r="AY22" s="21">
        <v>0</v>
      </c>
      <c r="AZ22" s="21">
        <v>0</v>
      </c>
      <c r="BA22" s="21">
        <v>0</v>
      </c>
      <c r="BB22" s="21">
        <v>0</v>
      </c>
      <c r="BC22" s="21">
        <v>0</v>
      </c>
      <c r="BD22" s="21">
        <v>0</v>
      </c>
      <c r="BE22" s="21">
        <v>0</v>
      </c>
      <c r="BF22" s="21">
        <v>0</v>
      </c>
      <c r="BG22" s="21">
        <v>0</v>
      </c>
      <c r="BH22" s="21">
        <f t="shared" si="4"/>
        <v>0</v>
      </c>
      <c r="BI22" s="21">
        <v>0</v>
      </c>
      <c r="BJ22" s="21">
        <v>0</v>
      </c>
      <c r="BK22" s="21">
        <v>0</v>
      </c>
      <c r="BL22" s="21">
        <v>0</v>
      </c>
      <c r="BM22" s="21">
        <v>0</v>
      </c>
      <c r="BN22" s="21">
        <v>0</v>
      </c>
      <c r="BO22" s="21">
        <v>0</v>
      </c>
      <c r="BP22" s="21">
        <v>0</v>
      </c>
      <c r="BQ22" s="21">
        <v>0</v>
      </c>
      <c r="BR22" s="21">
        <v>0</v>
      </c>
      <c r="BS22" s="21">
        <f t="shared" si="5"/>
        <v>0</v>
      </c>
    </row>
    <row r="23" spans="1:71" s="12" customFormat="1" ht="41.1" customHeight="1" x14ac:dyDescent="0.2">
      <c r="A23" s="22" t="s">
        <v>89</v>
      </c>
      <c r="B23" s="23">
        <v>16</v>
      </c>
      <c r="C23" s="28" t="s">
        <v>26</v>
      </c>
      <c r="D23" s="30" t="s">
        <v>54</v>
      </c>
      <c r="E23" s="30" t="s">
        <v>55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f t="shared" si="0"/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f t="shared" si="1"/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f t="shared" si="2"/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f t="shared" si="3"/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f t="shared" si="4"/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  <c r="BR23" s="21">
        <v>0</v>
      </c>
      <c r="BS23" s="21">
        <f t="shared" si="5"/>
        <v>0</v>
      </c>
    </row>
    <row r="24" spans="1:71" s="12" customFormat="1" ht="41.1" customHeight="1" x14ac:dyDescent="0.2">
      <c r="A24" s="22" t="s">
        <v>89</v>
      </c>
      <c r="B24" s="23">
        <v>17</v>
      </c>
      <c r="C24" s="28" t="s">
        <v>26</v>
      </c>
      <c r="D24" s="30" t="s">
        <v>56</v>
      </c>
      <c r="E24" s="30" t="s">
        <v>57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f t="shared" si="0"/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f t="shared" si="1"/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f t="shared" si="2"/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f t="shared" si="3"/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f t="shared" si="4"/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f t="shared" si="5"/>
        <v>0</v>
      </c>
    </row>
    <row r="25" spans="1:71" s="12" customFormat="1" ht="41.1" customHeight="1" x14ac:dyDescent="0.2">
      <c r="A25" s="22" t="s">
        <v>89</v>
      </c>
      <c r="B25" s="23">
        <v>18</v>
      </c>
      <c r="C25" s="28" t="s">
        <v>26</v>
      </c>
      <c r="D25" s="30" t="s">
        <v>58</v>
      </c>
      <c r="E25" s="30" t="s">
        <v>59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1</v>
      </c>
      <c r="N25" s="22">
        <v>0</v>
      </c>
      <c r="O25" s="22">
        <v>0</v>
      </c>
      <c r="P25" s="22">
        <f t="shared" si="0"/>
        <v>1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f t="shared" si="1"/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f t="shared" si="2"/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f t="shared" si="3"/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1">
        <f t="shared" si="4"/>
        <v>0</v>
      </c>
      <c r="BI25" s="21">
        <v>0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1">
        <v>0</v>
      </c>
      <c r="BR25" s="21">
        <v>0</v>
      </c>
      <c r="BS25" s="21">
        <f t="shared" si="5"/>
        <v>0</v>
      </c>
    </row>
    <row r="26" spans="1:71" s="12" customFormat="1" ht="41.1" customHeight="1" x14ac:dyDescent="0.2">
      <c r="A26" s="22" t="s">
        <v>89</v>
      </c>
      <c r="B26" s="23">
        <v>19</v>
      </c>
      <c r="C26" s="28" t="s">
        <v>26</v>
      </c>
      <c r="D26" s="30" t="s">
        <v>60</v>
      </c>
      <c r="E26" s="30" t="s">
        <v>61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f t="shared" si="0"/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f t="shared" si="1"/>
        <v>0</v>
      </c>
      <c r="AB26" s="21">
        <v>0</v>
      </c>
      <c r="AC26" s="21">
        <v>0</v>
      </c>
      <c r="AD26" s="21">
        <v>1</v>
      </c>
      <c r="AE26" s="21">
        <v>1</v>
      </c>
      <c r="AF26" s="21">
        <v>0</v>
      </c>
      <c r="AG26" s="21">
        <v>0</v>
      </c>
      <c r="AH26" s="21">
        <v>1</v>
      </c>
      <c r="AI26" s="21">
        <v>0</v>
      </c>
      <c r="AJ26" s="21">
        <v>0</v>
      </c>
      <c r="AK26" s="21">
        <v>1</v>
      </c>
      <c r="AL26" s="21">
        <f t="shared" si="2"/>
        <v>4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1">
        <v>0</v>
      </c>
      <c r="AS26" s="21">
        <v>0</v>
      </c>
      <c r="AT26" s="21">
        <v>0</v>
      </c>
      <c r="AU26" s="21">
        <v>0</v>
      </c>
      <c r="AV26" s="21">
        <v>0</v>
      </c>
      <c r="AW26" s="21">
        <f t="shared" si="3"/>
        <v>0</v>
      </c>
      <c r="AX26" s="21">
        <v>0</v>
      </c>
      <c r="AY26" s="21">
        <v>0</v>
      </c>
      <c r="AZ26" s="21">
        <v>0</v>
      </c>
      <c r="BA26" s="21">
        <v>0</v>
      </c>
      <c r="BB26" s="21">
        <v>0</v>
      </c>
      <c r="BC26" s="21">
        <v>0</v>
      </c>
      <c r="BD26" s="21">
        <v>0</v>
      </c>
      <c r="BE26" s="21">
        <v>0</v>
      </c>
      <c r="BF26" s="21">
        <v>0</v>
      </c>
      <c r="BG26" s="21">
        <v>0</v>
      </c>
      <c r="BH26" s="21">
        <f t="shared" si="4"/>
        <v>0</v>
      </c>
      <c r="BI26" s="21">
        <v>0</v>
      </c>
      <c r="BJ26" s="21">
        <v>0</v>
      </c>
      <c r="BK26" s="21">
        <v>0</v>
      </c>
      <c r="BL26" s="21">
        <v>0</v>
      </c>
      <c r="BM26" s="21">
        <v>0</v>
      </c>
      <c r="BN26" s="21">
        <v>0</v>
      </c>
      <c r="BO26" s="21">
        <v>0</v>
      </c>
      <c r="BP26" s="21">
        <v>0</v>
      </c>
      <c r="BQ26" s="21">
        <v>0</v>
      </c>
      <c r="BR26" s="21">
        <v>0</v>
      </c>
      <c r="BS26" s="21">
        <f t="shared" si="5"/>
        <v>0</v>
      </c>
    </row>
    <row r="27" spans="1:71" s="12" customFormat="1" ht="41.1" customHeight="1" x14ac:dyDescent="0.2">
      <c r="A27" s="22" t="s">
        <v>89</v>
      </c>
      <c r="B27" s="23">
        <v>20</v>
      </c>
      <c r="C27" s="28" t="s">
        <v>26</v>
      </c>
      <c r="D27" s="30" t="s">
        <v>62</v>
      </c>
      <c r="E27" s="30" t="s">
        <v>63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f t="shared" si="0"/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f t="shared" si="1"/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1">
        <v>0</v>
      </c>
      <c r="AK27" s="21">
        <v>0</v>
      </c>
      <c r="AL27" s="21">
        <f t="shared" si="2"/>
        <v>0</v>
      </c>
      <c r="AM27" s="21">
        <v>0</v>
      </c>
      <c r="AN27" s="21">
        <v>0</v>
      </c>
      <c r="AO27" s="21">
        <v>0</v>
      </c>
      <c r="AP27" s="21">
        <v>0</v>
      </c>
      <c r="AQ27" s="21">
        <v>0</v>
      </c>
      <c r="AR27" s="21">
        <v>0</v>
      </c>
      <c r="AS27" s="21">
        <v>0</v>
      </c>
      <c r="AT27" s="21">
        <v>0</v>
      </c>
      <c r="AU27" s="21">
        <v>0</v>
      </c>
      <c r="AV27" s="21">
        <v>0</v>
      </c>
      <c r="AW27" s="21">
        <f t="shared" si="3"/>
        <v>0</v>
      </c>
      <c r="AX27" s="21">
        <v>0</v>
      </c>
      <c r="AY27" s="21">
        <v>0</v>
      </c>
      <c r="AZ27" s="21">
        <v>0</v>
      </c>
      <c r="BA27" s="21">
        <v>0</v>
      </c>
      <c r="BB27" s="21">
        <v>0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1">
        <f t="shared" si="4"/>
        <v>0</v>
      </c>
      <c r="BI27" s="21">
        <v>0</v>
      </c>
      <c r="BJ27" s="21">
        <v>0</v>
      </c>
      <c r="BK27" s="21">
        <v>0</v>
      </c>
      <c r="BL27" s="21">
        <v>0</v>
      </c>
      <c r="BM27" s="21">
        <v>0</v>
      </c>
      <c r="BN27" s="21">
        <v>0</v>
      </c>
      <c r="BO27" s="21">
        <v>0</v>
      </c>
      <c r="BP27" s="21">
        <v>0</v>
      </c>
      <c r="BQ27" s="21">
        <v>0</v>
      </c>
      <c r="BR27" s="21">
        <v>0</v>
      </c>
      <c r="BS27" s="21">
        <f t="shared" si="5"/>
        <v>0</v>
      </c>
    </row>
    <row r="28" spans="1:71" s="12" customFormat="1" ht="41.1" customHeight="1" x14ac:dyDescent="0.2">
      <c r="A28" s="22" t="s">
        <v>89</v>
      </c>
      <c r="B28" s="23">
        <v>21</v>
      </c>
      <c r="C28" s="28" t="s">
        <v>26</v>
      </c>
      <c r="D28" s="30" t="s">
        <v>64</v>
      </c>
      <c r="E28" s="30" t="s">
        <v>65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f t="shared" si="0"/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f t="shared" si="1"/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f t="shared" si="2"/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  <c r="AT28" s="21">
        <v>0</v>
      </c>
      <c r="AU28" s="21">
        <v>0</v>
      </c>
      <c r="AV28" s="21">
        <v>0</v>
      </c>
      <c r="AW28" s="21">
        <f t="shared" si="3"/>
        <v>0</v>
      </c>
      <c r="AX28" s="21">
        <v>0</v>
      </c>
      <c r="AY28" s="21">
        <v>0</v>
      </c>
      <c r="AZ28" s="21">
        <v>0</v>
      </c>
      <c r="BA28" s="21">
        <v>0</v>
      </c>
      <c r="BB28" s="21">
        <v>0</v>
      </c>
      <c r="BC28" s="21">
        <v>0</v>
      </c>
      <c r="BD28" s="21">
        <v>0</v>
      </c>
      <c r="BE28" s="21">
        <v>0</v>
      </c>
      <c r="BF28" s="21">
        <v>0</v>
      </c>
      <c r="BG28" s="21">
        <v>0</v>
      </c>
      <c r="BH28" s="21">
        <f t="shared" si="4"/>
        <v>0</v>
      </c>
      <c r="BI28" s="21">
        <v>0</v>
      </c>
      <c r="BJ28" s="21">
        <v>0</v>
      </c>
      <c r="BK28" s="21">
        <v>0</v>
      </c>
      <c r="BL28" s="21">
        <v>0</v>
      </c>
      <c r="BM28" s="21">
        <v>0</v>
      </c>
      <c r="BN28" s="21">
        <v>0</v>
      </c>
      <c r="BO28" s="21">
        <v>0</v>
      </c>
      <c r="BP28" s="21">
        <v>0</v>
      </c>
      <c r="BQ28" s="21">
        <v>0</v>
      </c>
      <c r="BR28" s="21">
        <v>0</v>
      </c>
      <c r="BS28" s="21">
        <f t="shared" si="5"/>
        <v>0</v>
      </c>
    </row>
    <row r="29" spans="1:71" s="12" customFormat="1" ht="41.1" customHeight="1" x14ac:dyDescent="0.2">
      <c r="A29" s="22" t="s">
        <v>89</v>
      </c>
      <c r="B29" s="23">
        <v>22</v>
      </c>
      <c r="C29" s="28" t="s">
        <v>26</v>
      </c>
      <c r="D29" s="30" t="s">
        <v>66</v>
      </c>
      <c r="E29" s="30" t="s">
        <v>67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f t="shared" si="0"/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f t="shared" si="1"/>
        <v>0</v>
      </c>
      <c r="AB29" s="21">
        <v>0</v>
      </c>
      <c r="AC29" s="21">
        <v>0</v>
      </c>
      <c r="AD29" s="21">
        <v>0</v>
      </c>
      <c r="AE29" s="21">
        <v>1</v>
      </c>
      <c r="AF29" s="21">
        <v>0</v>
      </c>
      <c r="AG29" s="21">
        <v>0</v>
      </c>
      <c r="AH29" s="21">
        <v>0</v>
      </c>
      <c r="AI29" s="21">
        <v>1</v>
      </c>
      <c r="AJ29" s="21">
        <v>0</v>
      </c>
      <c r="AK29" s="21">
        <v>1</v>
      </c>
      <c r="AL29" s="21">
        <f t="shared" si="2"/>
        <v>3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1">
        <v>0</v>
      </c>
      <c r="AS29" s="21">
        <v>0</v>
      </c>
      <c r="AT29" s="21">
        <v>0</v>
      </c>
      <c r="AU29" s="21">
        <v>0</v>
      </c>
      <c r="AV29" s="21">
        <v>0</v>
      </c>
      <c r="AW29" s="21">
        <f t="shared" si="3"/>
        <v>0</v>
      </c>
      <c r="AX29" s="21">
        <v>0</v>
      </c>
      <c r="AY29" s="21">
        <v>0</v>
      </c>
      <c r="AZ29" s="21">
        <v>0</v>
      </c>
      <c r="BA29" s="21">
        <v>0</v>
      </c>
      <c r="BB29" s="21">
        <v>0</v>
      </c>
      <c r="BC29" s="21">
        <v>0</v>
      </c>
      <c r="BD29" s="21">
        <v>0</v>
      </c>
      <c r="BE29" s="21">
        <v>0</v>
      </c>
      <c r="BF29" s="21">
        <v>0</v>
      </c>
      <c r="BG29" s="21">
        <v>0</v>
      </c>
      <c r="BH29" s="21">
        <f t="shared" si="4"/>
        <v>0</v>
      </c>
      <c r="BI29" s="21">
        <v>0</v>
      </c>
      <c r="BJ29" s="21">
        <v>0</v>
      </c>
      <c r="BK29" s="21">
        <v>0</v>
      </c>
      <c r="BL29" s="21">
        <v>0</v>
      </c>
      <c r="BM29" s="21">
        <v>0</v>
      </c>
      <c r="BN29" s="21">
        <v>0</v>
      </c>
      <c r="BO29" s="21">
        <v>0</v>
      </c>
      <c r="BP29" s="21">
        <v>0</v>
      </c>
      <c r="BQ29" s="21">
        <v>0</v>
      </c>
      <c r="BR29" s="21">
        <v>0</v>
      </c>
      <c r="BS29" s="21">
        <f t="shared" si="5"/>
        <v>0</v>
      </c>
    </row>
    <row r="30" spans="1:71" s="12" customFormat="1" ht="41.1" customHeight="1" x14ac:dyDescent="0.2">
      <c r="A30" s="22" t="s">
        <v>89</v>
      </c>
      <c r="B30" s="23">
        <v>23</v>
      </c>
      <c r="C30" s="28" t="s">
        <v>26</v>
      </c>
      <c r="D30" s="30" t="s">
        <v>68</v>
      </c>
      <c r="E30" s="30" t="s">
        <v>69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f t="shared" si="0"/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f t="shared" si="1"/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f t="shared" si="2"/>
        <v>0</v>
      </c>
      <c r="AM30" s="21">
        <v>0</v>
      </c>
      <c r="AN30" s="21">
        <v>0</v>
      </c>
      <c r="AO30" s="21">
        <v>0</v>
      </c>
      <c r="AP30" s="21">
        <v>0</v>
      </c>
      <c r="AQ30" s="21">
        <v>0</v>
      </c>
      <c r="AR30" s="21">
        <v>0</v>
      </c>
      <c r="AS30" s="21">
        <v>0</v>
      </c>
      <c r="AT30" s="21">
        <v>0</v>
      </c>
      <c r="AU30" s="21">
        <v>0</v>
      </c>
      <c r="AV30" s="21">
        <v>0</v>
      </c>
      <c r="AW30" s="21">
        <f t="shared" si="3"/>
        <v>0</v>
      </c>
      <c r="AX30" s="21">
        <v>0</v>
      </c>
      <c r="AY30" s="21">
        <v>0</v>
      </c>
      <c r="AZ30" s="21">
        <v>0</v>
      </c>
      <c r="BA30" s="21">
        <v>0</v>
      </c>
      <c r="BB30" s="21">
        <v>0</v>
      </c>
      <c r="BC30" s="21">
        <v>0</v>
      </c>
      <c r="BD30" s="21">
        <v>0</v>
      </c>
      <c r="BE30" s="21">
        <v>0</v>
      </c>
      <c r="BF30" s="21">
        <v>0</v>
      </c>
      <c r="BG30" s="21">
        <v>0</v>
      </c>
      <c r="BH30" s="21">
        <f t="shared" si="4"/>
        <v>0</v>
      </c>
      <c r="BI30" s="21">
        <v>0</v>
      </c>
      <c r="BJ30" s="21">
        <v>0</v>
      </c>
      <c r="BK30" s="21">
        <v>0</v>
      </c>
      <c r="BL30" s="21">
        <v>0</v>
      </c>
      <c r="BM30" s="21">
        <v>0</v>
      </c>
      <c r="BN30" s="21">
        <v>0</v>
      </c>
      <c r="BO30" s="21">
        <v>0</v>
      </c>
      <c r="BP30" s="21">
        <v>0</v>
      </c>
      <c r="BQ30" s="21">
        <v>0</v>
      </c>
      <c r="BR30" s="21">
        <v>0</v>
      </c>
      <c r="BS30" s="21">
        <f t="shared" si="5"/>
        <v>0</v>
      </c>
    </row>
    <row r="31" spans="1:71" s="12" customFormat="1" ht="41.1" customHeight="1" x14ac:dyDescent="0.2">
      <c r="A31" s="22" t="s">
        <v>89</v>
      </c>
      <c r="B31" s="23">
        <v>24</v>
      </c>
      <c r="C31" s="28" t="s">
        <v>26</v>
      </c>
      <c r="D31" s="30" t="s">
        <v>70</v>
      </c>
      <c r="E31" s="30" t="s">
        <v>71</v>
      </c>
      <c r="F31" s="22">
        <v>0</v>
      </c>
      <c r="G31" s="22">
        <v>0</v>
      </c>
      <c r="H31" s="22">
        <v>1</v>
      </c>
      <c r="I31" s="22">
        <v>0</v>
      </c>
      <c r="J31" s="22">
        <v>1</v>
      </c>
      <c r="K31" s="22">
        <v>0</v>
      </c>
      <c r="L31" s="22">
        <v>1</v>
      </c>
      <c r="M31" s="22">
        <v>0</v>
      </c>
      <c r="N31" s="22">
        <v>0</v>
      </c>
      <c r="O31" s="22">
        <v>1</v>
      </c>
      <c r="P31" s="22">
        <f t="shared" si="0"/>
        <v>4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1</v>
      </c>
      <c r="Y31" s="21">
        <v>1</v>
      </c>
      <c r="Z31" s="21">
        <v>1</v>
      </c>
      <c r="AA31" s="21">
        <f t="shared" si="1"/>
        <v>3</v>
      </c>
      <c r="AB31" s="21">
        <v>0</v>
      </c>
      <c r="AC31" s="21">
        <v>0</v>
      </c>
      <c r="AD31" s="21">
        <v>3</v>
      </c>
      <c r="AE31" s="21">
        <v>0</v>
      </c>
      <c r="AF31" s="21">
        <v>3</v>
      </c>
      <c r="AG31" s="21">
        <v>0</v>
      </c>
      <c r="AH31" s="21">
        <v>1</v>
      </c>
      <c r="AI31" s="21">
        <v>4</v>
      </c>
      <c r="AJ31" s="21">
        <v>0</v>
      </c>
      <c r="AK31" s="21">
        <v>1</v>
      </c>
      <c r="AL31" s="21">
        <f t="shared" si="2"/>
        <v>12</v>
      </c>
      <c r="AM31" s="21">
        <v>0</v>
      </c>
      <c r="AN31" s="21">
        <v>0</v>
      </c>
      <c r="AO31" s="21">
        <v>0</v>
      </c>
      <c r="AP31" s="21">
        <v>0</v>
      </c>
      <c r="AQ31" s="21">
        <v>0</v>
      </c>
      <c r="AR31" s="21">
        <v>0</v>
      </c>
      <c r="AS31" s="21">
        <v>0</v>
      </c>
      <c r="AT31" s="21">
        <v>0</v>
      </c>
      <c r="AU31" s="21">
        <v>0</v>
      </c>
      <c r="AV31" s="21">
        <v>0</v>
      </c>
      <c r="AW31" s="21">
        <f t="shared" si="3"/>
        <v>0</v>
      </c>
      <c r="AX31" s="21">
        <v>0</v>
      </c>
      <c r="AY31" s="21">
        <v>0</v>
      </c>
      <c r="AZ31" s="21">
        <v>0</v>
      </c>
      <c r="BA31" s="21">
        <v>0</v>
      </c>
      <c r="BB31" s="21">
        <v>0</v>
      </c>
      <c r="BC31" s="21">
        <v>0</v>
      </c>
      <c r="BD31" s="21">
        <v>0</v>
      </c>
      <c r="BE31" s="21">
        <v>0</v>
      </c>
      <c r="BF31" s="21">
        <v>0</v>
      </c>
      <c r="BG31" s="21">
        <v>0</v>
      </c>
      <c r="BH31" s="21">
        <f t="shared" si="4"/>
        <v>0</v>
      </c>
      <c r="BI31" s="21">
        <v>0</v>
      </c>
      <c r="BJ31" s="21">
        <v>0</v>
      </c>
      <c r="BK31" s="21">
        <v>0</v>
      </c>
      <c r="BL31" s="21">
        <v>0</v>
      </c>
      <c r="BM31" s="21">
        <v>0</v>
      </c>
      <c r="BN31" s="21">
        <v>0</v>
      </c>
      <c r="BO31" s="21">
        <v>0</v>
      </c>
      <c r="BP31" s="21">
        <v>0</v>
      </c>
      <c r="BQ31" s="21">
        <v>0</v>
      </c>
      <c r="BR31" s="21">
        <v>0</v>
      </c>
      <c r="BS31" s="21">
        <f t="shared" si="5"/>
        <v>0</v>
      </c>
    </row>
    <row r="32" spans="1:71" s="12" customFormat="1" ht="41.1" customHeight="1" x14ac:dyDescent="0.2">
      <c r="A32" s="22" t="s">
        <v>89</v>
      </c>
      <c r="B32" s="23">
        <v>25</v>
      </c>
      <c r="C32" s="28" t="s">
        <v>26</v>
      </c>
      <c r="D32" s="30" t="s">
        <v>72</v>
      </c>
      <c r="E32" s="30" t="s">
        <v>73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f t="shared" si="0"/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f t="shared" si="1"/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1">
        <v>0</v>
      </c>
      <c r="AK32" s="21">
        <v>0</v>
      </c>
      <c r="AL32" s="21">
        <f t="shared" si="2"/>
        <v>0</v>
      </c>
      <c r="AM32" s="21">
        <v>0</v>
      </c>
      <c r="AN32" s="21">
        <v>0</v>
      </c>
      <c r="AO32" s="21">
        <v>0</v>
      </c>
      <c r="AP32" s="21">
        <v>0</v>
      </c>
      <c r="AQ32" s="21">
        <v>0</v>
      </c>
      <c r="AR32" s="21">
        <v>0</v>
      </c>
      <c r="AS32" s="21">
        <v>0</v>
      </c>
      <c r="AT32" s="21">
        <v>0</v>
      </c>
      <c r="AU32" s="21">
        <v>0</v>
      </c>
      <c r="AV32" s="21">
        <v>0</v>
      </c>
      <c r="AW32" s="21">
        <f t="shared" si="3"/>
        <v>0</v>
      </c>
      <c r="AX32" s="21">
        <v>0</v>
      </c>
      <c r="AY32" s="21">
        <v>0</v>
      </c>
      <c r="AZ32" s="21">
        <v>0</v>
      </c>
      <c r="BA32" s="21">
        <v>0</v>
      </c>
      <c r="BB32" s="21">
        <v>0</v>
      </c>
      <c r="BC32" s="21">
        <v>0</v>
      </c>
      <c r="BD32" s="21">
        <v>0</v>
      </c>
      <c r="BE32" s="21">
        <v>0</v>
      </c>
      <c r="BF32" s="21">
        <v>0</v>
      </c>
      <c r="BG32" s="21">
        <v>0</v>
      </c>
      <c r="BH32" s="21">
        <f t="shared" si="4"/>
        <v>0</v>
      </c>
      <c r="BI32" s="21">
        <v>0</v>
      </c>
      <c r="BJ32" s="21">
        <v>0</v>
      </c>
      <c r="BK32" s="21">
        <v>0</v>
      </c>
      <c r="BL32" s="21">
        <v>0</v>
      </c>
      <c r="BM32" s="21">
        <v>0</v>
      </c>
      <c r="BN32" s="21">
        <v>0</v>
      </c>
      <c r="BO32" s="21">
        <v>0</v>
      </c>
      <c r="BP32" s="21">
        <v>0</v>
      </c>
      <c r="BQ32" s="21">
        <v>0</v>
      </c>
      <c r="BR32" s="21">
        <v>0</v>
      </c>
      <c r="BS32" s="21">
        <f t="shared" si="5"/>
        <v>0</v>
      </c>
    </row>
    <row r="33" spans="1:71" s="12" customFormat="1" ht="41.1" customHeight="1" x14ac:dyDescent="0.2">
      <c r="A33" s="22" t="s">
        <v>89</v>
      </c>
      <c r="B33" s="23">
        <v>26</v>
      </c>
      <c r="C33" s="28" t="s">
        <v>26</v>
      </c>
      <c r="D33" s="30" t="s">
        <v>74</v>
      </c>
      <c r="E33" s="30" t="s">
        <v>75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f t="shared" si="0"/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f t="shared" si="1"/>
        <v>0</v>
      </c>
      <c r="AB33" s="21">
        <v>0</v>
      </c>
      <c r="AC33" s="21">
        <v>0</v>
      </c>
      <c r="AD33" s="21">
        <v>2</v>
      </c>
      <c r="AE33" s="21">
        <v>0</v>
      </c>
      <c r="AF33" s="21">
        <v>1</v>
      </c>
      <c r="AG33" s="21">
        <v>0</v>
      </c>
      <c r="AH33" s="21">
        <v>0</v>
      </c>
      <c r="AI33" s="21">
        <v>0</v>
      </c>
      <c r="AJ33" s="21">
        <v>0</v>
      </c>
      <c r="AK33" s="21">
        <v>0</v>
      </c>
      <c r="AL33" s="21">
        <f t="shared" si="2"/>
        <v>3</v>
      </c>
      <c r="AM33" s="21">
        <v>0</v>
      </c>
      <c r="AN33" s="21">
        <v>0</v>
      </c>
      <c r="AO33" s="21">
        <v>0</v>
      </c>
      <c r="AP33" s="21">
        <v>0</v>
      </c>
      <c r="AQ33" s="21">
        <v>0</v>
      </c>
      <c r="AR33" s="21">
        <v>0</v>
      </c>
      <c r="AS33" s="21">
        <v>0</v>
      </c>
      <c r="AT33" s="21">
        <v>0</v>
      </c>
      <c r="AU33" s="21">
        <v>0</v>
      </c>
      <c r="AV33" s="21">
        <v>0</v>
      </c>
      <c r="AW33" s="21">
        <f t="shared" si="3"/>
        <v>0</v>
      </c>
      <c r="AX33" s="21">
        <v>0</v>
      </c>
      <c r="AY33" s="21">
        <v>0</v>
      </c>
      <c r="AZ33" s="21">
        <v>0</v>
      </c>
      <c r="BA33" s="21">
        <v>0</v>
      </c>
      <c r="BB33" s="21">
        <v>0</v>
      </c>
      <c r="BC33" s="21">
        <v>0</v>
      </c>
      <c r="BD33" s="21">
        <v>0</v>
      </c>
      <c r="BE33" s="21">
        <v>0</v>
      </c>
      <c r="BF33" s="21">
        <v>0</v>
      </c>
      <c r="BG33" s="21">
        <v>0</v>
      </c>
      <c r="BH33" s="21">
        <f t="shared" si="4"/>
        <v>0</v>
      </c>
      <c r="BI33" s="21">
        <v>0</v>
      </c>
      <c r="BJ33" s="21">
        <v>0</v>
      </c>
      <c r="BK33" s="21">
        <v>0</v>
      </c>
      <c r="BL33" s="21">
        <v>0</v>
      </c>
      <c r="BM33" s="21">
        <v>0</v>
      </c>
      <c r="BN33" s="21">
        <v>0</v>
      </c>
      <c r="BO33" s="21">
        <v>0</v>
      </c>
      <c r="BP33" s="21">
        <v>0</v>
      </c>
      <c r="BQ33" s="21">
        <v>0</v>
      </c>
      <c r="BR33" s="21">
        <v>0</v>
      </c>
      <c r="BS33" s="21">
        <f t="shared" si="5"/>
        <v>0</v>
      </c>
    </row>
    <row r="34" spans="1:71" s="12" customFormat="1" ht="41.1" customHeight="1" x14ac:dyDescent="0.2">
      <c r="A34" s="22" t="s">
        <v>89</v>
      </c>
      <c r="B34" s="23">
        <v>27</v>
      </c>
      <c r="C34" s="28" t="s">
        <v>26</v>
      </c>
      <c r="D34" s="30" t="s">
        <v>76</v>
      </c>
      <c r="E34" s="30" t="s">
        <v>77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f t="shared" si="0"/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f t="shared" si="1"/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21">
        <v>0</v>
      </c>
      <c r="AJ34" s="21">
        <v>0</v>
      </c>
      <c r="AK34" s="21">
        <v>0</v>
      </c>
      <c r="AL34" s="21">
        <f t="shared" si="2"/>
        <v>0</v>
      </c>
      <c r="AM34" s="21">
        <v>0</v>
      </c>
      <c r="AN34" s="21">
        <v>0</v>
      </c>
      <c r="AO34" s="21">
        <v>0</v>
      </c>
      <c r="AP34" s="21">
        <v>0</v>
      </c>
      <c r="AQ34" s="21">
        <v>0</v>
      </c>
      <c r="AR34" s="21">
        <v>0</v>
      </c>
      <c r="AS34" s="21">
        <v>0</v>
      </c>
      <c r="AT34" s="21">
        <v>0</v>
      </c>
      <c r="AU34" s="21">
        <v>0</v>
      </c>
      <c r="AV34" s="21">
        <v>0</v>
      </c>
      <c r="AW34" s="21">
        <f t="shared" si="3"/>
        <v>0</v>
      </c>
      <c r="AX34" s="21">
        <v>0</v>
      </c>
      <c r="AY34" s="21">
        <v>0</v>
      </c>
      <c r="AZ34" s="21">
        <v>0</v>
      </c>
      <c r="BA34" s="21">
        <v>0</v>
      </c>
      <c r="BB34" s="21">
        <v>0</v>
      </c>
      <c r="BC34" s="21">
        <v>0</v>
      </c>
      <c r="BD34" s="21">
        <v>0</v>
      </c>
      <c r="BE34" s="21">
        <v>0</v>
      </c>
      <c r="BF34" s="21">
        <v>0</v>
      </c>
      <c r="BG34" s="21">
        <v>0</v>
      </c>
      <c r="BH34" s="21">
        <f t="shared" si="4"/>
        <v>0</v>
      </c>
      <c r="BI34" s="21">
        <v>0</v>
      </c>
      <c r="BJ34" s="21">
        <v>0</v>
      </c>
      <c r="BK34" s="21">
        <v>0</v>
      </c>
      <c r="BL34" s="21">
        <v>0</v>
      </c>
      <c r="BM34" s="21">
        <v>0</v>
      </c>
      <c r="BN34" s="21">
        <v>0</v>
      </c>
      <c r="BO34" s="21">
        <v>0</v>
      </c>
      <c r="BP34" s="21">
        <v>0</v>
      </c>
      <c r="BQ34" s="21">
        <v>0</v>
      </c>
      <c r="BR34" s="21">
        <v>0</v>
      </c>
      <c r="BS34" s="21">
        <f t="shared" si="5"/>
        <v>0</v>
      </c>
    </row>
    <row r="35" spans="1:71" s="12" customFormat="1" ht="41.1" customHeight="1" x14ac:dyDescent="0.2">
      <c r="A35" s="22" t="s">
        <v>89</v>
      </c>
      <c r="B35" s="23">
        <v>28</v>
      </c>
      <c r="C35" s="28" t="s">
        <v>26</v>
      </c>
      <c r="D35" s="30" t="s">
        <v>78</v>
      </c>
      <c r="E35" s="30" t="s">
        <v>79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f t="shared" si="0"/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f t="shared" si="1"/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f t="shared" si="2"/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  <c r="AT35" s="21">
        <v>0</v>
      </c>
      <c r="AU35" s="21">
        <v>0</v>
      </c>
      <c r="AV35" s="21">
        <v>0</v>
      </c>
      <c r="AW35" s="21">
        <f t="shared" si="3"/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f t="shared" si="4"/>
        <v>0</v>
      </c>
      <c r="BI35" s="21">
        <v>0</v>
      </c>
      <c r="BJ35" s="21">
        <v>0</v>
      </c>
      <c r="BK35" s="21">
        <v>0</v>
      </c>
      <c r="BL35" s="21">
        <v>0</v>
      </c>
      <c r="BM35" s="21">
        <v>0</v>
      </c>
      <c r="BN35" s="21">
        <v>0</v>
      </c>
      <c r="BO35" s="21">
        <v>0</v>
      </c>
      <c r="BP35" s="21">
        <v>0</v>
      </c>
      <c r="BQ35" s="21">
        <v>0</v>
      </c>
      <c r="BR35" s="21">
        <v>0</v>
      </c>
      <c r="BS35" s="21">
        <f t="shared" si="5"/>
        <v>0</v>
      </c>
    </row>
    <row r="36" spans="1:71" s="12" customFormat="1" ht="41.1" customHeight="1" x14ac:dyDescent="0.2">
      <c r="A36" s="22" t="s">
        <v>89</v>
      </c>
      <c r="B36" s="23">
        <v>29</v>
      </c>
      <c r="C36" s="28" t="s">
        <v>26</v>
      </c>
      <c r="D36" s="30" t="s">
        <v>80</v>
      </c>
      <c r="E36" s="30" t="s">
        <v>81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f t="shared" si="0"/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f t="shared" si="1"/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21">
        <v>0</v>
      </c>
      <c r="AK36" s="21">
        <v>0</v>
      </c>
      <c r="AL36" s="21">
        <f t="shared" si="2"/>
        <v>0</v>
      </c>
      <c r="AM36" s="21">
        <v>0</v>
      </c>
      <c r="AN36" s="21">
        <v>0</v>
      </c>
      <c r="AO36" s="21">
        <v>0</v>
      </c>
      <c r="AP36" s="21">
        <v>0</v>
      </c>
      <c r="AQ36" s="21">
        <v>0</v>
      </c>
      <c r="AR36" s="21">
        <v>0</v>
      </c>
      <c r="AS36" s="21">
        <v>0</v>
      </c>
      <c r="AT36" s="21">
        <v>0</v>
      </c>
      <c r="AU36" s="21">
        <v>0</v>
      </c>
      <c r="AV36" s="21">
        <v>0</v>
      </c>
      <c r="AW36" s="21">
        <f t="shared" si="3"/>
        <v>0</v>
      </c>
      <c r="AX36" s="21">
        <v>0</v>
      </c>
      <c r="AY36" s="21">
        <v>0</v>
      </c>
      <c r="AZ36" s="21">
        <v>0</v>
      </c>
      <c r="BA36" s="21">
        <v>0</v>
      </c>
      <c r="BB36" s="21">
        <v>0</v>
      </c>
      <c r="BC36" s="21">
        <v>0</v>
      </c>
      <c r="BD36" s="21">
        <v>0</v>
      </c>
      <c r="BE36" s="21">
        <v>0</v>
      </c>
      <c r="BF36" s="21">
        <v>0</v>
      </c>
      <c r="BG36" s="21">
        <v>0</v>
      </c>
      <c r="BH36" s="21">
        <f t="shared" si="4"/>
        <v>0</v>
      </c>
      <c r="BI36" s="21">
        <v>0</v>
      </c>
      <c r="BJ36" s="21">
        <v>0</v>
      </c>
      <c r="BK36" s="21">
        <v>0</v>
      </c>
      <c r="BL36" s="21">
        <v>0</v>
      </c>
      <c r="BM36" s="21">
        <v>0</v>
      </c>
      <c r="BN36" s="21">
        <v>0</v>
      </c>
      <c r="BO36" s="21">
        <v>0</v>
      </c>
      <c r="BP36" s="21">
        <v>0</v>
      </c>
      <c r="BQ36" s="21">
        <v>0</v>
      </c>
      <c r="BR36" s="21">
        <v>0</v>
      </c>
      <c r="BS36" s="21">
        <f t="shared" si="5"/>
        <v>0</v>
      </c>
    </row>
    <row r="37" spans="1:71" s="12" customFormat="1" ht="44.25" customHeight="1" x14ac:dyDescent="0.2">
      <c r="A37" s="22" t="s">
        <v>89</v>
      </c>
      <c r="B37" s="23">
        <v>30</v>
      </c>
      <c r="C37" s="28" t="s">
        <v>90</v>
      </c>
      <c r="D37" s="35" t="s">
        <v>23</v>
      </c>
      <c r="E37" s="36" t="s">
        <v>24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f t="shared" si="0"/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1">
        <f t="shared" si="1"/>
        <v>0</v>
      </c>
      <c r="AB37" s="21">
        <v>0</v>
      </c>
      <c r="AC37" s="21">
        <v>0</v>
      </c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21">
        <v>0</v>
      </c>
      <c r="AJ37" s="21">
        <v>0</v>
      </c>
      <c r="AK37" s="21">
        <v>0</v>
      </c>
      <c r="AL37" s="21">
        <f t="shared" si="2"/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2</v>
      </c>
      <c r="AR37" s="22">
        <v>0</v>
      </c>
      <c r="AS37" s="22">
        <v>2</v>
      </c>
      <c r="AT37" s="22">
        <v>2</v>
      </c>
      <c r="AU37" s="22">
        <v>0</v>
      </c>
      <c r="AV37" s="22">
        <v>1</v>
      </c>
      <c r="AW37" s="22">
        <f>SUM(AM37:AV37)</f>
        <v>7</v>
      </c>
      <c r="AX37" s="21">
        <v>0</v>
      </c>
      <c r="AY37" s="21">
        <v>0</v>
      </c>
      <c r="AZ37" s="21">
        <v>0</v>
      </c>
      <c r="BA37" s="21">
        <v>0</v>
      </c>
      <c r="BB37" s="21">
        <v>0</v>
      </c>
      <c r="BC37" s="21">
        <v>0</v>
      </c>
      <c r="BD37" s="21">
        <v>0</v>
      </c>
      <c r="BE37" s="21">
        <v>0</v>
      </c>
      <c r="BF37" s="21">
        <v>0</v>
      </c>
      <c r="BG37" s="21">
        <v>0</v>
      </c>
      <c r="BH37" s="21">
        <f t="shared" si="4"/>
        <v>0</v>
      </c>
      <c r="BI37" s="21">
        <v>0</v>
      </c>
      <c r="BJ37" s="21">
        <v>0</v>
      </c>
      <c r="BK37" s="21">
        <v>0</v>
      </c>
      <c r="BL37" s="21">
        <v>0</v>
      </c>
      <c r="BM37" s="21">
        <v>0</v>
      </c>
      <c r="BN37" s="21">
        <v>0</v>
      </c>
      <c r="BO37" s="21">
        <v>0</v>
      </c>
      <c r="BP37" s="21">
        <v>0</v>
      </c>
      <c r="BQ37" s="21">
        <v>0</v>
      </c>
      <c r="BR37" s="21">
        <v>0</v>
      </c>
      <c r="BS37" s="21">
        <f t="shared" si="5"/>
        <v>0</v>
      </c>
    </row>
    <row r="38" spans="1:71" s="12" customFormat="1" ht="44.25" customHeight="1" x14ac:dyDescent="0.2">
      <c r="A38" s="22" t="s">
        <v>89</v>
      </c>
      <c r="B38" s="23">
        <v>31</v>
      </c>
      <c r="C38" s="28" t="s">
        <v>91</v>
      </c>
      <c r="D38" s="35" t="s">
        <v>23</v>
      </c>
      <c r="E38" s="36" t="s">
        <v>24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f t="shared" si="0"/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1">
        <f t="shared" si="1"/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1">
        <v>0</v>
      </c>
      <c r="AK38" s="21">
        <v>0</v>
      </c>
      <c r="AL38" s="21">
        <f t="shared" si="2"/>
        <v>0</v>
      </c>
      <c r="AM38" s="21">
        <v>0</v>
      </c>
      <c r="AN38" s="21">
        <v>0</v>
      </c>
      <c r="AO38" s="21">
        <v>0</v>
      </c>
      <c r="AP38" s="21">
        <v>0</v>
      </c>
      <c r="AQ38" s="21">
        <v>0</v>
      </c>
      <c r="AR38" s="21">
        <v>0</v>
      </c>
      <c r="AS38" s="21">
        <v>0</v>
      </c>
      <c r="AT38" s="21">
        <v>0</v>
      </c>
      <c r="AU38" s="21">
        <v>0</v>
      </c>
      <c r="AV38" s="21">
        <v>0</v>
      </c>
      <c r="AW38" s="21">
        <f t="shared" si="3"/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1</v>
      </c>
      <c r="BC38" s="22">
        <v>1</v>
      </c>
      <c r="BD38" s="22">
        <v>11</v>
      </c>
      <c r="BE38" s="22">
        <v>17</v>
      </c>
      <c r="BF38" s="22">
        <v>0</v>
      </c>
      <c r="BG38" s="22">
        <v>1</v>
      </c>
      <c r="BH38" s="21">
        <f t="shared" si="4"/>
        <v>31</v>
      </c>
      <c r="BI38" s="21">
        <v>0</v>
      </c>
      <c r="BJ38" s="21">
        <v>0</v>
      </c>
      <c r="BK38" s="21">
        <v>0</v>
      </c>
      <c r="BL38" s="21">
        <v>0</v>
      </c>
      <c r="BM38" s="21">
        <v>0</v>
      </c>
      <c r="BN38" s="21">
        <v>0</v>
      </c>
      <c r="BO38" s="21">
        <v>0</v>
      </c>
      <c r="BP38" s="21">
        <v>0</v>
      </c>
      <c r="BQ38" s="21">
        <v>0</v>
      </c>
      <c r="BR38" s="21">
        <v>0</v>
      </c>
      <c r="BS38" s="21">
        <f t="shared" si="5"/>
        <v>0</v>
      </c>
    </row>
    <row r="39" spans="1:71" s="12" customFormat="1" ht="52.5" customHeight="1" x14ac:dyDescent="0.2">
      <c r="A39" s="22" t="s">
        <v>89</v>
      </c>
      <c r="B39" s="23">
        <v>32</v>
      </c>
      <c r="C39" s="28" t="s">
        <v>85</v>
      </c>
      <c r="D39" s="35" t="s">
        <v>92</v>
      </c>
      <c r="E39" s="36" t="s">
        <v>51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f t="shared" si="0"/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1">
        <f t="shared" si="1"/>
        <v>0</v>
      </c>
      <c r="AB39" s="21">
        <v>0</v>
      </c>
      <c r="AC39" s="21">
        <v>0</v>
      </c>
      <c r="AD39" s="21">
        <v>0</v>
      </c>
      <c r="AE39" s="21">
        <v>0</v>
      </c>
      <c r="AF39" s="21">
        <v>0</v>
      </c>
      <c r="AG39" s="21">
        <v>0</v>
      </c>
      <c r="AH39" s="21">
        <v>0</v>
      </c>
      <c r="AI39" s="21">
        <v>0</v>
      </c>
      <c r="AJ39" s="21">
        <v>0</v>
      </c>
      <c r="AK39" s="21">
        <v>0</v>
      </c>
      <c r="AL39" s="21">
        <f t="shared" si="2"/>
        <v>0</v>
      </c>
      <c r="AM39" s="21">
        <v>0</v>
      </c>
      <c r="AN39" s="21">
        <v>0</v>
      </c>
      <c r="AO39" s="21">
        <v>0</v>
      </c>
      <c r="AP39" s="21">
        <v>0</v>
      </c>
      <c r="AQ39" s="21">
        <v>0</v>
      </c>
      <c r="AR39" s="21">
        <v>0</v>
      </c>
      <c r="AS39" s="21">
        <v>0</v>
      </c>
      <c r="AT39" s="21">
        <v>0</v>
      </c>
      <c r="AU39" s="21">
        <v>0</v>
      </c>
      <c r="AV39" s="21">
        <v>0</v>
      </c>
      <c r="AW39" s="21">
        <f t="shared" si="3"/>
        <v>0</v>
      </c>
      <c r="AX39" s="21">
        <v>0</v>
      </c>
      <c r="AY39" s="21">
        <v>0</v>
      </c>
      <c r="AZ39" s="21">
        <v>0</v>
      </c>
      <c r="BA39" s="21">
        <v>0</v>
      </c>
      <c r="BB39" s="21">
        <v>0</v>
      </c>
      <c r="BC39" s="21">
        <v>0</v>
      </c>
      <c r="BD39" s="21">
        <v>0</v>
      </c>
      <c r="BE39" s="21">
        <v>0</v>
      </c>
      <c r="BF39" s="21">
        <v>0</v>
      </c>
      <c r="BG39" s="21">
        <v>0</v>
      </c>
      <c r="BH39" s="21">
        <f t="shared" si="4"/>
        <v>0</v>
      </c>
      <c r="BI39" s="21">
        <v>3</v>
      </c>
      <c r="BJ39" s="21">
        <v>0</v>
      </c>
      <c r="BK39" s="21">
        <v>4</v>
      </c>
      <c r="BL39" s="21">
        <v>2</v>
      </c>
      <c r="BM39" s="21">
        <v>5</v>
      </c>
      <c r="BN39" s="21">
        <v>3</v>
      </c>
      <c r="BO39" s="21">
        <v>8</v>
      </c>
      <c r="BP39" s="21">
        <v>11</v>
      </c>
      <c r="BQ39" s="21">
        <v>6</v>
      </c>
      <c r="BR39" s="21">
        <v>6</v>
      </c>
      <c r="BS39" s="21">
        <f>SUM(BI39:BR39)</f>
        <v>48</v>
      </c>
    </row>
    <row r="40" spans="1:71" s="12" customFormat="1" ht="30.75" customHeight="1" x14ac:dyDescent="0.2">
      <c r="A40" s="15"/>
      <c r="B40" s="15"/>
      <c r="C40" s="5"/>
      <c r="D40" s="31" t="s">
        <v>4</v>
      </c>
      <c r="E40" s="18">
        <f>P40+AA40+AL40+AW40+BH40+BS40</f>
        <v>181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20">
        <f>SUM(P8:P39)</f>
        <v>12</v>
      </c>
      <c r="AA40" s="19">
        <f>SUM(AA8:AA39)</f>
        <v>6</v>
      </c>
      <c r="AL40" s="18">
        <f>SUM(AL8:AL39)</f>
        <v>77</v>
      </c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18">
        <f>SUM(AW8:AW39)</f>
        <v>7</v>
      </c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18">
        <f>SUM(BH8:BH39)</f>
        <v>31</v>
      </c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18">
        <f>SUM(BS8:BS39)</f>
        <v>48</v>
      </c>
    </row>
    <row r="41" spans="1:71" s="12" customFormat="1" ht="12.75" x14ac:dyDescent="0.2">
      <c r="A41" s="15"/>
      <c r="B41" s="15"/>
      <c r="C41" s="5"/>
      <c r="D41" s="17"/>
      <c r="E41" s="16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4"/>
      <c r="AA41" s="13"/>
      <c r="AL41" s="13"/>
      <c r="AW41" s="13"/>
      <c r="BH41" s="13"/>
    </row>
    <row r="42" spans="1:71" s="12" customFormat="1" ht="12.75" x14ac:dyDescent="0.2">
      <c r="A42" s="15"/>
      <c r="B42" s="15"/>
      <c r="C42" s="5"/>
      <c r="D42" s="17"/>
      <c r="E42" s="16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4"/>
      <c r="AA42" s="13"/>
      <c r="AL42" s="13"/>
      <c r="AW42" s="13"/>
      <c r="BH42" s="13"/>
    </row>
    <row r="43" spans="1:71" s="12" customFormat="1" ht="12.75" x14ac:dyDescent="0.2">
      <c r="A43" s="15"/>
      <c r="B43" s="15"/>
      <c r="C43" s="5"/>
      <c r="D43" s="17"/>
      <c r="E43" s="16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4"/>
      <c r="AA43" s="13"/>
      <c r="AL43" s="13"/>
      <c r="AQ43" s="27"/>
      <c r="AR43" s="27"/>
      <c r="AW43" s="13"/>
      <c r="BB43" s="27"/>
      <c r="BC43" s="27"/>
      <c r="BH43" s="13"/>
    </row>
    <row r="44" spans="1:71" s="12" customFormat="1" ht="12.75" x14ac:dyDescent="0.2">
      <c r="A44" s="15"/>
      <c r="B44" s="15"/>
      <c r="C44" s="5"/>
      <c r="D44" s="17"/>
      <c r="E44" s="16"/>
      <c r="F44" s="15"/>
      <c r="G44" s="15"/>
      <c r="H44" s="15"/>
      <c r="I44" s="15"/>
      <c r="J44" s="15"/>
      <c r="K44" s="15"/>
      <c r="L44" s="33"/>
      <c r="M44" s="15"/>
      <c r="N44" s="15"/>
      <c r="O44" s="15"/>
      <c r="P44" s="14"/>
      <c r="AA44" s="13"/>
      <c r="AL44" s="13"/>
      <c r="AQ44" s="27"/>
      <c r="AR44" s="27"/>
      <c r="AW44" s="13"/>
      <c r="BB44" s="27"/>
      <c r="BC44" s="27"/>
      <c r="BH44" s="13"/>
    </row>
    <row r="45" spans="1:71" ht="12.7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4"/>
    </row>
    <row r="46" spans="1:71" ht="30" customHeight="1" x14ac:dyDescent="0.2">
      <c r="A46" s="2"/>
      <c r="B46" s="2"/>
      <c r="C46" s="11" t="s">
        <v>3</v>
      </c>
      <c r="D46" s="11" t="s">
        <v>2</v>
      </c>
      <c r="E46" s="11" t="s">
        <v>1</v>
      </c>
      <c r="F46" s="10" t="s">
        <v>0</v>
      </c>
      <c r="G46" s="2"/>
      <c r="H46" s="2"/>
      <c r="I46" s="2"/>
      <c r="J46" s="2"/>
      <c r="K46" s="2"/>
      <c r="L46" s="2"/>
      <c r="M46" s="2"/>
      <c r="N46" s="2"/>
      <c r="O46" s="2"/>
      <c r="P46" s="2"/>
      <c r="AQ46" s="29"/>
      <c r="AR46" s="29"/>
      <c r="BB46" s="29"/>
      <c r="BC46" s="29"/>
    </row>
    <row r="47" spans="1:71" ht="42" customHeight="1" x14ac:dyDescent="0.2">
      <c r="A47" s="2"/>
      <c r="B47" s="2"/>
      <c r="C47" s="37" t="s">
        <v>88</v>
      </c>
      <c r="D47" s="39" t="s">
        <v>26</v>
      </c>
      <c r="E47" s="9">
        <v>27</v>
      </c>
      <c r="F47" s="8">
        <v>95</v>
      </c>
      <c r="G47" s="2"/>
      <c r="H47" s="2"/>
      <c r="I47" s="2"/>
      <c r="J47" s="7"/>
      <c r="K47" s="6"/>
      <c r="L47" s="4"/>
      <c r="M47" s="4"/>
      <c r="N47" s="4"/>
      <c r="O47" s="2"/>
      <c r="P47" s="2"/>
    </row>
    <row r="48" spans="1:71" ht="89.25" x14ac:dyDescent="0.2">
      <c r="A48" s="2"/>
      <c r="B48" s="2"/>
      <c r="C48" s="37" t="s">
        <v>93</v>
      </c>
      <c r="D48" s="28" t="s">
        <v>94</v>
      </c>
      <c r="E48" s="9">
        <v>1</v>
      </c>
      <c r="F48" s="8">
        <v>38</v>
      </c>
      <c r="G48" s="2"/>
      <c r="H48" s="2"/>
      <c r="I48" s="2"/>
      <c r="J48" s="7"/>
      <c r="K48" s="6"/>
      <c r="L48" s="4"/>
      <c r="M48" s="4"/>
      <c r="N48" s="4"/>
      <c r="O48" s="2"/>
      <c r="P48" s="2"/>
    </row>
    <row r="49" spans="1:23" ht="30" customHeight="1" x14ac:dyDescent="0.2">
      <c r="A49" s="2"/>
      <c r="B49" s="2"/>
      <c r="C49" s="38">
        <v>32</v>
      </c>
      <c r="D49" s="28" t="s">
        <v>85</v>
      </c>
      <c r="E49" s="9">
        <v>1</v>
      </c>
      <c r="F49" s="8">
        <v>48</v>
      </c>
      <c r="G49" s="2"/>
      <c r="H49" s="2"/>
      <c r="I49" s="2"/>
      <c r="J49" s="7"/>
      <c r="K49" s="6"/>
      <c r="L49" s="4"/>
      <c r="M49" s="4"/>
      <c r="N49" s="4"/>
      <c r="O49" s="2"/>
      <c r="P49" s="2"/>
    </row>
    <row r="50" spans="1:23" ht="19.5" customHeight="1" x14ac:dyDescent="0.2">
      <c r="A50" s="3"/>
      <c r="B50" s="3"/>
      <c r="C50" s="3"/>
      <c r="D50" s="3"/>
      <c r="E50" s="3"/>
      <c r="F50" s="41">
        <f>SUM(F47:F49)</f>
        <v>181</v>
      </c>
      <c r="G50" s="3"/>
      <c r="H50" s="3"/>
      <c r="I50" s="3"/>
      <c r="J50" s="3"/>
      <c r="K50" s="3"/>
      <c r="L50" s="3"/>
      <c r="M50" s="3"/>
      <c r="N50" s="3"/>
      <c r="O50" s="2"/>
      <c r="P50" s="2"/>
    </row>
    <row r="51" spans="1:23" ht="225" customHeight="1" x14ac:dyDescent="0.2">
      <c r="A51" s="69" t="s">
        <v>96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W51" s="40"/>
    </row>
    <row r="52" spans="1:23" ht="23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23" ht="23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23" ht="23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23" ht="23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23" ht="23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23" ht="23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23" ht="23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23" ht="23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23" ht="23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23" ht="23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23" ht="23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23" ht="23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23" ht="23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23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23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23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23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23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23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23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23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23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23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23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23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23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23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23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23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23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23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23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23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23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23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23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23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23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23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23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23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23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23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23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23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23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23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23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23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23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23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23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23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23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23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23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23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23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23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23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23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23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23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23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23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23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23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23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23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23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23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23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23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23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23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23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23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23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23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23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23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23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23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23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ht="23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ht="23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ht="23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ht="23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23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ht="23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ht="23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ht="23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ht="23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ht="23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ht="23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ht="23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ht="23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ht="23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ht="23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ht="23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ht="23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ht="23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ht="23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ht="23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ht="23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ht="23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ht="23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ht="23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ht="23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ht="23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ht="23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ht="23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ht="23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ht="23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ht="23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ht="23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ht="23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ht="23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ht="23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ht="23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ht="23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ht="23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ht="23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ht="23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ht="23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ht="23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ht="23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ht="23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ht="23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ht="23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ht="23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ht="23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ht="23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ht="23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ht="23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ht="23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ht="23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ht="23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ht="23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ht="23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ht="23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ht="23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ht="23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ht="23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ht="23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ht="23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ht="23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ht="23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ht="23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ht="23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ht="23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ht="23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ht="23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ht="23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ht="23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ht="23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ht="23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ht="23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ht="23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ht="23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ht="23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ht="23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ht="23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ht="23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ht="23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ht="23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ht="23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ht="23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ht="23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ht="23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ht="23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ht="23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ht="23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ht="23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ht="23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ht="23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ht="23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ht="23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ht="23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ht="23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ht="23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ht="23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ht="23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ht="23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ht="23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ht="23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ht="23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ht="23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ht="23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ht="23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ht="23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ht="23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ht="23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ht="23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ht="23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ht="23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ht="23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ht="23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ht="23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ht="23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ht="23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ht="23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ht="23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ht="23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ht="23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ht="23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ht="23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ht="23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ht="23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ht="23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ht="23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ht="23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ht="23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ht="23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ht="23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ht="23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ht="23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ht="23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ht="23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ht="23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ht="23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ht="23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ht="23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ht="23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ht="23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ht="23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ht="23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ht="23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ht="23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ht="23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ht="23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ht="23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ht="23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ht="23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ht="23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ht="23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ht="23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ht="23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ht="23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ht="23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ht="23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ht="23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ht="23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ht="23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ht="23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ht="23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ht="23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ht="23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ht="23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ht="23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ht="23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ht="23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ht="23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ht="23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ht="23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ht="23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ht="23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ht="23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ht="23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ht="23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ht="23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ht="23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ht="23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ht="23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ht="23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ht="23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ht="23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ht="23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ht="23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ht="23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ht="23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ht="23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ht="23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ht="23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ht="23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ht="23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ht="23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ht="23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ht="23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ht="23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ht="23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ht="23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ht="23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ht="23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ht="23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ht="23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ht="23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ht="23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ht="23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ht="23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ht="23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ht="23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ht="23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ht="23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 ht="23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 ht="23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 ht="23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 ht="23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 ht="23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 ht="23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 ht="23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 ht="23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 ht="23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 ht="23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 ht="23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 ht="23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 ht="23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 ht="23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 ht="23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 ht="23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 ht="23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 ht="23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 ht="23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 ht="23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 ht="23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 ht="23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 ht="23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 ht="23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 ht="23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 ht="23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 ht="23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 ht="23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 ht="23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 ht="23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 ht="23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 ht="23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 ht="23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 ht="23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 ht="23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 ht="23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 ht="23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 ht="23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 ht="23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 ht="23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 ht="23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 ht="23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 ht="23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 ht="23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 ht="23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 ht="23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 ht="23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 ht="23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 ht="23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 ht="23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 ht="23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 ht="23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 ht="23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 ht="23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 ht="23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 ht="23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 ht="23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 ht="23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 ht="23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 ht="23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 ht="23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 ht="23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 ht="23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 ht="23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 ht="23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 ht="23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 ht="23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 ht="23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 ht="23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 ht="23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 ht="23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 ht="23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 ht="23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 ht="23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 ht="23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 ht="23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 ht="23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 ht="23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 ht="23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 ht="23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 ht="23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 ht="23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 ht="23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 ht="23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 ht="23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 ht="23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 ht="23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 ht="23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 ht="23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 ht="23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 ht="23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 ht="23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 ht="23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 ht="23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 ht="23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 ht="23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 ht="23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 ht="23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 ht="23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 ht="23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 ht="23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 ht="23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 ht="23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 ht="23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 ht="23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 ht="23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 ht="23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 ht="23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 ht="23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 ht="23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 ht="23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 ht="23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 ht="23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 ht="23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 ht="23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 ht="23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 ht="23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 ht="23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 ht="23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 ht="23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 ht="23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 ht="23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 ht="23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 ht="23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 ht="23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 ht="23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 ht="23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 ht="23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 ht="23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 ht="23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 ht="23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 ht="23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 ht="23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 ht="23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 ht="23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 ht="23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 ht="23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 ht="23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 ht="23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 ht="23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 ht="23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 ht="23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 ht="23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 ht="23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 ht="23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 ht="23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 ht="23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 ht="23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 ht="23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 ht="23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 ht="23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 ht="23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 ht="23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 ht="23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 ht="23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 ht="23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 ht="23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 ht="23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 ht="23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 ht="23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 ht="23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 ht="23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 ht="23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 ht="23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 ht="23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 ht="23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 ht="23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 ht="23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 ht="23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 ht="23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 ht="23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 ht="23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 ht="23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 ht="23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 ht="23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</row>
    <row r="521" spans="1:16" ht="23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</row>
    <row r="522" spans="1:16" ht="23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 ht="23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 ht="23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 ht="23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 ht="23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 ht="23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 ht="23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 ht="23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 ht="23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 ht="23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 ht="23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 ht="23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 ht="23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 ht="23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 ht="23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 ht="23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 ht="23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 ht="23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 ht="23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 ht="23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 ht="23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 ht="23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 ht="23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 ht="23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 ht="23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 ht="23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 ht="23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 ht="23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 ht="23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 ht="23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 ht="23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 ht="23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</row>
    <row r="554" spans="1:16" ht="23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</row>
    <row r="555" spans="1:16" ht="23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</row>
    <row r="556" spans="1:16" ht="23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 ht="23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 ht="23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 ht="23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 ht="23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 ht="23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 ht="23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 ht="23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 ht="23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 ht="23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 ht="23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 ht="23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 ht="23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 ht="23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</row>
    <row r="570" spans="1:16" ht="23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</row>
    <row r="571" spans="1:16" ht="23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</row>
    <row r="572" spans="1:16" ht="23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 ht="23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 ht="23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 ht="23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 ht="23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 ht="23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 ht="23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 ht="23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 ht="23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 ht="23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 ht="23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 ht="23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 ht="23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 ht="23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 ht="23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</row>
    <row r="587" spans="1:16" ht="23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</row>
    <row r="588" spans="1:16" ht="23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</row>
    <row r="589" spans="1:16" ht="23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</row>
    <row r="590" spans="1:16" ht="23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</row>
    <row r="591" spans="1:16" ht="23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</row>
    <row r="592" spans="1:16" ht="23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</row>
    <row r="593" spans="1:16" ht="23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</row>
    <row r="594" spans="1:16" ht="23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 ht="23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</row>
    <row r="596" spans="1:16" ht="23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</row>
    <row r="597" spans="1:16" ht="23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</row>
    <row r="598" spans="1:16" ht="23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</row>
    <row r="599" spans="1:16" ht="23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</row>
    <row r="600" spans="1:16" ht="23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</row>
    <row r="601" spans="1:16" ht="23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</row>
    <row r="602" spans="1:16" ht="23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</row>
    <row r="603" spans="1:16" ht="23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</row>
    <row r="604" spans="1:16" ht="23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</row>
    <row r="605" spans="1:16" ht="23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</row>
    <row r="606" spans="1:16" ht="23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</row>
    <row r="607" spans="1:16" ht="23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</row>
    <row r="608" spans="1:16" ht="23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</row>
    <row r="609" spans="1:16" ht="23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</row>
    <row r="610" spans="1:16" ht="23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</row>
    <row r="611" spans="1:16" ht="23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</row>
    <row r="612" spans="1:16" ht="23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</row>
    <row r="613" spans="1:16" ht="23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</row>
    <row r="614" spans="1:16" ht="23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</row>
    <row r="615" spans="1:16" ht="23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</row>
    <row r="616" spans="1:16" ht="23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</row>
    <row r="617" spans="1:16" ht="23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</row>
    <row r="618" spans="1:16" ht="23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</row>
    <row r="619" spans="1:16" ht="23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</row>
    <row r="620" spans="1:16" ht="23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 ht="23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</row>
    <row r="622" spans="1:16" ht="23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</row>
    <row r="623" spans="1:16" ht="23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</row>
    <row r="624" spans="1:16" ht="23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</row>
    <row r="625" spans="1:16" ht="23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</row>
    <row r="626" spans="1:16" ht="23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</row>
    <row r="627" spans="1:16" ht="23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</row>
    <row r="628" spans="1:16" ht="23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</row>
    <row r="629" spans="1:16" ht="23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</row>
    <row r="630" spans="1:16" ht="23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</row>
    <row r="631" spans="1:16" ht="23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</row>
    <row r="632" spans="1:16" ht="23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</row>
    <row r="633" spans="1:16" ht="23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</row>
    <row r="634" spans="1:16" ht="23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</row>
    <row r="635" spans="1:16" ht="23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</row>
    <row r="636" spans="1:16" ht="23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</row>
    <row r="637" spans="1:16" ht="23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</row>
    <row r="638" spans="1:16" ht="23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</row>
    <row r="639" spans="1:16" ht="23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</row>
    <row r="640" spans="1:16" ht="23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</row>
    <row r="641" spans="1:16" ht="23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</row>
    <row r="642" spans="1:16" ht="23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</row>
    <row r="643" spans="1:16" ht="23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</row>
    <row r="644" spans="1:16" ht="23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</row>
    <row r="645" spans="1:16" ht="23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</row>
    <row r="646" spans="1:16" ht="23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</row>
    <row r="647" spans="1:16" ht="23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</row>
    <row r="648" spans="1:16" ht="23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</row>
    <row r="649" spans="1:16" ht="23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</row>
    <row r="650" spans="1:16" ht="23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</row>
    <row r="651" spans="1:16" ht="23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</row>
    <row r="652" spans="1:16" ht="23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</row>
    <row r="653" spans="1:16" ht="23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</row>
    <row r="654" spans="1:16" ht="23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</row>
    <row r="655" spans="1:16" ht="23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</row>
    <row r="656" spans="1:16" ht="23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</row>
    <row r="657" spans="1:16" ht="23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</row>
    <row r="658" spans="1:16" ht="23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</row>
    <row r="659" spans="1:16" ht="23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</row>
    <row r="660" spans="1:16" ht="23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</row>
    <row r="661" spans="1:16" ht="23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</row>
    <row r="662" spans="1:16" ht="23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</row>
    <row r="663" spans="1:16" ht="23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</row>
    <row r="664" spans="1:16" ht="23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</row>
    <row r="665" spans="1:16" ht="23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</row>
    <row r="666" spans="1:16" ht="23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</row>
    <row r="667" spans="1:16" ht="23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</row>
    <row r="668" spans="1:16" ht="23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</row>
    <row r="669" spans="1:16" ht="23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</row>
    <row r="670" spans="1:16" ht="23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</row>
    <row r="671" spans="1:16" ht="23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</row>
    <row r="672" spans="1:16" ht="23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</row>
    <row r="673" spans="1:16" ht="23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</row>
    <row r="674" spans="1:16" ht="23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</row>
    <row r="675" spans="1:16" ht="23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</row>
    <row r="676" spans="1:16" ht="23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</row>
    <row r="677" spans="1:16" ht="23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</row>
    <row r="678" spans="1:16" ht="23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</row>
    <row r="679" spans="1:16" ht="23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</row>
    <row r="680" spans="1:16" ht="23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</row>
    <row r="681" spans="1:16" ht="23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</row>
    <row r="682" spans="1:16" ht="23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</row>
    <row r="683" spans="1:16" ht="23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</row>
    <row r="684" spans="1:16" ht="23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</row>
    <row r="685" spans="1:16" ht="23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</row>
    <row r="686" spans="1:16" ht="23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</row>
    <row r="687" spans="1:16" ht="23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</row>
    <row r="688" spans="1:16" ht="23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</row>
    <row r="689" spans="1:16" ht="23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</row>
    <row r="690" spans="1:16" ht="23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</row>
    <row r="691" spans="1:16" ht="23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</row>
    <row r="692" spans="1:16" ht="23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</row>
    <row r="693" spans="1:16" ht="23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</row>
    <row r="694" spans="1:16" ht="23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</row>
    <row r="695" spans="1:16" ht="23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</row>
    <row r="696" spans="1:16" ht="23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</row>
    <row r="697" spans="1:16" ht="23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</row>
    <row r="698" spans="1:16" ht="23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</row>
    <row r="699" spans="1:16" ht="23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</row>
    <row r="700" spans="1:16" ht="23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</row>
    <row r="701" spans="1:16" ht="23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</row>
    <row r="702" spans="1:16" ht="23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</row>
    <row r="703" spans="1:16" ht="23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</row>
    <row r="704" spans="1:16" ht="23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</row>
    <row r="705" spans="1:16" ht="23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</row>
    <row r="706" spans="1:16" ht="23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</row>
    <row r="707" spans="1:16" ht="23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</row>
    <row r="708" spans="1:16" ht="23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</row>
    <row r="709" spans="1:16" ht="23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</row>
    <row r="710" spans="1:16" ht="23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</row>
    <row r="711" spans="1:16" ht="23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</row>
    <row r="712" spans="1:16" ht="23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</row>
    <row r="713" spans="1:16" ht="23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</row>
    <row r="714" spans="1:16" ht="23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</row>
    <row r="715" spans="1:16" ht="23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</row>
    <row r="716" spans="1:16" ht="23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</row>
    <row r="717" spans="1:16" ht="23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</row>
    <row r="718" spans="1:16" ht="23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</row>
    <row r="719" spans="1:16" ht="23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</row>
    <row r="720" spans="1:16" ht="23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</row>
    <row r="721" spans="1:16" ht="23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</row>
    <row r="722" spans="1:16" ht="23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</row>
    <row r="723" spans="1:16" ht="23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</row>
    <row r="724" spans="1:16" ht="23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</row>
    <row r="725" spans="1:16" ht="23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</row>
    <row r="726" spans="1:16" ht="23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</row>
    <row r="727" spans="1:16" ht="23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</row>
    <row r="728" spans="1:16" ht="23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</row>
    <row r="729" spans="1:16" ht="23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</row>
    <row r="730" spans="1:16" ht="23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</row>
    <row r="731" spans="1:16" ht="23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</row>
    <row r="732" spans="1:16" ht="23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</row>
    <row r="733" spans="1:16" ht="23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</row>
    <row r="734" spans="1:16" ht="23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</row>
    <row r="735" spans="1:16" ht="23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</row>
    <row r="736" spans="1:16" ht="23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</row>
    <row r="737" spans="1:16" ht="23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</row>
    <row r="738" spans="1:16" ht="23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</row>
    <row r="739" spans="1:16" ht="23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</row>
    <row r="740" spans="1:16" ht="23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</row>
    <row r="741" spans="1:16" ht="23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</row>
    <row r="742" spans="1:16" ht="23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</row>
    <row r="743" spans="1:16" ht="23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</row>
    <row r="744" spans="1:16" ht="23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</row>
    <row r="745" spans="1:16" ht="23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</row>
    <row r="746" spans="1:16" ht="23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</row>
    <row r="747" spans="1:16" ht="23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</row>
    <row r="748" spans="1:16" ht="23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</row>
    <row r="749" spans="1:16" ht="23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</row>
    <row r="750" spans="1:16" ht="23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</row>
    <row r="751" spans="1:16" ht="23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</row>
    <row r="752" spans="1:16" ht="23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</row>
    <row r="753" spans="1:16" ht="23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</row>
    <row r="754" spans="1:16" ht="23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</row>
    <row r="755" spans="1:16" ht="23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</row>
    <row r="756" spans="1:16" ht="23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</row>
    <row r="757" spans="1:16" ht="23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</row>
    <row r="758" spans="1:16" ht="23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</row>
    <row r="759" spans="1:16" ht="23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</row>
    <row r="760" spans="1:16" ht="23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</row>
    <row r="761" spans="1:16" ht="23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</row>
    <row r="762" spans="1:16" ht="23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</row>
    <row r="763" spans="1:16" ht="23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</row>
    <row r="764" spans="1:16" ht="23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</row>
    <row r="765" spans="1:16" ht="23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</row>
    <row r="766" spans="1:16" ht="23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</row>
    <row r="767" spans="1:16" ht="23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</row>
    <row r="768" spans="1:16" ht="23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</row>
    <row r="769" spans="1:16" ht="23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</row>
    <row r="770" spans="1:16" ht="23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</row>
    <row r="771" spans="1:16" ht="23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</row>
    <row r="772" spans="1:16" ht="23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</row>
    <row r="773" spans="1:16" ht="23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</row>
    <row r="774" spans="1:16" ht="23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</row>
    <row r="775" spans="1:16" ht="23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</row>
    <row r="776" spans="1:16" ht="23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</row>
    <row r="777" spans="1:16" ht="23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</row>
    <row r="778" spans="1:16" ht="23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</row>
    <row r="779" spans="1:16" ht="23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</row>
    <row r="780" spans="1:16" ht="23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</row>
    <row r="781" spans="1:16" ht="23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</row>
    <row r="782" spans="1:16" ht="23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</row>
    <row r="783" spans="1:16" ht="23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</row>
    <row r="784" spans="1:16" ht="23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</row>
    <row r="785" spans="1:16" ht="23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</row>
    <row r="786" spans="1:16" ht="23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</row>
    <row r="787" spans="1:16" ht="23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</row>
    <row r="788" spans="1:16" ht="23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</row>
    <row r="789" spans="1:16" ht="23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</row>
    <row r="790" spans="1:16" ht="23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</row>
    <row r="791" spans="1:16" ht="23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</row>
    <row r="792" spans="1:16" ht="23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</row>
    <row r="793" spans="1:16" ht="23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</row>
    <row r="794" spans="1:16" ht="23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</row>
    <row r="795" spans="1:16" ht="23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</row>
    <row r="796" spans="1:16" ht="23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</row>
    <row r="797" spans="1:16" ht="23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</row>
    <row r="798" spans="1:16" ht="23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</row>
    <row r="799" spans="1:16" ht="23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</row>
    <row r="800" spans="1:16" ht="23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</row>
    <row r="801" spans="1:16" ht="23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</row>
    <row r="802" spans="1:16" ht="23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</row>
    <row r="803" spans="1:16" ht="23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</row>
    <row r="804" spans="1:16" ht="23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</row>
    <row r="805" spans="1:16" ht="23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</row>
    <row r="806" spans="1:16" ht="23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</row>
    <row r="807" spans="1:16" ht="23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</row>
    <row r="808" spans="1:16" ht="23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</row>
    <row r="809" spans="1:16" ht="23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</row>
    <row r="810" spans="1:16" ht="23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</row>
    <row r="811" spans="1:16" ht="23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</row>
    <row r="812" spans="1:16" ht="23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</row>
    <row r="813" spans="1:16" ht="23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</row>
    <row r="814" spans="1:16" ht="23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</row>
    <row r="815" spans="1:16" ht="23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</row>
    <row r="816" spans="1:16" ht="23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</row>
    <row r="817" spans="1:16" ht="23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</row>
    <row r="818" spans="1:16" ht="23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</row>
    <row r="819" spans="1:16" ht="23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</row>
    <row r="820" spans="1:16" ht="23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</row>
    <row r="821" spans="1:16" ht="23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</row>
    <row r="822" spans="1:16" ht="23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</row>
    <row r="823" spans="1:16" ht="23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</row>
    <row r="824" spans="1:16" ht="23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</row>
    <row r="825" spans="1:16" ht="23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</row>
    <row r="826" spans="1:16" ht="23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</row>
    <row r="827" spans="1:16" ht="23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</row>
    <row r="828" spans="1:16" ht="23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</row>
    <row r="829" spans="1:16" ht="23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</row>
    <row r="830" spans="1:16" ht="23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</row>
    <row r="831" spans="1:16" ht="23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</row>
    <row r="832" spans="1:16" ht="23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</row>
    <row r="833" spans="1:16" ht="23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</row>
    <row r="834" spans="1:16" ht="23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</row>
    <row r="835" spans="1:16" ht="23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</row>
    <row r="836" spans="1:16" ht="23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</row>
    <row r="837" spans="1:16" ht="23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</row>
    <row r="838" spans="1:16" ht="23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</row>
    <row r="839" spans="1:16" ht="23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</row>
    <row r="840" spans="1:16" ht="23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</row>
    <row r="841" spans="1:16" ht="23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</row>
    <row r="842" spans="1:16" ht="23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</row>
    <row r="843" spans="1:16" ht="23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</row>
    <row r="844" spans="1:16" ht="23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</row>
    <row r="845" spans="1:16" ht="23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</row>
    <row r="846" spans="1:16" ht="23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</row>
    <row r="847" spans="1:16" ht="23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</row>
    <row r="848" spans="1:16" ht="23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</row>
    <row r="849" spans="1:16" ht="23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</row>
    <row r="850" spans="1:16" ht="23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</row>
    <row r="851" spans="1:16" ht="23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</row>
    <row r="852" spans="1:16" ht="23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</row>
    <row r="853" spans="1:16" ht="23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</row>
    <row r="854" spans="1:16" ht="23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</row>
    <row r="855" spans="1:16" ht="23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</row>
    <row r="856" spans="1:16" ht="23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</row>
    <row r="857" spans="1:16" ht="23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</row>
    <row r="858" spans="1:16" ht="23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</row>
    <row r="859" spans="1:16" ht="23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</row>
    <row r="860" spans="1:16" ht="23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</row>
    <row r="861" spans="1:16" ht="23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</row>
    <row r="862" spans="1:16" ht="23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</row>
    <row r="863" spans="1:16" ht="23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</row>
    <row r="864" spans="1:16" ht="23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</row>
    <row r="865" spans="1:16" ht="23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</row>
    <row r="866" spans="1:16" ht="23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</row>
    <row r="867" spans="1:16" ht="23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</row>
    <row r="868" spans="1:16" ht="23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</row>
    <row r="869" spans="1:16" ht="23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</row>
    <row r="870" spans="1:16" ht="23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</row>
    <row r="871" spans="1:16" ht="23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</row>
    <row r="872" spans="1:16" ht="23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</row>
    <row r="873" spans="1:16" ht="23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</row>
    <row r="874" spans="1:16" ht="23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</row>
    <row r="875" spans="1:16" ht="23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</row>
    <row r="876" spans="1:16" ht="23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</row>
    <row r="877" spans="1:16" ht="23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</row>
    <row r="878" spans="1:16" ht="23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</row>
    <row r="879" spans="1:16" ht="23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</row>
    <row r="880" spans="1:16" ht="23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</row>
    <row r="881" spans="1:16" ht="23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</row>
    <row r="882" spans="1:16" ht="23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</row>
    <row r="883" spans="1:16" ht="23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</row>
    <row r="884" spans="1:16" ht="23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</row>
    <row r="885" spans="1:16" ht="23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</row>
    <row r="886" spans="1:16" ht="23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</row>
    <row r="887" spans="1:16" ht="23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</row>
    <row r="888" spans="1:16" ht="23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</row>
    <row r="889" spans="1:16" ht="23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</row>
    <row r="890" spans="1:16" ht="23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</row>
    <row r="891" spans="1:16" ht="23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</row>
    <row r="892" spans="1:16" ht="23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</row>
    <row r="893" spans="1:16" ht="23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</row>
    <row r="894" spans="1:16" ht="23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</row>
    <row r="895" spans="1:16" ht="23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</row>
    <row r="896" spans="1:16" ht="23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</row>
    <row r="897" spans="1:16" ht="23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</row>
    <row r="898" spans="1:16" ht="23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</row>
    <row r="899" spans="1:16" ht="23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</row>
    <row r="900" spans="1:16" ht="23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</row>
    <row r="901" spans="1:16" ht="23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</row>
    <row r="902" spans="1:16" ht="23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</row>
    <row r="903" spans="1:16" ht="23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</row>
    <row r="904" spans="1:16" ht="23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</row>
    <row r="905" spans="1:16" ht="23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</row>
    <row r="906" spans="1:16" ht="23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</row>
    <row r="907" spans="1:16" ht="23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</row>
    <row r="908" spans="1:16" ht="23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</row>
    <row r="909" spans="1:16" ht="23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</row>
    <row r="910" spans="1:16" ht="23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</row>
    <row r="911" spans="1:16" ht="23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</row>
    <row r="912" spans="1:16" ht="23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</row>
    <row r="913" spans="1:16" ht="23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</row>
    <row r="914" spans="1:16" ht="23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</row>
    <row r="915" spans="1:16" ht="23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</row>
    <row r="916" spans="1:16" ht="23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</row>
    <row r="917" spans="1:16" ht="23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</row>
    <row r="918" spans="1:16" ht="23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</row>
    <row r="919" spans="1:16" ht="23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</row>
    <row r="920" spans="1:16" ht="23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</row>
    <row r="921" spans="1:16" ht="23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</row>
    <row r="922" spans="1:16" ht="23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</row>
    <row r="923" spans="1:16" ht="23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</row>
    <row r="924" spans="1:16" ht="23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</row>
    <row r="925" spans="1:16" ht="23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</row>
    <row r="926" spans="1:16" ht="23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</row>
    <row r="927" spans="1:16" ht="23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</row>
    <row r="928" spans="1:16" ht="23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</row>
    <row r="929" spans="1:16" ht="23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</row>
    <row r="930" spans="1:16" ht="23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</row>
    <row r="931" spans="1:16" ht="23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</row>
    <row r="932" spans="1:16" ht="23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</row>
    <row r="933" spans="1:16" ht="23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</row>
    <row r="934" spans="1:16" ht="23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</row>
    <row r="935" spans="1:16" ht="23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</row>
    <row r="936" spans="1:16" ht="23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</row>
    <row r="937" spans="1:16" ht="23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</row>
    <row r="938" spans="1:16" ht="23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</row>
    <row r="939" spans="1:16" ht="23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</row>
    <row r="940" spans="1:16" ht="23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</row>
    <row r="941" spans="1:16" ht="23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</row>
    <row r="942" spans="1:16" ht="23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</row>
    <row r="943" spans="1:16" ht="23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</row>
    <row r="944" spans="1:16" ht="23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</row>
    <row r="945" spans="1:16" ht="23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</row>
    <row r="946" spans="1:16" ht="23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</row>
    <row r="947" spans="1:16" ht="23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</row>
    <row r="948" spans="1:16" ht="23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</row>
    <row r="949" spans="1:16" ht="23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</row>
    <row r="950" spans="1:16" ht="23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</row>
    <row r="951" spans="1:16" ht="23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</row>
    <row r="952" spans="1:16" ht="23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</row>
    <row r="953" spans="1:16" ht="23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</row>
    <row r="954" spans="1:16" ht="23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</row>
    <row r="955" spans="1:16" ht="23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</row>
    <row r="956" spans="1:16" ht="23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</row>
    <row r="957" spans="1:16" ht="23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</row>
    <row r="958" spans="1:16" ht="23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</row>
    <row r="959" spans="1:16" ht="23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</row>
    <row r="960" spans="1:16" ht="23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</row>
    <row r="961" spans="1:16" ht="23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</row>
    <row r="962" spans="1:16" ht="23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</row>
    <row r="963" spans="1:16" ht="23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</row>
    <row r="964" spans="1:16" ht="23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</row>
    <row r="965" spans="1:16" ht="23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</row>
    <row r="966" spans="1:16" ht="23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</row>
    <row r="967" spans="1:16" ht="23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</row>
    <row r="968" spans="1:16" ht="23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</row>
    <row r="969" spans="1:16" ht="23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</row>
    <row r="970" spans="1:16" ht="23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</row>
    <row r="971" spans="1:16" ht="23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</row>
    <row r="972" spans="1:16" ht="23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</row>
    <row r="973" spans="1:16" ht="23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</row>
    <row r="974" spans="1:16" ht="23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</row>
    <row r="975" spans="1:16" ht="23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</row>
    <row r="976" spans="1:16" ht="23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</row>
    <row r="977" spans="1:16" ht="23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</row>
    <row r="978" spans="1:16" ht="23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</row>
    <row r="979" spans="1:16" ht="23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</row>
    <row r="980" spans="1:16" ht="23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</row>
    <row r="981" spans="1:16" ht="23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</row>
    <row r="982" spans="1:16" ht="23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</row>
    <row r="983" spans="1:16" ht="23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</row>
    <row r="984" spans="1:16" ht="23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</row>
    <row r="985" spans="1:16" ht="23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</row>
    <row r="986" spans="1:16" ht="23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</row>
    <row r="987" spans="1:16" ht="23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</row>
    <row r="988" spans="1:16" ht="23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</row>
    <row r="989" spans="1:16" ht="23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</row>
    <row r="990" spans="1:16" ht="23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</row>
    <row r="991" spans="1:16" ht="23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</row>
    <row r="992" spans="1:16" ht="23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ht="23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  <row r="994" spans="1:16" ht="23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</row>
    <row r="995" spans="1:16" ht="23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</row>
    <row r="996" spans="1:16" ht="23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</row>
    <row r="997" spans="1:16" ht="23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</row>
    <row r="998" spans="1:16" ht="23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</row>
    <row r="999" spans="1:16" ht="23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</row>
    <row r="1000" spans="1:16" ht="23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</row>
    <row r="1001" spans="1:16" ht="23.2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</row>
    <row r="1002" spans="1:16" ht="23.2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</row>
    <row r="1003" spans="1:16" ht="23.2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</row>
    <row r="1004" spans="1:16" ht="23.2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</row>
    <row r="1005" spans="1:16" ht="23.2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</row>
    <row r="1006" spans="1:16" ht="23.2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</row>
    <row r="1007" spans="1:16" ht="23.25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</row>
    <row r="1008" spans="1:16" ht="23.25" customHeight="1" x14ac:dyDescent="0.2">
      <c r="A1008" s="2"/>
      <c r="B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</row>
    <row r="1009" spans="1:16" ht="23.25" customHeight="1" x14ac:dyDescent="0.2">
      <c r="A1009" s="2"/>
      <c r="B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</row>
    <row r="1010" spans="1:16" ht="23.25" customHeight="1" x14ac:dyDescent="0.2">
      <c r="A1010" s="2"/>
      <c r="B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</row>
  </sheetData>
  <mergeCells count="51">
    <mergeCell ref="A51:P51"/>
    <mergeCell ref="AX5:BH5"/>
    <mergeCell ref="AX6:AY6"/>
    <mergeCell ref="AZ6:BA6"/>
    <mergeCell ref="BB6:BC6"/>
    <mergeCell ref="BD6:BE6"/>
    <mergeCell ref="BF6:BG6"/>
    <mergeCell ref="BH6:BH7"/>
    <mergeCell ref="AB6:AC6"/>
    <mergeCell ref="AD6:AE6"/>
    <mergeCell ref="AF6:AG6"/>
    <mergeCell ref="AH6:AI6"/>
    <mergeCell ref="AJ6:AK6"/>
    <mergeCell ref="AL6:AL7"/>
    <mergeCell ref="Q6:R6"/>
    <mergeCell ref="S6:T6"/>
    <mergeCell ref="BI6:BJ6"/>
    <mergeCell ref="BK6:BL6"/>
    <mergeCell ref="BM6:BN6"/>
    <mergeCell ref="BO6:BP6"/>
    <mergeCell ref="BQ6:BR6"/>
    <mergeCell ref="AO6:AP6"/>
    <mergeCell ref="AQ6:AR6"/>
    <mergeCell ref="AS6:AT6"/>
    <mergeCell ref="AU6:AV6"/>
    <mergeCell ref="AW6:AW7"/>
    <mergeCell ref="AB5:AL5"/>
    <mergeCell ref="AM5:AW5"/>
    <mergeCell ref="BI5:BS5"/>
    <mergeCell ref="D6:D7"/>
    <mergeCell ref="E6:E7"/>
    <mergeCell ref="F6:G6"/>
    <mergeCell ref="H6:I6"/>
    <mergeCell ref="J6:K6"/>
    <mergeCell ref="L6:M6"/>
    <mergeCell ref="U6:V6"/>
    <mergeCell ref="W6:X6"/>
    <mergeCell ref="Y6:Z6"/>
    <mergeCell ref="AA6:AA7"/>
    <mergeCell ref="Q5:AA5"/>
    <mergeCell ref="BS6:BS7"/>
    <mergeCell ref="AM6:AN6"/>
    <mergeCell ref="C2:F2"/>
    <mergeCell ref="A3:P3"/>
    <mergeCell ref="A5:A7"/>
    <mergeCell ref="B5:B7"/>
    <mergeCell ref="C5:C7"/>
    <mergeCell ref="D5:E5"/>
    <mergeCell ref="F5:P5"/>
    <mergeCell ref="N6:O6"/>
    <mergeCell ref="P6:P7"/>
  </mergeCells>
  <printOptions horizontalCentered="1"/>
  <pageMargins left="0.70866141732283472" right="0.31496062992125984" top="0.74803149606299213" bottom="0.74803149606299213" header="0" footer="0"/>
  <pageSetup scale="25" fitToHeight="0" orientation="landscape" horizontalDpi="4294967295" verticalDpi="4294967295" r:id="rId1"/>
  <rowBreaks count="1" manualBreakCount="1">
    <brk id="45" max="48" man="1"/>
  </rowBreaks>
  <colBreaks count="2" manualBreakCount="2">
    <brk id="16" max="1048575" man="1"/>
    <brk id="27" min="1" max="2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002"/>
  <sheetViews>
    <sheetView topLeftCell="A37" zoomScaleNormal="100" workbookViewId="0">
      <selection activeCell="G47" sqref="G47:G48"/>
    </sheetView>
  </sheetViews>
  <sheetFormatPr baseColWidth="10" defaultColWidth="14.42578125" defaultRowHeight="15" customHeight="1" x14ac:dyDescent="0.2"/>
  <cols>
    <col min="1" max="1" width="8" style="42" bestFit="1" customWidth="1"/>
    <col min="2" max="2" width="7.7109375" style="42" customWidth="1"/>
    <col min="3" max="3" width="19.28515625" style="42" bestFit="1" customWidth="1"/>
    <col min="4" max="4" width="27.42578125" style="42" bestFit="1" customWidth="1"/>
    <col min="5" max="5" width="29.140625" style="42" bestFit="1" customWidth="1"/>
    <col min="6" max="6" width="11.28515625" style="42" customWidth="1"/>
    <col min="7" max="37" width="8.7109375" style="42" customWidth="1"/>
    <col min="38" max="38" width="8.7109375" style="66" customWidth="1"/>
    <col min="39" max="49" width="14.42578125" style="42" customWidth="1"/>
    <col min="50" max="16384" width="14.42578125" style="42"/>
  </cols>
  <sheetData>
    <row r="1" spans="1:49" ht="136.5" customHeight="1" x14ac:dyDescent="0.2"/>
    <row r="2" spans="1:49" ht="28.5" customHeight="1" x14ac:dyDescent="0.2">
      <c r="A2" s="26"/>
      <c r="B2" s="26"/>
      <c r="C2" s="78" t="s">
        <v>18</v>
      </c>
      <c r="D2" s="78"/>
      <c r="E2" s="78"/>
      <c r="F2" s="78"/>
      <c r="G2" s="26"/>
      <c r="H2" s="26"/>
      <c r="I2" s="26"/>
      <c r="J2" s="26"/>
      <c r="K2" s="26"/>
      <c r="L2" s="26"/>
      <c r="M2" s="26"/>
      <c r="N2" s="26"/>
      <c r="O2" s="26"/>
      <c r="P2" s="32"/>
    </row>
    <row r="3" spans="1:49" ht="51.75" customHeight="1" x14ac:dyDescent="0.2">
      <c r="A3" s="79" t="s">
        <v>22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49" ht="12" customHeight="1" x14ac:dyDescent="0.2">
      <c r="A4" s="25"/>
      <c r="B4" s="25"/>
      <c r="C4" s="25"/>
      <c r="D4" s="25"/>
      <c r="E4" s="25"/>
      <c r="F4" s="25"/>
      <c r="G4" s="2"/>
      <c r="H4" s="2"/>
      <c r="I4" s="2"/>
      <c r="J4" s="2"/>
      <c r="K4" s="2"/>
      <c r="L4" s="2"/>
      <c r="M4" s="2"/>
      <c r="N4" s="2"/>
      <c r="O4" s="2"/>
      <c r="P4" s="2"/>
    </row>
    <row r="5" spans="1:49" ht="45.75" customHeight="1" x14ac:dyDescent="0.2">
      <c r="A5" s="74" t="s">
        <v>17</v>
      </c>
      <c r="B5" s="74" t="s">
        <v>3</v>
      </c>
      <c r="C5" s="74" t="s">
        <v>16</v>
      </c>
      <c r="D5" s="72" t="s">
        <v>15</v>
      </c>
      <c r="E5" s="80"/>
      <c r="F5" s="72" t="s">
        <v>19</v>
      </c>
      <c r="G5" s="73"/>
      <c r="H5" s="73"/>
      <c r="I5" s="73"/>
      <c r="J5" s="73"/>
      <c r="K5" s="73"/>
      <c r="L5" s="73"/>
      <c r="M5" s="73"/>
      <c r="N5" s="73"/>
      <c r="O5" s="73"/>
      <c r="P5" s="71"/>
      <c r="Q5" s="72" t="s">
        <v>20</v>
      </c>
      <c r="R5" s="73"/>
      <c r="S5" s="73"/>
      <c r="T5" s="73"/>
      <c r="U5" s="73"/>
      <c r="V5" s="73"/>
      <c r="W5" s="73"/>
      <c r="X5" s="73"/>
      <c r="Y5" s="73"/>
      <c r="Z5" s="73"/>
      <c r="AA5" s="71"/>
      <c r="AB5" s="72" t="s">
        <v>21</v>
      </c>
      <c r="AC5" s="73"/>
      <c r="AD5" s="73"/>
      <c r="AE5" s="73"/>
      <c r="AF5" s="73"/>
      <c r="AG5" s="73"/>
      <c r="AH5" s="73"/>
      <c r="AI5" s="73"/>
      <c r="AJ5" s="73"/>
      <c r="AK5" s="73"/>
      <c r="AL5" s="71"/>
      <c r="AM5" s="81" t="s">
        <v>84</v>
      </c>
      <c r="AN5" s="82"/>
      <c r="AO5" s="82"/>
      <c r="AP5" s="82"/>
      <c r="AQ5" s="82"/>
      <c r="AR5" s="82"/>
      <c r="AS5" s="82"/>
      <c r="AT5" s="82"/>
      <c r="AU5" s="82"/>
      <c r="AV5" s="82"/>
      <c r="AW5" s="83"/>
    </row>
    <row r="6" spans="1:49" ht="23.25" customHeight="1" x14ac:dyDescent="0.2">
      <c r="A6" s="75"/>
      <c r="B6" s="75"/>
      <c r="C6" s="75"/>
      <c r="D6" s="74" t="s">
        <v>14</v>
      </c>
      <c r="E6" s="74" t="s">
        <v>13</v>
      </c>
      <c r="F6" s="70" t="s">
        <v>12</v>
      </c>
      <c r="G6" s="71"/>
      <c r="H6" s="70" t="s">
        <v>11</v>
      </c>
      <c r="I6" s="71"/>
      <c r="J6" s="70" t="s">
        <v>10</v>
      </c>
      <c r="K6" s="71"/>
      <c r="L6" s="70" t="s">
        <v>9</v>
      </c>
      <c r="M6" s="71"/>
      <c r="N6" s="70" t="s">
        <v>8</v>
      </c>
      <c r="O6" s="71"/>
      <c r="P6" s="76" t="s">
        <v>7</v>
      </c>
      <c r="Q6" s="70" t="s">
        <v>12</v>
      </c>
      <c r="R6" s="71"/>
      <c r="S6" s="70" t="s">
        <v>11</v>
      </c>
      <c r="T6" s="71"/>
      <c r="U6" s="70" t="s">
        <v>10</v>
      </c>
      <c r="V6" s="71"/>
      <c r="W6" s="70" t="s">
        <v>9</v>
      </c>
      <c r="X6" s="71"/>
      <c r="Y6" s="70" t="s">
        <v>8</v>
      </c>
      <c r="Z6" s="71"/>
      <c r="AA6" s="76" t="s">
        <v>7</v>
      </c>
      <c r="AB6" s="70" t="s">
        <v>12</v>
      </c>
      <c r="AC6" s="71"/>
      <c r="AD6" s="70" t="s">
        <v>11</v>
      </c>
      <c r="AE6" s="71"/>
      <c r="AF6" s="70" t="s">
        <v>10</v>
      </c>
      <c r="AG6" s="71"/>
      <c r="AH6" s="70" t="s">
        <v>9</v>
      </c>
      <c r="AI6" s="71"/>
      <c r="AJ6" s="70" t="s">
        <v>8</v>
      </c>
      <c r="AK6" s="71"/>
      <c r="AL6" s="84" t="s">
        <v>7</v>
      </c>
      <c r="AM6" s="70" t="s">
        <v>12</v>
      </c>
      <c r="AN6" s="71"/>
      <c r="AO6" s="70" t="s">
        <v>11</v>
      </c>
      <c r="AP6" s="71"/>
      <c r="AQ6" s="70" t="s">
        <v>10</v>
      </c>
      <c r="AR6" s="71"/>
      <c r="AS6" s="70" t="s">
        <v>9</v>
      </c>
      <c r="AT6" s="71"/>
      <c r="AU6" s="70" t="s">
        <v>8</v>
      </c>
      <c r="AV6" s="71"/>
      <c r="AW6" s="76" t="s">
        <v>7</v>
      </c>
    </row>
    <row r="7" spans="1:49" ht="23.25" customHeight="1" x14ac:dyDescent="0.2">
      <c r="A7" s="75"/>
      <c r="B7" s="75"/>
      <c r="C7" s="75"/>
      <c r="D7" s="75"/>
      <c r="E7" s="75"/>
      <c r="F7" s="24" t="s">
        <v>6</v>
      </c>
      <c r="G7" s="24" t="s">
        <v>5</v>
      </c>
      <c r="H7" s="24" t="s">
        <v>6</v>
      </c>
      <c r="I7" s="24" t="s">
        <v>5</v>
      </c>
      <c r="J7" s="24" t="s">
        <v>6</v>
      </c>
      <c r="K7" s="24" t="s">
        <v>5</v>
      </c>
      <c r="L7" s="24" t="s">
        <v>6</v>
      </c>
      <c r="M7" s="24" t="s">
        <v>5</v>
      </c>
      <c r="N7" s="24" t="s">
        <v>6</v>
      </c>
      <c r="O7" s="24" t="s">
        <v>5</v>
      </c>
      <c r="P7" s="77"/>
      <c r="Q7" s="24" t="s">
        <v>6</v>
      </c>
      <c r="R7" s="24" t="s">
        <v>5</v>
      </c>
      <c r="S7" s="24" t="s">
        <v>6</v>
      </c>
      <c r="T7" s="24" t="s">
        <v>5</v>
      </c>
      <c r="U7" s="24" t="s">
        <v>6</v>
      </c>
      <c r="V7" s="24" t="s">
        <v>5</v>
      </c>
      <c r="W7" s="24" t="s">
        <v>6</v>
      </c>
      <c r="X7" s="24" t="s">
        <v>5</v>
      </c>
      <c r="Y7" s="24" t="s">
        <v>6</v>
      </c>
      <c r="Z7" s="24" t="s">
        <v>5</v>
      </c>
      <c r="AA7" s="77"/>
      <c r="AB7" s="24" t="s">
        <v>6</v>
      </c>
      <c r="AC7" s="24" t="s">
        <v>5</v>
      </c>
      <c r="AD7" s="24" t="s">
        <v>6</v>
      </c>
      <c r="AE7" s="24" t="s">
        <v>5</v>
      </c>
      <c r="AF7" s="24" t="s">
        <v>6</v>
      </c>
      <c r="AG7" s="24" t="s">
        <v>5</v>
      </c>
      <c r="AH7" s="24" t="s">
        <v>6</v>
      </c>
      <c r="AI7" s="24" t="s">
        <v>5</v>
      </c>
      <c r="AJ7" s="24" t="s">
        <v>6</v>
      </c>
      <c r="AK7" s="24" t="s">
        <v>5</v>
      </c>
      <c r="AL7" s="85"/>
      <c r="AM7" s="24" t="s">
        <v>6</v>
      </c>
      <c r="AN7" s="24" t="s">
        <v>5</v>
      </c>
      <c r="AO7" s="24" t="s">
        <v>6</v>
      </c>
      <c r="AP7" s="24" t="s">
        <v>5</v>
      </c>
      <c r="AQ7" s="24" t="s">
        <v>6</v>
      </c>
      <c r="AR7" s="24" t="s">
        <v>5</v>
      </c>
      <c r="AS7" s="24" t="s">
        <v>6</v>
      </c>
      <c r="AT7" s="24" t="s">
        <v>5</v>
      </c>
      <c r="AU7" s="24" t="s">
        <v>6</v>
      </c>
      <c r="AV7" s="24" t="s">
        <v>5</v>
      </c>
      <c r="AW7" s="77"/>
    </row>
    <row r="8" spans="1:49" s="49" customFormat="1" ht="76.5" customHeight="1" x14ac:dyDescent="0.2">
      <c r="A8" s="43" t="s">
        <v>99</v>
      </c>
      <c r="B8" s="44">
        <v>1</v>
      </c>
      <c r="C8" s="45" t="s">
        <v>26</v>
      </c>
      <c r="D8" s="46" t="s">
        <v>27</v>
      </c>
      <c r="E8" s="47" t="s">
        <v>28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f>SUM(F8:O8)</f>
        <v>0</v>
      </c>
      <c r="Q8" s="48">
        <v>0</v>
      </c>
      <c r="R8" s="48">
        <v>0</v>
      </c>
      <c r="S8" s="48">
        <v>0</v>
      </c>
      <c r="T8" s="48">
        <v>0</v>
      </c>
      <c r="U8" s="48">
        <v>0</v>
      </c>
      <c r="V8" s="48">
        <v>0</v>
      </c>
      <c r="W8" s="48">
        <v>0</v>
      </c>
      <c r="X8" s="48">
        <v>0</v>
      </c>
      <c r="Y8" s="48">
        <v>0</v>
      </c>
      <c r="Z8" s="48">
        <v>0</v>
      </c>
      <c r="AA8" s="48">
        <f>SUM(Q8:Z8)</f>
        <v>0</v>
      </c>
      <c r="AB8" s="48">
        <v>0</v>
      </c>
      <c r="AC8" s="48">
        <v>0</v>
      </c>
      <c r="AD8" s="48">
        <v>0</v>
      </c>
      <c r="AE8" s="48">
        <v>0</v>
      </c>
      <c r="AF8" s="48">
        <v>0</v>
      </c>
      <c r="AG8" s="48">
        <v>0</v>
      </c>
      <c r="AH8" s="48">
        <v>0</v>
      </c>
      <c r="AI8" s="48">
        <v>0</v>
      </c>
      <c r="AJ8" s="48">
        <v>0</v>
      </c>
      <c r="AK8" s="48">
        <v>0</v>
      </c>
      <c r="AL8" s="21">
        <f>SUM(AB8:AK8)</f>
        <v>0</v>
      </c>
      <c r="AM8" s="58">
        <v>0</v>
      </c>
      <c r="AN8" s="58">
        <v>0</v>
      </c>
      <c r="AO8" s="58">
        <v>0</v>
      </c>
      <c r="AP8" s="58">
        <v>0</v>
      </c>
      <c r="AQ8" s="58">
        <v>0</v>
      </c>
      <c r="AR8" s="58">
        <v>0</v>
      </c>
      <c r="AS8" s="58">
        <v>0</v>
      </c>
      <c r="AT8" s="58">
        <v>0</v>
      </c>
      <c r="AU8" s="58">
        <v>0</v>
      </c>
      <c r="AV8" s="58">
        <v>0</v>
      </c>
      <c r="AW8" s="58">
        <f>SUM(AM8:AV8)</f>
        <v>0</v>
      </c>
    </row>
    <row r="9" spans="1:49" s="49" customFormat="1" ht="76.5" customHeight="1" x14ac:dyDescent="0.2">
      <c r="A9" s="43" t="s">
        <v>99</v>
      </c>
      <c r="B9" s="44">
        <v>2</v>
      </c>
      <c r="C9" s="45" t="s">
        <v>26</v>
      </c>
      <c r="D9" s="46" t="s">
        <v>29</v>
      </c>
      <c r="E9" s="47" t="s">
        <v>30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f t="shared" ref="P9:P37" si="0">SUM(F9:O9)</f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>
        <f t="shared" ref="AA9:AA37" si="1">SUM(Q9:Z9)</f>
        <v>0</v>
      </c>
      <c r="AB9" s="48">
        <v>0</v>
      </c>
      <c r="AC9" s="48">
        <v>0</v>
      </c>
      <c r="AD9" s="48">
        <v>0</v>
      </c>
      <c r="AE9" s="48">
        <v>0</v>
      </c>
      <c r="AF9" s="48">
        <v>2</v>
      </c>
      <c r="AG9" s="48">
        <f>1+4</f>
        <v>5</v>
      </c>
      <c r="AH9" s="48">
        <v>0</v>
      </c>
      <c r="AI9" s="48">
        <v>0</v>
      </c>
      <c r="AJ9" s="48">
        <v>1</v>
      </c>
      <c r="AK9" s="48">
        <v>1</v>
      </c>
      <c r="AL9" s="21">
        <f t="shared" ref="AL9:AL37" si="2">SUM(AB9:AK9)</f>
        <v>9</v>
      </c>
      <c r="AM9" s="58">
        <v>0</v>
      </c>
      <c r="AN9" s="58">
        <v>0</v>
      </c>
      <c r="AO9" s="58">
        <v>0</v>
      </c>
      <c r="AP9" s="58">
        <v>0</v>
      </c>
      <c r="AQ9" s="58">
        <v>0</v>
      </c>
      <c r="AR9" s="58">
        <v>0</v>
      </c>
      <c r="AS9" s="58">
        <v>0</v>
      </c>
      <c r="AT9" s="58">
        <v>0</v>
      </c>
      <c r="AU9" s="58">
        <v>0</v>
      </c>
      <c r="AV9" s="58">
        <v>0</v>
      </c>
      <c r="AW9" s="58">
        <f t="shared" ref="AW9:AW37" si="3">SUM(AM9:AV9)</f>
        <v>0</v>
      </c>
    </row>
    <row r="10" spans="1:49" s="49" customFormat="1" ht="76.5" customHeight="1" x14ac:dyDescent="0.2">
      <c r="A10" s="43" t="s">
        <v>99</v>
      </c>
      <c r="B10" s="44">
        <v>3</v>
      </c>
      <c r="C10" s="45" t="s">
        <v>26</v>
      </c>
      <c r="D10" s="46" t="s">
        <v>31</v>
      </c>
      <c r="E10" s="47" t="s">
        <v>32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f t="shared" si="0"/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f t="shared" si="1"/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0</v>
      </c>
      <c r="AH10" s="48">
        <v>0</v>
      </c>
      <c r="AI10" s="48">
        <v>0</v>
      </c>
      <c r="AJ10" s="48">
        <v>0</v>
      </c>
      <c r="AK10" s="48">
        <v>0</v>
      </c>
      <c r="AL10" s="21">
        <f t="shared" si="2"/>
        <v>0</v>
      </c>
      <c r="AM10" s="58">
        <v>0</v>
      </c>
      <c r="AN10" s="58">
        <v>0</v>
      </c>
      <c r="AO10" s="58">
        <v>0</v>
      </c>
      <c r="AP10" s="58">
        <v>0</v>
      </c>
      <c r="AQ10" s="58">
        <v>0</v>
      </c>
      <c r="AR10" s="58">
        <v>0</v>
      </c>
      <c r="AS10" s="58">
        <v>0</v>
      </c>
      <c r="AT10" s="58">
        <v>0</v>
      </c>
      <c r="AU10" s="58">
        <v>0</v>
      </c>
      <c r="AV10" s="58">
        <v>0</v>
      </c>
      <c r="AW10" s="58">
        <f t="shared" si="3"/>
        <v>0</v>
      </c>
    </row>
    <row r="11" spans="1:49" s="49" customFormat="1" ht="76.5" customHeight="1" x14ac:dyDescent="0.2">
      <c r="A11" s="43" t="s">
        <v>99</v>
      </c>
      <c r="B11" s="44">
        <v>4</v>
      </c>
      <c r="C11" s="45" t="s">
        <v>26</v>
      </c>
      <c r="D11" s="46" t="s">
        <v>33</v>
      </c>
      <c r="E11" s="47" t="s">
        <v>34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1</v>
      </c>
      <c r="M11" s="43">
        <v>1</v>
      </c>
      <c r="N11" s="43">
        <v>0</v>
      </c>
      <c r="O11" s="43">
        <v>0</v>
      </c>
      <c r="P11" s="43">
        <f t="shared" si="0"/>
        <v>2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f t="shared" si="1"/>
        <v>0</v>
      </c>
      <c r="AB11" s="48">
        <v>0</v>
      </c>
      <c r="AC11" s="48">
        <v>0</v>
      </c>
      <c r="AD11" s="48">
        <v>4</v>
      </c>
      <c r="AE11" s="48">
        <v>2</v>
      </c>
      <c r="AF11" s="48">
        <v>0</v>
      </c>
      <c r="AG11" s="48">
        <v>2</v>
      </c>
      <c r="AH11" s="48">
        <v>1</v>
      </c>
      <c r="AI11" s="48">
        <v>1</v>
      </c>
      <c r="AJ11" s="48">
        <v>0</v>
      </c>
      <c r="AK11" s="48">
        <v>0</v>
      </c>
      <c r="AL11" s="21">
        <f t="shared" si="2"/>
        <v>10</v>
      </c>
      <c r="AM11" s="58">
        <v>0</v>
      </c>
      <c r="AN11" s="58">
        <v>0</v>
      </c>
      <c r="AO11" s="58">
        <v>0</v>
      </c>
      <c r="AP11" s="58">
        <v>0</v>
      </c>
      <c r="AQ11" s="58">
        <v>0</v>
      </c>
      <c r="AR11" s="58">
        <v>0</v>
      </c>
      <c r="AS11" s="58">
        <v>0</v>
      </c>
      <c r="AT11" s="58">
        <v>0</v>
      </c>
      <c r="AU11" s="58">
        <v>0</v>
      </c>
      <c r="AV11" s="58">
        <v>0</v>
      </c>
      <c r="AW11" s="58">
        <f t="shared" si="3"/>
        <v>0</v>
      </c>
    </row>
    <row r="12" spans="1:49" s="49" customFormat="1" ht="76.5" customHeight="1" x14ac:dyDescent="0.2">
      <c r="A12" s="43" t="s">
        <v>99</v>
      </c>
      <c r="B12" s="44">
        <v>5</v>
      </c>
      <c r="C12" s="45" t="s">
        <v>26</v>
      </c>
      <c r="D12" s="46" t="s">
        <v>35</v>
      </c>
      <c r="E12" s="47" t="s">
        <v>24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f t="shared" si="0"/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f t="shared" si="1"/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1</v>
      </c>
      <c r="AI12" s="48">
        <f>1+3</f>
        <v>4</v>
      </c>
      <c r="AJ12" s="48">
        <v>0</v>
      </c>
      <c r="AK12" s="48">
        <v>2</v>
      </c>
      <c r="AL12" s="21">
        <f t="shared" si="2"/>
        <v>7</v>
      </c>
      <c r="AM12" s="58">
        <v>0</v>
      </c>
      <c r="AN12" s="58">
        <v>0</v>
      </c>
      <c r="AO12" s="58">
        <v>0</v>
      </c>
      <c r="AP12" s="58">
        <v>0</v>
      </c>
      <c r="AQ12" s="58">
        <v>0</v>
      </c>
      <c r="AR12" s="58">
        <v>0</v>
      </c>
      <c r="AS12" s="58">
        <v>0</v>
      </c>
      <c r="AT12" s="58">
        <v>0</v>
      </c>
      <c r="AU12" s="58">
        <v>0</v>
      </c>
      <c r="AV12" s="58">
        <v>0</v>
      </c>
      <c r="AW12" s="58">
        <f t="shared" si="3"/>
        <v>0</v>
      </c>
    </row>
    <row r="13" spans="1:49" s="49" customFormat="1" ht="76.5" customHeight="1" x14ac:dyDescent="0.2">
      <c r="A13" s="43" t="s">
        <v>99</v>
      </c>
      <c r="B13" s="44">
        <v>6</v>
      </c>
      <c r="C13" s="45" t="s">
        <v>26</v>
      </c>
      <c r="D13" s="46" t="s">
        <v>36</v>
      </c>
      <c r="E13" s="47" t="s">
        <v>32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1</v>
      </c>
      <c r="L13" s="43">
        <v>0</v>
      </c>
      <c r="M13" s="43">
        <v>1</v>
      </c>
      <c r="N13" s="43">
        <v>0</v>
      </c>
      <c r="O13" s="43">
        <v>0</v>
      </c>
      <c r="P13" s="43">
        <f t="shared" si="0"/>
        <v>2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  <c r="Z13" s="48">
        <v>0</v>
      </c>
      <c r="AA13" s="48">
        <f t="shared" si="1"/>
        <v>0</v>
      </c>
      <c r="AB13" s="48">
        <v>0</v>
      </c>
      <c r="AC13" s="48">
        <v>0</v>
      </c>
      <c r="AD13" s="48">
        <v>0</v>
      </c>
      <c r="AE13" s="48">
        <v>0</v>
      </c>
      <c r="AF13" s="48">
        <v>0</v>
      </c>
      <c r="AG13" s="48">
        <v>0</v>
      </c>
      <c r="AH13" s="48">
        <v>1</v>
      </c>
      <c r="AI13" s="48">
        <v>1</v>
      </c>
      <c r="AJ13" s="48">
        <v>0</v>
      </c>
      <c r="AK13" s="48">
        <v>1</v>
      </c>
      <c r="AL13" s="21">
        <f t="shared" si="2"/>
        <v>3</v>
      </c>
      <c r="AM13" s="58">
        <v>0</v>
      </c>
      <c r="AN13" s="58">
        <v>0</v>
      </c>
      <c r="AO13" s="58">
        <v>0</v>
      </c>
      <c r="AP13" s="58">
        <v>0</v>
      </c>
      <c r="AQ13" s="58">
        <v>0</v>
      </c>
      <c r="AR13" s="58">
        <v>0</v>
      </c>
      <c r="AS13" s="58">
        <v>0</v>
      </c>
      <c r="AT13" s="58">
        <v>0</v>
      </c>
      <c r="AU13" s="58">
        <v>0</v>
      </c>
      <c r="AV13" s="58">
        <v>0</v>
      </c>
      <c r="AW13" s="58">
        <f t="shared" si="3"/>
        <v>0</v>
      </c>
    </row>
    <row r="14" spans="1:49" s="49" customFormat="1" ht="76.5" customHeight="1" x14ac:dyDescent="0.2">
      <c r="A14" s="43" t="s">
        <v>99</v>
      </c>
      <c r="B14" s="44">
        <v>7</v>
      </c>
      <c r="C14" s="45" t="s">
        <v>26</v>
      </c>
      <c r="D14" s="46" t="s">
        <v>37</v>
      </c>
      <c r="E14" s="47" t="s">
        <v>38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f t="shared" si="0"/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f t="shared" si="1"/>
        <v>0</v>
      </c>
      <c r="AB14" s="48">
        <v>1</v>
      </c>
      <c r="AC14" s="48">
        <v>0</v>
      </c>
      <c r="AD14" s="48">
        <v>2</v>
      </c>
      <c r="AE14" s="48">
        <v>2</v>
      </c>
      <c r="AF14" s="48">
        <v>3</v>
      </c>
      <c r="AG14" s="48">
        <v>5</v>
      </c>
      <c r="AH14" s="48">
        <v>1</v>
      </c>
      <c r="AI14" s="48">
        <v>1</v>
      </c>
      <c r="AJ14" s="48">
        <v>1</v>
      </c>
      <c r="AK14" s="48">
        <v>1</v>
      </c>
      <c r="AL14" s="21">
        <f t="shared" si="2"/>
        <v>17</v>
      </c>
      <c r="AM14" s="58">
        <v>0</v>
      </c>
      <c r="AN14" s="58">
        <v>0</v>
      </c>
      <c r="AO14" s="58">
        <v>0</v>
      </c>
      <c r="AP14" s="58">
        <v>0</v>
      </c>
      <c r="AQ14" s="58">
        <v>0</v>
      </c>
      <c r="AR14" s="58">
        <v>0</v>
      </c>
      <c r="AS14" s="58">
        <v>0</v>
      </c>
      <c r="AT14" s="58">
        <v>0</v>
      </c>
      <c r="AU14" s="58">
        <v>0</v>
      </c>
      <c r="AV14" s="58">
        <v>0</v>
      </c>
      <c r="AW14" s="58">
        <f t="shared" si="3"/>
        <v>0</v>
      </c>
    </row>
    <row r="15" spans="1:49" s="49" customFormat="1" ht="76.5" customHeight="1" x14ac:dyDescent="0.2">
      <c r="A15" s="43" t="s">
        <v>99</v>
      </c>
      <c r="B15" s="44">
        <v>8</v>
      </c>
      <c r="C15" s="45" t="s">
        <v>26</v>
      </c>
      <c r="D15" s="68" t="s">
        <v>39</v>
      </c>
      <c r="E15" s="47" t="s">
        <v>40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f t="shared" si="0"/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f t="shared" si="1"/>
        <v>0</v>
      </c>
      <c r="AB15" s="48">
        <v>0</v>
      </c>
      <c r="AC15" s="48">
        <v>0</v>
      </c>
      <c r="AD15" s="48">
        <v>1</v>
      </c>
      <c r="AE15" s="48">
        <v>0</v>
      </c>
      <c r="AF15" s="48">
        <v>5</v>
      </c>
      <c r="AG15" s="48">
        <v>10</v>
      </c>
      <c r="AH15" s="48">
        <v>3</v>
      </c>
      <c r="AI15" s="48">
        <v>4</v>
      </c>
      <c r="AJ15" s="48">
        <v>2</v>
      </c>
      <c r="AK15" s="48">
        <v>2</v>
      </c>
      <c r="AL15" s="21">
        <f t="shared" si="2"/>
        <v>27</v>
      </c>
      <c r="AM15" s="58">
        <v>0</v>
      </c>
      <c r="AN15" s="58">
        <v>0</v>
      </c>
      <c r="AO15" s="58">
        <v>0</v>
      </c>
      <c r="AP15" s="58">
        <v>0</v>
      </c>
      <c r="AQ15" s="58">
        <v>0</v>
      </c>
      <c r="AR15" s="58">
        <v>0</v>
      </c>
      <c r="AS15" s="58">
        <v>0</v>
      </c>
      <c r="AT15" s="58">
        <v>0</v>
      </c>
      <c r="AU15" s="58">
        <v>0</v>
      </c>
      <c r="AV15" s="58">
        <v>0</v>
      </c>
      <c r="AW15" s="58">
        <f t="shared" si="3"/>
        <v>0</v>
      </c>
    </row>
    <row r="16" spans="1:49" s="49" customFormat="1" ht="76.5" customHeight="1" x14ac:dyDescent="0.2">
      <c r="A16" s="43" t="s">
        <v>99</v>
      </c>
      <c r="B16" s="44">
        <v>9</v>
      </c>
      <c r="C16" s="45" t="s">
        <v>26</v>
      </c>
      <c r="D16" s="46" t="s">
        <v>41</v>
      </c>
      <c r="E16" s="47" t="s">
        <v>32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f t="shared" si="0"/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f t="shared" si="1"/>
        <v>0</v>
      </c>
      <c r="AB16" s="48">
        <v>0</v>
      </c>
      <c r="AC16" s="48">
        <v>0</v>
      </c>
      <c r="AD16" s="48">
        <v>0</v>
      </c>
      <c r="AE16" s="48">
        <v>0</v>
      </c>
      <c r="AF16" s="48">
        <v>0</v>
      </c>
      <c r="AG16" s="48">
        <v>0</v>
      </c>
      <c r="AH16" s="48">
        <v>0</v>
      </c>
      <c r="AI16" s="48">
        <v>0</v>
      </c>
      <c r="AJ16" s="48">
        <v>0</v>
      </c>
      <c r="AK16" s="48">
        <v>0</v>
      </c>
      <c r="AL16" s="21">
        <f t="shared" si="2"/>
        <v>0</v>
      </c>
      <c r="AM16" s="58">
        <v>0</v>
      </c>
      <c r="AN16" s="58">
        <v>0</v>
      </c>
      <c r="AO16" s="58">
        <v>0</v>
      </c>
      <c r="AP16" s="58">
        <v>0</v>
      </c>
      <c r="AQ16" s="58">
        <v>0</v>
      </c>
      <c r="AR16" s="58">
        <v>0</v>
      </c>
      <c r="AS16" s="58">
        <v>0</v>
      </c>
      <c r="AT16" s="58">
        <v>0</v>
      </c>
      <c r="AU16" s="58">
        <v>0</v>
      </c>
      <c r="AV16" s="58">
        <v>0</v>
      </c>
      <c r="AW16" s="58">
        <f t="shared" si="3"/>
        <v>0</v>
      </c>
    </row>
    <row r="17" spans="1:49" s="49" customFormat="1" ht="76.5" customHeight="1" x14ac:dyDescent="0.2">
      <c r="A17" s="43" t="s">
        <v>99</v>
      </c>
      <c r="B17" s="44">
        <v>10</v>
      </c>
      <c r="C17" s="45" t="s">
        <v>26</v>
      </c>
      <c r="D17" s="46" t="s">
        <v>42</v>
      </c>
      <c r="E17" s="47" t="s">
        <v>43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f t="shared" si="0"/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f t="shared" si="1"/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0</v>
      </c>
      <c r="AH17" s="48">
        <v>0</v>
      </c>
      <c r="AI17" s="48">
        <v>0</v>
      </c>
      <c r="AJ17" s="48">
        <v>0</v>
      </c>
      <c r="AK17" s="48">
        <v>0</v>
      </c>
      <c r="AL17" s="21">
        <f t="shared" si="2"/>
        <v>0</v>
      </c>
      <c r="AM17" s="58">
        <v>0</v>
      </c>
      <c r="AN17" s="58">
        <v>0</v>
      </c>
      <c r="AO17" s="58">
        <v>0</v>
      </c>
      <c r="AP17" s="58">
        <v>0</v>
      </c>
      <c r="AQ17" s="58">
        <v>0</v>
      </c>
      <c r="AR17" s="58">
        <v>0</v>
      </c>
      <c r="AS17" s="58">
        <v>0</v>
      </c>
      <c r="AT17" s="58">
        <v>0</v>
      </c>
      <c r="AU17" s="58">
        <v>0</v>
      </c>
      <c r="AV17" s="58">
        <v>0</v>
      </c>
      <c r="AW17" s="58">
        <f t="shared" si="3"/>
        <v>0</v>
      </c>
    </row>
    <row r="18" spans="1:49" s="49" customFormat="1" ht="76.5" customHeight="1" x14ac:dyDescent="0.2">
      <c r="A18" s="43" t="s">
        <v>99</v>
      </c>
      <c r="B18" s="44">
        <v>11</v>
      </c>
      <c r="C18" s="45" t="s">
        <v>26</v>
      </c>
      <c r="D18" s="46" t="s">
        <v>44</v>
      </c>
      <c r="E18" s="47" t="s">
        <v>45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f t="shared" si="0"/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f t="shared" si="1"/>
        <v>0</v>
      </c>
      <c r="AB18" s="48">
        <v>0</v>
      </c>
      <c r="AC18" s="48">
        <v>0</v>
      </c>
      <c r="AD18" s="48">
        <v>0</v>
      </c>
      <c r="AE18" s="48">
        <v>1</v>
      </c>
      <c r="AF18" s="48">
        <v>0</v>
      </c>
      <c r="AG18" s="48">
        <v>1</v>
      </c>
      <c r="AH18" s="48">
        <v>0</v>
      </c>
      <c r="AI18" s="48">
        <v>3</v>
      </c>
      <c r="AJ18" s="48">
        <v>0</v>
      </c>
      <c r="AK18" s="48">
        <v>0</v>
      </c>
      <c r="AL18" s="21">
        <f t="shared" si="2"/>
        <v>5</v>
      </c>
      <c r="AM18" s="58">
        <v>0</v>
      </c>
      <c r="AN18" s="58">
        <v>0</v>
      </c>
      <c r="AO18" s="58">
        <v>0</v>
      </c>
      <c r="AP18" s="58">
        <v>0</v>
      </c>
      <c r="AQ18" s="58">
        <v>0</v>
      </c>
      <c r="AR18" s="58">
        <v>0</v>
      </c>
      <c r="AS18" s="58">
        <v>0</v>
      </c>
      <c r="AT18" s="58">
        <v>0</v>
      </c>
      <c r="AU18" s="58">
        <v>0</v>
      </c>
      <c r="AV18" s="58">
        <v>0</v>
      </c>
      <c r="AW18" s="58">
        <f t="shared" si="3"/>
        <v>0</v>
      </c>
    </row>
    <row r="19" spans="1:49" s="49" customFormat="1" ht="76.5" customHeight="1" x14ac:dyDescent="0.2">
      <c r="A19" s="43" t="s">
        <v>99</v>
      </c>
      <c r="B19" s="44">
        <v>12</v>
      </c>
      <c r="C19" s="45" t="s">
        <v>26</v>
      </c>
      <c r="D19" s="46" t="s">
        <v>46</v>
      </c>
      <c r="E19" s="47" t="s">
        <v>47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f t="shared" si="0"/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f t="shared" si="1"/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3</v>
      </c>
      <c r="AH19" s="48">
        <v>0</v>
      </c>
      <c r="AI19" s="48">
        <v>2</v>
      </c>
      <c r="AJ19" s="48">
        <v>0</v>
      </c>
      <c r="AK19" s="48">
        <v>0</v>
      </c>
      <c r="AL19" s="21">
        <f t="shared" si="2"/>
        <v>5</v>
      </c>
      <c r="AM19" s="58">
        <v>0</v>
      </c>
      <c r="AN19" s="58">
        <v>0</v>
      </c>
      <c r="AO19" s="58">
        <v>0</v>
      </c>
      <c r="AP19" s="58">
        <v>0</v>
      </c>
      <c r="AQ19" s="58">
        <v>0</v>
      </c>
      <c r="AR19" s="58">
        <v>0</v>
      </c>
      <c r="AS19" s="58">
        <v>0</v>
      </c>
      <c r="AT19" s="58">
        <v>0</v>
      </c>
      <c r="AU19" s="58">
        <v>0</v>
      </c>
      <c r="AV19" s="58">
        <v>0</v>
      </c>
      <c r="AW19" s="58">
        <f t="shared" si="3"/>
        <v>0</v>
      </c>
    </row>
    <row r="20" spans="1:49" s="49" customFormat="1" ht="76.5" customHeight="1" x14ac:dyDescent="0.2">
      <c r="A20" s="43" t="s">
        <v>99</v>
      </c>
      <c r="B20" s="44">
        <v>13</v>
      </c>
      <c r="C20" s="45" t="s">
        <v>26</v>
      </c>
      <c r="D20" s="46" t="s">
        <v>48</v>
      </c>
      <c r="E20" s="47" t="s">
        <v>49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f t="shared" si="0"/>
        <v>0</v>
      </c>
      <c r="Q20" s="48">
        <v>0</v>
      </c>
      <c r="R20" s="48">
        <v>0</v>
      </c>
      <c r="S20" s="48">
        <v>0</v>
      </c>
      <c r="T20" s="48">
        <v>2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f t="shared" si="1"/>
        <v>2</v>
      </c>
      <c r="AB20" s="48">
        <v>0</v>
      </c>
      <c r="AC20" s="48">
        <v>0</v>
      </c>
      <c r="AD20" s="48">
        <v>1</v>
      </c>
      <c r="AE20" s="48">
        <v>1</v>
      </c>
      <c r="AF20" s="48">
        <v>1</v>
      </c>
      <c r="AG20" s="48">
        <v>1</v>
      </c>
      <c r="AH20" s="48">
        <v>0</v>
      </c>
      <c r="AI20" s="48">
        <v>0</v>
      </c>
      <c r="AJ20" s="48">
        <v>0</v>
      </c>
      <c r="AK20" s="48">
        <v>0</v>
      </c>
      <c r="AL20" s="21">
        <f t="shared" si="2"/>
        <v>4</v>
      </c>
      <c r="AM20" s="58">
        <v>0</v>
      </c>
      <c r="AN20" s="58">
        <v>0</v>
      </c>
      <c r="AO20" s="58">
        <v>0</v>
      </c>
      <c r="AP20" s="58">
        <v>0</v>
      </c>
      <c r="AQ20" s="58">
        <v>0</v>
      </c>
      <c r="AR20" s="58">
        <v>0</v>
      </c>
      <c r="AS20" s="58">
        <v>0</v>
      </c>
      <c r="AT20" s="58">
        <v>0</v>
      </c>
      <c r="AU20" s="58">
        <v>0</v>
      </c>
      <c r="AV20" s="58">
        <v>0</v>
      </c>
      <c r="AW20" s="58">
        <f t="shared" si="3"/>
        <v>0</v>
      </c>
    </row>
    <row r="21" spans="1:49" s="49" customFormat="1" ht="76.5" customHeight="1" x14ac:dyDescent="0.2">
      <c r="A21" s="43" t="s">
        <v>99</v>
      </c>
      <c r="B21" s="44">
        <v>14</v>
      </c>
      <c r="C21" s="45" t="s">
        <v>26</v>
      </c>
      <c r="D21" s="46" t="s">
        <v>50</v>
      </c>
      <c r="E21" s="47" t="s">
        <v>51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1</v>
      </c>
      <c r="L21" s="43">
        <v>3</v>
      </c>
      <c r="M21" s="43">
        <v>2</v>
      </c>
      <c r="N21" s="43">
        <v>0</v>
      </c>
      <c r="O21" s="43">
        <v>0</v>
      </c>
      <c r="P21" s="43">
        <f t="shared" si="0"/>
        <v>6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f t="shared" si="1"/>
        <v>0</v>
      </c>
      <c r="AB21" s="48">
        <v>0</v>
      </c>
      <c r="AC21" s="48">
        <v>0</v>
      </c>
      <c r="AD21" s="48">
        <v>2</v>
      </c>
      <c r="AE21" s="48">
        <v>1</v>
      </c>
      <c r="AF21" s="48">
        <v>0</v>
      </c>
      <c r="AG21" s="48">
        <v>0</v>
      </c>
      <c r="AH21" s="48">
        <v>1</v>
      </c>
      <c r="AI21" s="48">
        <v>2</v>
      </c>
      <c r="AJ21" s="48">
        <v>0</v>
      </c>
      <c r="AK21" s="48">
        <v>0</v>
      </c>
      <c r="AL21" s="21">
        <f t="shared" si="2"/>
        <v>6</v>
      </c>
      <c r="AM21" s="58">
        <v>0</v>
      </c>
      <c r="AN21" s="58">
        <v>0</v>
      </c>
      <c r="AO21" s="58">
        <v>0</v>
      </c>
      <c r="AP21" s="58">
        <v>0</v>
      </c>
      <c r="AQ21" s="58">
        <v>0</v>
      </c>
      <c r="AR21" s="58">
        <v>0</v>
      </c>
      <c r="AS21" s="58">
        <v>0</v>
      </c>
      <c r="AT21" s="58">
        <v>0</v>
      </c>
      <c r="AU21" s="58">
        <v>0</v>
      </c>
      <c r="AV21" s="58">
        <v>0</v>
      </c>
      <c r="AW21" s="58">
        <f t="shared" si="3"/>
        <v>0</v>
      </c>
    </row>
    <row r="22" spans="1:49" s="49" customFormat="1" ht="76.5" customHeight="1" x14ac:dyDescent="0.2">
      <c r="A22" s="43" t="s">
        <v>99</v>
      </c>
      <c r="B22" s="44">
        <v>15</v>
      </c>
      <c r="C22" s="45" t="s">
        <v>26</v>
      </c>
      <c r="D22" s="68" t="s">
        <v>52</v>
      </c>
      <c r="E22" s="47" t="s">
        <v>53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f t="shared" si="0"/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f t="shared" si="1"/>
        <v>0</v>
      </c>
      <c r="AB22" s="48">
        <v>0</v>
      </c>
      <c r="AC22" s="48">
        <v>0</v>
      </c>
      <c r="AD22" s="48">
        <v>0</v>
      </c>
      <c r="AE22" s="48">
        <v>0</v>
      </c>
      <c r="AF22" s="48">
        <v>0</v>
      </c>
      <c r="AG22" s="48">
        <v>1</v>
      </c>
      <c r="AH22" s="48">
        <v>0</v>
      </c>
      <c r="AI22" s="48">
        <v>0</v>
      </c>
      <c r="AJ22" s="48">
        <v>0</v>
      </c>
      <c r="AK22" s="48">
        <v>0</v>
      </c>
      <c r="AL22" s="21">
        <f t="shared" si="2"/>
        <v>1</v>
      </c>
      <c r="AM22" s="58">
        <v>0</v>
      </c>
      <c r="AN22" s="58">
        <v>0</v>
      </c>
      <c r="AO22" s="58">
        <v>0</v>
      </c>
      <c r="AP22" s="58">
        <v>0</v>
      </c>
      <c r="AQ22" s="58">
        <v>0</v>
      </c>
      <c r="AR22" s="58">
        <v>0</v>
      </c>
      <c r="AS22" s="58">
        <v>0</v>
      </c>
      <c r="AT22" s="58">
        <v>0</v>
      </c>
      <c r="AU22" s="58">
        <v>0</v>
      </c>
      <c r="AV22" s="58">
        <v>0</v>
      </c>
      <c r="AW22" s="58">
        <f t="shared" si="3"/>
        <v>0</v>
      </c>
    </row>
    <row r="23" spans="1:49" s="49" customFormat="1" ht="76.5" customHeight="1" x14ac:dyDescent="0.2">
      <c r="A23" s="43" t="s">
        <v>99</v>
      </c>
      <c r="B23" s="44">
        <v>16</v>
      </c>
      <c r="C23" s="45" t="s">
        <v>26</v>
      </c>
      <c r="D23" s="46" t="s">
        <v>54</v>
      </c>
      <c r="E23" s="47" t="s">
        <v>55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f t="shared" si="0"/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f t="shared" si="1"/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1</v>
      </c>
      <c r="AI23" s="48">
        <v>0</v>
      </c>
      <c r="AJ23" s="48">
        <v>0</v>
      </c>
      <c r="AK23" s="48">
        <v>0</v>
      </c>
      <c r="AL23" s="21">
        <f t="shared" si="2"/>
        <v>1</v>
      </c>
      <c r="AM23" s="58">
        <v>0</v>
      </c>
      <c r="AN23" s="58">
        <v>0</v>
      </c>
      <c r="AO23" s="58">
        <v>0</v>
      </c>
      <c r="AP23" s="58">
        <v>0</v>
      </c>
      <c r="AQ23" s="58">
        <v>0</v>
      </c>
      <c r="AR23" s="58">
        <v>0</v>
      </c>
      <c r="AS23" s="58">
        <v>0</v>
      </c>
      <c r="AT23" s="58">
        <v>0</v>
      </c>
      <c r="AU23" s="58">
        <v>0</v>
      </c>
      <c r="AV23" s="58">
        <v>0</v>
      </c>
      <c r="AW23" s="58">
        <f t="shared" si="3"/>
        <v>0</v>
      </c>
    </row>
    <row r="24" spans="1:49" s="49" customFormat="1" ht="76.5" customHeight="1" x14ac:dyDescent="0.2">
      <c r="A24" s="43" t="s">
        <v>99</v>
      </c>
      <c r="B24" s="44">
        <v>17</v>
      </c>
      <c r="C24" s="45" t="s">
        <v>26</v>
      </c>
      <c r="D24" s="46" t="s">
        <v>56</v>
      </c>
      <c r="E24" s="47" t="s">
        <v>57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f t="shared" si="0"/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f t="shared" si="1"/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21">
        <f t="shared" si="2"/>
        <v>0</v>
      </c>
      <c r="AM24" s="58">
        <v>0</v>
      </c>
      <c r="AN24" s="58">
        <v>0</v>
      </c>
      <c r="AO24" s="58">
        <v>0</v>
      </c>
      <c r="AP24" s="58">
        <v>0</v>
      </c>
      <c r="AQ24" s="58">
        <v>0</v>
      </c>
      <c r="AR24" s="58">
        <v>0</v>
      </c>
      <c r="AS24" s="58">
        <v>0</v>
      </c>
      <c r="AT24" s="58">
        <v>0</v>
      </c>
      <c r="AU24" s="58">
        <v>0</v>
      </c>
      <c r="AV24" s="58">
        <v>0</v>
      </c>
      <c r="AW24" s="58">
        <f t="shared" si="3"/>
        <v>0</v>
      </c>
    </row>
    <row r="25" spans="1:49" s="49" customFormat="1" ht="76.5" customHeight="1" x14ac:dyDescent="0.2">
      <c r="A25" s="43" t="s">
        <v>99</v>
      </c>
      <c r="B25" s="44">
        <v>18</v>
      </c>
      <c r="C25" s="45" t="s">
        <v>26</v>
      </c>
      <c r="D25" s="46" t="s">
        <v>58</v>
      </c>
      <c r="E25" s="47" t="s">
        <v>59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f t="shared" si="0"/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f t="shared" si="1"/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2</v>
      </c>
      <c r="AJ25" s="48">
        <v>0</v>
      </c>
      <c r="AK25" s="48">
        <v>0</v>
      </c>
      <c r="AL25" s="21">
        <f t="shared" si="2"/>
        <v>2</v>
      </c>
      <c r="AM25" s="58">
        <v>0</v>
      </c>
      <c r="AN25" s="58">
        <v>0</v>
      </c>
      <c r="AO25" s="58">
        <v>0</v>
      </c>
      <c r="AP25" s="58">
        <v>0</v>
      </c>
      <c r="AQ25" s="58">
        <v>0</v>
      </c>
      <c r="AR25" s="58">
        <v>0</v>
      </c>
      <c r="AS25" s="58">
        <v>0</v>
      </c>
      <c r="AT25" s="58">
        <v>0</v>
      </c>
      <c r="AU25" s="58">
        <v>0</v>
      </c>
      <c r="AV25" s="58">
        <v>0</v>
      </c>
      <c r="AW25" s="58">
        <f t="shared" si="3"/>
        <v>0</v>
      </c>
    </row>
    <row r="26" spans="1:49" s="49" customFormat="1" ht="76.5" customHeight="1" x14ac:dyDescent="0.2">
      <c r="A26" s="43" t="s">
        <v>99</v>
      </c>
      <c r="B26" s="44">
        <v>19</v>
      </c>
      <c r="C26" s="45" t="s">
        <v>26</v>
      </c>
      <c r="D26" s="68" t="s">
        <v>60</v>
      </c>
      <c r="E26" s="47" t="s">
        <v>61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f t="shared" si="0"/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f t="shared" si="1"/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1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21">
        <f t="shared" si="2"/>
        <v>1</v>
      </c>
      <c r="AM26" s="58">
        <v>0</v>
      </c>
      <c r="AN26" s="58">
        <v>0</v>
      </c>
      <c r="AO26" s="58">
        <v>0</v>
      </c>
      <c r="AP26" s="58">
        <v>0</v>
      </c>
      <c r="AQ26" s="58">
        <v>0</v>
      </c>
      <c r="AR26" s="58">
        <v>0</v>
      </c>
      <c r="AS26" s="58">
        <v>0</v>
      </c>
      <c r="AT26" s="58">
        <v>0</v>
      </c>
      <c r="AU26" s="58">
        <v>0</v>
      </c>
      <c r="AV26" s="58">
        <v>0</v>
      </c>
      <c r="AW26" s="58">
        <f t="shared" si="3"/>
        <v>0</v>
      </c>
    </row>
    <row r="27" spans="1:49" s="49" customFormat="1" ht="76.5" customHeight="1" x14ac:dyDescent="0.2">
      <c r="A27" s="43" t="s">
        <v>99</v>
      </c>
      <c r="B27" s="44">
        <v>20</v>
      </c>
      <c r="C27" s="45" t="s">
        <v>26</v>
      </c>
      <c r="D27" s="46" t="s">
        <v>62</v>
      </c>
      <c r="E27" s="47" t="s">
        <v>63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f t="shared" si="0"/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f t="shared" si="1"/>
        <v>0</v>
      </c>
      <c r="AB27" s="48">
        <v>0</v>
      </c>
      <c r="AC27" s="48">
        <v>0</v>
      </c>
      <c r="AD27" s="48">
        <v>0</v>
      </c>
      <c r="AE27" s="48">
        <v>0</v>
      </c>
      <c r="AF27" s="48">
        <v>0</v>
      </c>
      <c r="AG27" s="48">
        <v>1</v>
      </c>
      <c r="AH27" s="48">
        <v>0</v>
      </c>
      <c r="AI27" s="48">
        <v>0</v>
      </c>
      <c r="AJ27" s="48">
        <v>0</v>
      </c>
      <c r="AK27" s="48">
        <v>0</v>
      </c>
      <c r="AL27" s="21">
        <f t="shared" si="2"/>
        <v>1</v>
      </c>
      <c r="AM27" s="58">
        <v>0</v>
      </c>
      <c r="AN27" s="58">
        <v>0</v>
      </c>
      <c r="AO27" s="58">
        <v>0</v>
      </c>
      <c r="AP27" s="58">
        <v>0</v>
      </c>
      <c r="AQ27" s="58">
        <v>0</v>
      </c>
      <c r="AR27" s="58">
        <v>0</v>
      </c>
      <c r="AS27" s="58">
        <v>0</v>
      </c>
      <c r="AT27" s="58">
        <v>0</v>
      </c>
      <c r="AU27" s="58">
        <v>0</v>
      </c>
      <c r="AV27" s="58">
        <v>0</v>
      </c>
      <c r="AW27" s="58">
        <f t="shared" si="3"/>
        <v>0</v>
      </c>
    </row>
    <row r="28" spans="1:49" s="49" customFormat="1" ht="76.5" customHeight="1" x14ac:dyDescent="0.2">
      <c r="A28" s="43" t="s">
        <v>99</v>
      </c>
      <c r="B28" s="44">
        <v>21</v>
      </c>
      <c r="C28" s="45" t="s">
        <v>26</v>
      </c>
      <c r="D28" s="46" t="s">
        <v>64</v>
      </c>
      <c r="E28" s="47" t="s">
        <v>65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f t="shared" si="0"/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f t="shared" si="1"/>
        <v>0</v>
      </c>
      <c r="AB28" s="48">
        <v>0</v>
      </c>
      <c r="AC28" s="48">
        <v>0</v>
      </c>
      <c r="AD28" s="48">
        <v>0</v>
      </c>
      <c r="AE28" s="48">
        <v>0</v>
      </c>
      <c r="AF28" s="48">
        <v>0</v>
      </c>
      <c r="AG28" s="48">
        <v>0</v>
      </c>
      <c r="AH28" s="48">
        <v>0</v>
      </c>
      <c r="AI28" s="48">
        <v>1</v>
      </c>
      <c r="AJ28" s="48">
        <v>0</v>
      </c>
      <c r="AK28" s="48">
        <v>0</v>
      </c>
      <c r="AL28" s="21">
        <f t="shared" si="2"/>
        <v>1</v>
      </c>
      <c r="AM28" s="58">
        <v>0</v>
      </c>
      <c r="AN28" s="58">
        <v>0</v>
      </c>
      <c r="AO28" s="58">
        <v>0</v>
      </c>
      <c r="AP28" s="58">
        <v>0</v>
      </c>
      <c r="AQ28" s="58">
        <v>0</v>
      </c>
      <c r="AR28" s="58">
        <v>0</v>
      </c>
      <c r="AS28" s="58">
        <v>0</v>
      </c>
      <c r="AT28" s="58">
        <v>0</v>
      </c>
      <c r="AU28" s="58">
        <v>0</v>
      </c>
      <c r="AV28" s="58">
        <v>0</v>
      </c>
      <c r="AW28" s="58">
        <f t="shared" si="3"/>
        <v>0</v>
      </c>
    </row>
    <row r="29" spans="1:49" s="49" customFormat="1" ht="76.5" customHeight="1" x14ac:dyDescent="0.2">
      <c r="A29" s="43" t="s">
        <v>99</v>
      </c>
      <c r="B29" s="44">
        <v>22</v>
      </c>
      <c r="C29" s="45" t="s">
        <v>26</v>
      </c>
      <c r="D29" s="46" t="s">
        <v>66</v>
      </c>
      <c r="E29" s="47" t="s">
        <v>67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f t="shared" si="0"/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3</v>
      </c>
      <c r="AA29" s="48">
        <f t="shared" si="1"/>
        <v>3</v>
      </c>
      <c r="AB29" s="48">
        <v>0</v>
      </c>
      <c r="AC29" s="48">
        <v>0</v>
      </c>
      <c r="AD29" s="48">
        <v>1</v>
      </c>
      <c r="AE29" s="48">
        <v>1</v>
      </c>
      <c r="AF29" s="48">
        <v>0</v>
      </c>
      <c r="AG29" s="48">
        <v>0</v>
      </c>
      <c r="AH29" s="48">
        <v>0</v>
      </c>
      <c r="AI29" s="48">
        <v>0</v>
      </c>
      <c r="AJ29" s="48">
        <v>0</v>
      </c>
      <c r="AK29" s="48">
        <v>0</v>
      </c>
      <c r="AL29" s="21">
        <f t="shared" si="2"/>
        <v>2</v>
      </c>
      <c r="AM29" s="58">
        <v>0</v>
      </c>
      <c r="AN29" s="58">
        <v>0</v>
      </c>
      <c r="AO29" s="58">
        <v>0</v>
      </c>
      <c r="AP29" s="58">
        <v>0</v>
      </c>
      <c r="AQ29" s="58">
        <v>0</v>
      </c>
      <c r="AR29" s="58">
        <v>0</v>
      </c>
      <c r="AS29" s="58">
        <v>0</v>
      </c>
      <c r="AT29" s="58">
        <v>0</v>
      </c>
      <c r="AU29" s="58">
        <v>0</v>
      </c>
      <c r="AV29" s="58">
        <v>0</v>
      </c>
      <c r="AW29" s="58">
        <f t="shared" si="3"/>
        <v>0</v>
      </c>
    </row>
    <row r="30" spans="1:49" s="49" customFormat="1" ht="76.5" customHeight="1" x14ac:dyDescent="0.2">
      <c r="A30" s="43" t="s">
        <v>99</v>
      </c>
      <c r="B30" s="44">
        <v>23</v>
      </c>
      <c r="C30" s="45" t="s">
        <v>26</v>
      </c>
      <c r="D30" s="46" t="s">
        <v>68</v>
      </c>
      <c r="E30" s="47" t="s">
        <v>69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f t="shared" si="0"/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f t="shared" si="1"/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0</v>
      </c>
      <c r="AH30" s="48">
        <v>0</v>
      </c>
      <c r="AI30" s="48">
        <v>0</v>
      </c>
      <c r="AJ30" s="48">
        <v>0</v>
      </c>
      <c r="AK30" s="48">
        <v>0</v>
      </c>
      <c r="AL30" s="21">
        <f t="shared" si="2"/>
        <v>0</v>
      </c>
      <c r="AM30" s="58">
        <v>0</v>
      </c>
      <c r="AN30" s="58">
        <v>0</v>
      </c>
      <c r="AO30" s="58">
        <v>0</v>
      </c>
      <c r="AP30" s="58">
        <v>0</v>
      </c>
      <c r="AQ30" s="58">
        <v>0</v>
      </c>
      <c r="AR30" s="58">
        <v>0</v>
      </c>
      <c r="AS30" s="58">
        <v>0</v>
      </c>
      <c r="AT30" s="58">
        <v>0</v>
      </c>
      <c r="AU30" s="58">
        <v>0</v>
      </c>
      <c r="AV30" s="58">
        <v>0</v>
      </c>
      <c r="AW30" s="58">
        <f t="shared" si="3"/>
        <v>0</v>
      </c>
    </row>
    <row r="31" spans="1:49" s="49" customFormat="1" ht="76.5" customHeight="1" x14ac:dyDescent="0.2">
      <c r="A31" s="43" t="s">
        <v>99</v>
      </c>
      <c r="B31" s="44">
        <v>24</v>
      </c>
      <c r="C31" s="45" t="s">
        <v>26</v>
      </c>
      <c r="D31" s="46" t="s">
        <v>70</v>
      </c>
      <c r="E31" s="47" t="s">
        <v>71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f t="shared" si="0"/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f t="shared" si="1"/>
        <v>0</v>
      </c>
      <c r="AB31" s="48">
        <v>0</v>
      </c>
      <c r="AC31" s="48">
        <v>0</v>
      </c>
      <c r="AD31" s="48">
        <v>0</v>
      </c>
      <c r="AE31" s="48">
        <v>0</v>
      </c>
      <c r="AF31" s="48">
        <v>0</v>
      </c>
      <c r="AG31" s="48">
        <v>0</v>
      </c>
      <c r="AH31" s="48">
        <v>0</v>
      </c>
      <c r="AI31" s="48">
        <v>0</v>
      </c>
      <c r="AJ31" s="48">
        <v>0</v>
      </c>
      <c r="AK31" s="48">
        <v>0</v>
      </c>
      <c r="AL31" s="21">
        <f t="shared" si="2"/>
        <v>0</v>
      </c>
      <c r="AM31" s="58">
        <v>0</v>
      </c>
      <c r="AN31" s="58">
        <v>0</v>
      </c>
      <c r="AO31" s="58">
        <v>0</v>
      </c>
      <c r="AP31" s="58">
        <v>0</v>
      </c>
      <c r="AQ31" s="58">
        <v>0</v>
      </c>
      <c r="AR31" s="58">
        <v>0</v>
      </c>
      <c r="AS31" s="58">
        <v>0</v>
      </c>
      <c r="AT31" s="58">
        <v>0</v>
      </c>
      <c r="AU31" s="58">
        <v>0</v>
      </c>
      <c r="AV31" s="58">
        <v>0</v>
      </c>
      <c r="AW31" s="58">
        <f t="shared" si="3"/>
        <v>0</v>
      </c>
    </row>
    <row r="32" spans="1:49" s="49" customFormat="1" ht="76.5" customHeight="1" x14ac:dyDescent="0.2">
      <c r="A32" s="43" t="s">
        <v>99</v>
      </c>
      <c r="B32" s="44">
        <v>25</v>
      </c>
      <c r="C32" s="45" t="s">
        <v>26</v>
      </c>
      <c r="D32" s="46" t="s">
        <v>72</v>
      </c>
      <c r="E32" s="47" t="s">
        <v>73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f t="shared" si="0"/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f t="shared" si="1"/>
        <v>0</v>
      </c>
      <c r="AB32" s="48">
        <v>0</v>
      </c>
      <c r="AC32" s="48">
        <v>0</v>
      </c>
      <c r="AD32" s="48">
        <v>0</v>
      </c>
      <c r="AE32" s="48">
        <v>0</v>
      </c>
      <c r="AF32" s="48">
        <v>0</v>
      </c>
      <c r="AG32" s="48">
        <v>0</v>
      </c>
      <c r="AH32" s="48">
        <v>0</v>
      </c>
      <c r="AI32" s="48">
        <v>0</v>
      </c>
      <c r="AJ32" s="48">
        <v>0</v>
      </c>
      <c r="AK32" s="48">
        <v>0</v>
      </c>
      <c r="AL32" s="21">
        <f t="shared" si="2"/>
        <v>0</v>
      </c>
      <c r="AM32" s="58">
        <v>0</v>
      </c>
      <c r="AN32" s="58">
        <v>0</v>
      </c>
      <c r="AO32" s="58">
        <v>0</v>
      </c>
      <c r="AP32" s="58">
        <v>0</v>
      </c>
      <c r="AQ32" s="58">
        <v>0</v>
      </c>
      <c r="AR32" s="58">
        <v>0</v>
      </c>
      <c r="AS32" s="58">
        <v>0</v>
      </c>
      <c r="AT32" s="58">
        <v>0</v>
      </c>
      <c r="AU32" s="58">
        <v>0</v>
      </c>
      <c r="AV32" s="58">
        <v>0</v>
      </c>
      <c r="AW32" s="58">
        <f t="shared" si="3"/>
        <v>0</v>
      </c>
    </row>
    <row r="33" spans="1:49" s="49" customFormat="1" ht="76.5" customHeight="1" x14ac:dyDescent="0.2">
      <c r="A33" s="43" t="s">
        <v>99</v>
      </c>
      <c r="B33" s="44">
        <v>26</v>
      </c>
      <c r="C33" s="45" t="s">
        <v>26</v>
      </c>
      <c r="D33" s="46" t="s">
        <v>74</v>
      </c>
      <c r="E33" s="47" t="s">
        <v>75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2</v>
      </c>
      <c r="L33" s="43">
        <v>0</v>
      </c>
      <c r="M33" s="43">
        <v>0</v>
      </c>
      <c r="N33" s="43">
        <v>0</v>
      </c>
      <c r="O33" s="43">
        <v>0</v>
      </c>
      <c r="P33" s="43">
        <f t="shared" si="0"/>
        <v>2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f t="shared" si="1"/>
        <v>0</v>
      </c>
      <c r="AB33" s="48">
        <v>0</v>
      </c>
      <c r="AC33" s="48">
        <v>0</v>
      </c>
      <c r="AD33" s="48">
        <v>0</v>
      </c>
      <c r="AE33" s="48">
        <v>0</v>
      </c>
      <c r="AF33" s="48">
        <v>0</v>
      </c>
      <c r="AG33" s="48">
        <v>0</v>
      </c>
      <c r="AH33" s="48">
        <v>0</v>
      </c>
      <c r="AI33" s="48">
        <v>0</v>
      </c>
      <c r="AJ33" s="48">
        <v>0</v>
      </c>
      <c r="AK33" s="48">
        <v>0</v>
      </c>
      <c r="AL33" s="21">
        <f t="shared" si="2"/>
        <v>0</v>
      </c>
      <c r="AM33" s="58">
        <v>0</v>
      </c>
      <c r="AN33" s="58">
        <v>0</v>
      </c>
      <c r="AO33" s="58">
        <v>0</v>
      </c>
      <c r="AP33" s="58">
        <v>0</v>
      </c>
      <c r="AQ33" s="58">
        <v>0</v>
      </c>
      <c r="AR33" s="58">
        <v>0</v>
      </c>
      <c r="AS33" s="58">
        <v>0</v>
      </c>
      <c r="AT33" s="58">
        <v>0</v>
      </c>
      <c r="AU33" s="58">
        <v>0</v>
      </c>
      <c r="AV33" s="58">
        <v>0</v>
      </c>
      <c r="AW33" s="58">
        <f t="shared" si="3"/>
        <v>0</v>
      </c>
    </row>
    <row r="34" spans="1:49" s="49" customFormat="1" ht="76.5" customHeight="1" x14ac:dyDescent="0.2">
      <c r="A34" s="43" t="s">
        <v>99</v>
      </c>
      <c r="B34" s="44">
        <v>27</v>
      </c>
      <c r="C34" s="45" t="s">
        <v>26</v>
      </c>
      <c r="D34" s="68" t="s">
        <v>76</v>
      </c>
      <c r="E34" s="47" t="s">
        <v>77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1</v>
      </c>
      <c r="L34" s="43">
        <v>0</v>
      </c>
      <c r="M34" s="43">
        <v>2</v>
      </c>
      <c r="N34" s="43">
        <v>0</v>
      </c>
      <c r="O34" s="43">
        <v>0</v>
      </c>
      <c r="P34" s="43">
        <f t="shared" si="0"/>
        <v>3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f t="shared" si="1"/>
        <v>0</v>
      </c>
      <c r="AB34" s="48">
        <v>0</v>
      </c>
      <c r="AC34" s="48">
        <v>0</v>
      </c>
      <c r="AD34" s="48">
        <v>0</v>
      </c>
      <c r="AE34" s="48">
        <v>0</v>
      </c>
      <c r="AF34" s="48">
        <v>0</v>
      </c>
      <c r="AG34" s="48">
        <v>0</v>
      </c>
      <c r="AH34" s="48">
        <v>0</v>
      </c>
      <c r="AI34" s="48">
        <v>0</v>
      </c>
      <c r="AJ34" s="48">
        <v>0</v>
      </c>
      <c r="AK34" s="48">
        <v>0</v>
      </c>
      <c r="AL34" s="21">
        <f t="shared" si="2"/>
        <v>0</v>
      </c>
      <c r="AM34" s="58">
        <v>0</v>
      </c>
      <c r="AN34" s="58">
        <v>0</v>
      </c>
      <c r="AO34" s="58">
        <v>0</v>
      </c>
      <c r="AP34" s="58">
        <v>0</v>
      </c>
      <c r="AQ34" s="58">
        <v>0</v>
      </c>
      <c r="AR34" s="58">
        <v>0</v>
      </c>
      <c r="AS34" s="58">
        <v>0</v>
      </c>
      <c r="AT34" s="58">
        <v>0</v>
      </c>
      <c r="AU34" s="58">
        <v>0</v>
      </c>
      <c r="AV34" s="58">
        <v>0</v>
      </c>
      <c r="AW34" s="58">
        <f t="shared" si="3"/>
        <v>0</v>
      </c>
    </row>
    <row r="35" spans="1:49" s="49" customFormat="1" ht="76.5" customHeight="1" x14ac:dyDescent="0.2">
      <c r="A35" s="43" t="s">
        <v>99</v>
      </c>
      <c r="B35" s="44">
        <v>28</v>
      </c>
      <c r="C35" s="45" t="s">
        <v>26</v>
      </c>
      <c r="D35" s="46" t="s">
        <v>78</v>
      </c>
      <c r="E35" s="47" t="s">
        <v>79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f t="shared" si="0"/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f t="shared" si="1"/>
        <v>0</v>
      </c>
      <c r="AB35" s="48">
        <v>0</v>
      </c>
      <c r="AC35" s="48">
        <v>0</v>
      </c>
      <c r="AD35" s="48">
        <v>0</v>
      </c>
      <c r="AE35" s="48">
        <v>0</v>
      </c>
      <c r="AF35" s="48">
        <v>0</v>
      </c>
      <c r="AG35" s="48">
        <v>0</v>
      </c>
      <c r="AH35" s="48">
        <v>0</v>
      </c>
      <c r="AI35" s="48">
        <v>0</v>
      </c>
      <c r="AJ35" s="48">
        <v>0</v>
      </c>
      <c r="AK35" s="48">
        <v>0</v>
      </c>
      <c r="AL35" s="21">
        <f t="shared" si="2"/>
        <v>0</v>
      </c>
      <c r="AM35" s="58">
        <v>0</v>
      </c>
      <c r="AN35" s="58">
        <v>0</v>
      </c>
      <c r="AO35" s="58">
        <v>0</v>
      </c>
      <c r="AP35" s="58">
        <v>0</v>
      </c>
      <c r="AQ35" s="58">
        <v>0</v>
      </c>
      <c r="AR35" s="58">
        <v>0</v>
      </c>
      <c r="AS35" s="58">
        <v>0</v>
      </c>
      <c r="AT35" s="58">
        <v>0</v>
      </c>
      <c r="AU35" s="58">
        <v>0</v>
      </c>
      <c r="AV35" s="58">
        <v>0</v>
      </c>
      <c r="AW35" s="58">
        <f t="shared" si="3"/>
        <v>0</v>
      </c>
    </row>
    <row r="36" spans="1:49" s="49" customFormat="1" ht="76.5" customHeight="1" x14ac:dyDescent="0.2">
      <c r="A36" s="43" t="s">
        <v>99</v>
      </c>
      <c r="B36" s="44">
        <v>29</v>
      </c>
      <c r="C36" s="45" t="s">
        <v>26</v>
      </c>
      <c r="D36" s="46" t="s">
        <v>80</v>
      </c>
      <c r="E36" s="47" t="s">
        <v>81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f t="shared" si="0"/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f t="shared" si="1"/>
        <v>0</v>
      </c>
      <c r="AB36" s="48">
        <v>0</v>
      </c>
      <c r="AC36" s="48">
        <v>0</v>
      </c>
      <c r="AD36" s="48">
        <v>0</v>
      </c>
      <c r="AE36" s="48">
        <v>0</v>
      </c>
      <c r="AF36" s="48">
        <v>0</v>
      </c>
      <c r="AG36" s="48">
        <v>0</v>
      </c>
      <c r="AH36" s="48">
        <v>0</v>
      </c>
      <c r="AI36" s="48">
        <v>0</v>
      </c>
      <c r="AJ36" s="48">
        <v>0</v>
      </c>
      <c r="AK36" s="48">
        <v>0</v>
      </c>
      <c r="AL36" s="21">
        <f t="shared" si="2"/>
        <v>0</v>
      </c>
      <c r="AM36" s="58">
        <v>0</v>
      </c>
      <c r="AN36" s="58">
        <v>0</v>
      </c>
      <c r="AO36" s="58">
        <v>0</v>
      </c>
      <c r="AP36" s="58">
        <v>0</v>
      </c>
      <c r="AQ36" s="58">
        <v>0</v>
      </c>
      <c r="AR36" s="58">
        <v>0</v>
      </c>
      <c r="AS36" s="58">
        <v>0</v>
      </c>
      <c r="AT36" s="58">
        <v>0</v>
      </c>
      <c r="AU36" s="58">
        <v>0</v>
      </c>
      <c r="AV36" s="58">
        <v>0</v>
      </c>
      <c r="AW36" s="58">
        <f t="shared" si="3"/>
        <v>0</v>
      </c>
    </row>
    <row r="37" spans="1:49" s="49" customFormat="1" ht="76.5" customHeight="1" x14ac:dyDescent="0.2">
      <c r="A37" s="43" t="s">
        <v>99</v>
      </c>
      <c r="B37" s="44">
        <v>29</v>
      </c>
      <c r="C37" s="45" t="s">
        <v>26</v>
      </c>
      <c r="D37" s="46" t="s">
        <v>103</v>
      </c>
      <c r="E37" s="47" t="s">
        <v>104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f t="shared" si="0"/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f t="shared" si="1"/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0</v>
      </c>
      <c r="AH37" s="48">
        <v>0</v>
      </c>
      <c r="AI37" s="48">
        <v>0</v>
      </c>
      <c r="AJ37" s="48">
        <v>0</v>
      </c>
      <c r="AK37" s="48">
        <v>0</v>
      </c>
      <c r="AL37" s="21">
        <f t="shared" si="2"/>
        <v>0</v>
      </c>
      <c r="AM37" s="48">
        <v>2</v>
      </c>
      <c r="AN37" s="48">
        <v>2</v>
      </c>
      <c r="AO37" s="48">
        <v>1</v>
      </c>
      <c r="AP37" s="48">
        <v>0</v>
      </c>
      <c r="AQ37" s="48">
        <v>1</v>
      </c>
      <c r="AR37" s="48">
        <v>1</v>
      </c>
      <c r="AS37" s="48">
        <v>7</v>
      </c>
      <c r="AT37" s="48">
        <v>13</v>
      </c>
      <c r="AU37" s="48">
        <v>2</v>
      </c>
      <c r="AV37" s="48">
        <v>3</v>
      </c>
      <c r="AW37" s="48">
        <f t="shared" si="3"/>
        <v>32</v>
      </c>
    </row>
    <row r="38" spans="1:49" s="49" customFormat="1" ht="30.75" customHeight="1" x14ac:dyDescent="0.2">
      <c r="A38" s="50"/>
      <c r="B38" s="50"/>
      <c r="C38" s="51"/>
      <c r="D38" s="31" t="s">
        <v>100</v>
      </c>
      <c r="E38" s="18">
        <f>P38+AA38+AL38+AW38</f>
        <v>154</v>
      </c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20">
        <f>SUM(P8:P36)</f>
        <v>15</v>
      </c>
      <c r="AA38" s="19">
        <f>SUM(AA8:AA36)</f>
        <v>5</v>
      </c>
      <c r="AL38" s="18">
        <f>SUM(AL8:AL36)</f>
        <v>102</v>
      </c>
      <c r="AW38" s="18">
        <f>SUM(AW8:AW37)</f>
        <v>32</v>
      </c>
    </row>
    <row r="39" spans="1:49" s="49" customFormat="1" ht="30.75" customHeight="1" x14ac:dyDescent="0.2">
      <c r="A39" s="50"/>
      <c r="B39" s="50"/>
      <c r="C39" s="51"/>
      <c r="D39" s="52" t="s">
        <v>101</v>
      </c>
      <c r="E39" s="18">
        <v>3020</v>
      </c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3"/>
      <c r="AA39" s="54"/>
      <c r="AL39" s="67"/>
    </row>
    <row r="40" spans="1:49" s="49" customFormat="1" ht="12.75" x14ac:dyDescent="0.2">
      <c r="A40" s="50"/>
      <c r="B40" s="50"/>
      <c r="C40" s="51"/>
      <c r="D40" s="55"/>
      <c r="E40" s="56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3"/>
      <c r="AA40" s="54"/>
      <c r="AL40" s="67"/>
    </row>
    <row r="41" spans="1:49" s="49" customFormat="1" ht="12.75" x14ac:dyDescent="0.2">
      <c r="A41" s="50"/>
      <c r="B41" s="50"/>
      <c r="C41" s="51"/>
      <c r="D41" s="55"/>
      <c r="E41" s="56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3"/>
      <c r="AA41" s="54"/>
      <c r="AL41" s="67"/>
    </row>
    <row r="42" spans="1:49" s="49" customFormat="1" ht="12.75" x14ac:dyDescent="0.2">
      <c r="A42" s="50"/>
      <c r="B42" s="50"/>
      <c r="C42" s="51"/>
      <c r="D42" s="55"/>
      <c r="E42" s="56"/>
      <c r="F42" s="50"/>
      <c r="G42" s="50"/>
      <c r="H42" s="50"/>
      <c r="I42" s="50"/>
      <c r="J42" s="50"/>
      <c r="K42" s="50"/>
      <c r="L42" s="57"/>
      <c r="M42" s="50"/>
      <c r="N42" s="50"/>
      <c r="O42" s="50"/>
      <c r="P42" s="53"/>
      <c r="AA42" s="54"/>
      <c r="AL42" s="67"/>
    </row>
    <row r="43" spans="1:49" ht="12.7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49" ht="19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2"/>
      <c r="P44" s="2"/>
    </row>
    <row r="45" spans="1:49" ht="23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49" ht="23.25" customHeight="1" x14ac:dyDescent="0.2">
      <c r="A46" s="2"/>
      <c r="B46" s="2"/>
      <c r="C46" s="2"/>
      <c r="D46" s="11" t="s">
        <v>3</v>
      </c>
      <c r="E46" s="11" t="s">
        <v>2</v>
      </c>
      <c r="F46" s="11" t="s">
        <v>1</v>
      </c>
      <c r="G46" s="10" t="s">
        <v>0</v>
      </c>
      <c r="H46" s="2"/>
      <c r="I46" s="2"/>
      <c r="J46" s="2"/>
      <c r="K46" s="2"/>
      <c r="L46" s="2"/>
      <c r="M46" s="2"/>
      <c r="N46" s="2"/>
      <c r="O46" s="2"/>
      <c r="P46" s="2"/>
    </row>
    <row r="47" spans="1:49" ht="23.25" customHeight="1" x14ac:dyDescent="0.2">
      <c r="A47" s="2"/>
      <c r="B47" s="2"/>
      <c r="C47" s="2"/>
      <c r="D47" s="37" t="s">
        <v>105</v>
      </c>
      <c r="E47" s="39" t="s">
        <v>102</v>
      </c>
      <c r="F47" s="9">
        <v>27</v>
      </c>
      <c r="G47" s="8">
        <f>+P38+AA38+AL38</f>
        <v>122</v>
      </c>
      <c r="H47" s="2"/>
      <c r="I47" s="2"/>
      <c r="J47" s="2"/>
      <c r="K47" s="2"/>
      <c r="L47" s="2"/>
      <c r="M47" s="2"/>
      <c r="N47" s="2"/>
      <c r="O47" s="2"/>
      <c r="P47" s="2"/>
    </row>
    <row r="48" spans="1:49" ht="23.25" customHeight="1" x14ac:dyDescent="0.2">
      <c r="A48" s="2"/>
      <c r="B48" s="2"/>
      <c r="C48" s="2"/>
      <c r="D48" s="38">
        <v>37</v>
      </c>
      <c r="E48" s="28" t="s">
        <v>85</v>
      </c>
      <c r="F48" s="9">
        <v>3</v>
      </c>
      <c r="G48" s="8">
        <v>32</v>
      </c>
      <c r="H48" s="2"/>
      <c r="I48" s="2"/>
      <c r="J48" s="2"/>
      <c r="K48" s="2"/>
      <c r="L48" s="2"/>
      <c r="M48" s="2"/>
      <c r="N48" s="2"/>
      <c r="O48" s="2"/>
      <c r="P48" s="2"/>
    </row>
    <row r="49" spans="1:16" ht="23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23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23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23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23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23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23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23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23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23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23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23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23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23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23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23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23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23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23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23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23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23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23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23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23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23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23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23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23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23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23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23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23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23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23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23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23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23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23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23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23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23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23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23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23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23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23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23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23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23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23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23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23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23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23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23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23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23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23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23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23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23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23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23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23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23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23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23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23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23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23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23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23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23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23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23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23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23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23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23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23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23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23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23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23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23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23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ht="23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ht="23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ht="23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ht="23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23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ht="23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ht="23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ht="23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ht="23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ht="23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ht="23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ht="23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ht="23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ht="23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ht="23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ht="23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ht="23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ht="23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ht="23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ht="23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ht="23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ht="23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ht="23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ht="23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ht="23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ht="23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ht="23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ht="23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ht="23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ht="23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ht="23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ht="23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ht="23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ht="23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ht="23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ht="23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ht="23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ht="23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ht="23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ht="23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ht="23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ht="23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ht="23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ht="23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ht="23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ht="23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ht="23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ht="23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ht="23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ht="23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ht="23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ht="23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ht="23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ht="23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ht="23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ht="23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ht="23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ht="23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ht="23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ht="23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ht="23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ht="23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ht="23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ht="23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ht="23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ht="23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ht="23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ht="23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ht="23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ht="23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ht="23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ht="23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ht="23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ht="23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ht="23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ht="23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ht="23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ht="23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ht="23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ht="23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ht="23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ht="23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ht="23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ht="23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ht="23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ht="23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ht="23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ht="23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ht="23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ht="23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ht="23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ht="23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ht="23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ht="23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ht="23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ht="23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ht="23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ht="23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ht="23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ht="23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ht="23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ht="23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ht="23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ht="23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ht="23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ht="23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ht="23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ht="23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ht="23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ht="23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ht="23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ht="23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ht="23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ht="23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ht="23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ht="23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ht="23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ht="23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ht="23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ht="23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ht="23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ht="23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ht="23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ht="23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ht="23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ht="23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ht="23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ht="23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ht="23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ht="23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ht="23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ht="23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ht="23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ht="23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ht="23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ht="23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ht="23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ht="23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ht="23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ht="23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ht="23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ht="23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ht="23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ht="23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ht="23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ht="23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ht="23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ht="23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ht="23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ht="23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ht="23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ht="23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ht="23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ht="23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ht="23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ht="23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ht="23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ht="23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ht="23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ht="23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ht="23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ht="23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ht="23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ht="23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ht="23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ht="23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ht="23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ht="23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ht="23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ht="23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ht="23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ht="23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ht="23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ht="23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ht="23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ht="23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ht="23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ht="23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ht="23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ht="23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ht="23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ht="23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ht="23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ht="23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ht="23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ht="23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ht="23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ht="23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ht="23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ht="23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ht="23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ht="23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ht="23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ht="23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ht="23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ht="23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ht="23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ht="23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ht="23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ht="23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ht="23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ht="23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ht="23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ht="23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ht="23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ht="23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ht="23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ht="23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ht="23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ht="23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 ht="23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 ht="23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 ht="23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 ht="23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 ht="23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 ht="23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 ht="23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 ht="23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 ht="23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 ht="23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 ht="23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 ht="23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 ht="23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 ht="23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 ht="23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 ht="23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 ht="23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 ht="23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 ht="23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 ht="23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 ht="23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 ht="23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 ht="23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 ht="23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 ht="23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 ht="23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 ht="23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 ht="23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 ht="23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 ht="23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 ht="23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 ht="23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 ht="23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 ht="23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 ht="23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 ht="23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 ht="23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 ht="23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 ht="23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 ht="23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 ht="23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 ht="23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 ht="23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 ht="23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 ht="23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 ht="23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 ht="23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 ht="23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 ht="23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 ht="23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 ht="23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 ht="23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 ht="23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 ht="23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 ht="23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 ht="23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 ht="23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 ht="23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 ht="23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 ht="23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 ht="23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 ht="23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 ht="23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 ht="23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 ht="23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 ht="23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 ht="23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 ht="23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 ht="23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 ht="23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 ht="23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 ht="23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 ht="23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 ht="23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 ht="23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 ht="23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 ht="23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 ht="23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 ht="23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 ht="23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 ht="23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 ht="23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 ht="23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 ht="23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 ht="23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 ht="23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 ht="23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 ht="23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 ht="23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 ht="23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 ht="23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 ht="23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 ht="23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 ht="23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 ht="23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 ht="23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 ht="23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 ht="23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 ht="23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 ht="23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 ht="23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 ht="23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 ht="23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 ht="23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 ht="23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 ht="23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 ht="23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 ht="23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 ht="23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 ht="23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 ht="23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 ht="23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 ht="23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 ht="23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 ht="23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 ht="23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 ht="23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 ht="23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 ht="23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 ht="23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 ht="23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 ht="23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 ht="23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 ht="23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 ht="23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 ht="23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 ht="23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 ht="23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 ht="23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 ht="23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 ht="23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 ht="23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 ht="23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 ht="23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 ht="23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 ht="23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 ht="23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 ht="23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 ht="23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 ht="23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 ht="23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 ht="23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 ht="23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 ht="23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 ht="23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 ht="23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 ht="23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 ht="23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 ht="23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 ht="23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 ht="23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 ht="23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 ht="23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 ht="23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 ht="23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 ht="23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 ht="23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 ht="23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 ht="23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 ht="23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 ht="23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 ht="23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 ht="23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 ht="23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 ht="23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 ht="23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 ht="23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 ht="23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 ht="23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 ht="23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 ht="23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 ht="23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 ht="23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 ht="23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 ht="23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</row>
    <row r="521" spans="1:16" ht="23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</row>
    <row r="522" spans="1:16" ht="23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 ht="23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 ht="23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 ht="23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 ht="23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 ht="23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 ht="23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 ht="23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 ht="23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 ht="23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 ht="23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 ht="23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 ht="23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 ht="23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 ht="23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 ht="23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 ht="23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 ht="23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 ht="23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 ht="23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 ht="23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 ht="23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 ht="23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 ht="23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 ht="23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 ht="23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 ht="23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 ht="23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 ht="23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 ht="23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 ht="23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 ht="23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</row>
    <row r="554" spans="1:16" ht="23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</row>
    <row r="555" spans="1:16" ht="23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</row>
    <row r="556" spans="1:16" ht="23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 ht="23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 ht="23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 ht="23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 ht="23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 ht="23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 ht="23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 ht="23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 ht="23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 ht="23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 ht="23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 ht="23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 ht="23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 ht="23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</row>
    <row r="570" spans="1:16" ht="23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</row>
    <row r="571" spans="1:16" ht="23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</row>
    <row r="572" spans="1:16" ht="23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 ht="23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 ht="23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 ht="23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 ht="23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 ht="23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 ht="23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 ht="23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 ht="23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 ht="23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 ht="23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 ht="23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 ht="23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 ht="23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 ht="23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</row>
    <row r="587" spans="1:16" ht="23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</row>
    <row r="588" spans="1:16" ht="23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</row>
    <row r="589" spans="1:16" ht="23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</row>
    <row r="590" spans="1:16" ht="23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</row>
    <row r="591" spans="1:16" ht="23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</row>
    <row r="592" spans="1:16" ht="23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</row>
    <row r="593" spans="1:16" ht="23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</row>
    <row r="594" spans="1:16" ht="23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 ht="23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</row>
    <row r="596" spans="1:16" ht="23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</row>
    <row r="597" spans="1:16" ht="23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</row>
    <row r="598" spans="1:16" ht="23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</row>
    <row r="599" spans="1:16" ht="23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</row>
    <row r="600" spans="1:16" ht="23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</row>
    <row r="601" spans="1:16" ht="23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</row>
    <row r="602" spans="1:16" ht="23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</row>
    <row r="603" spans="1:16" ht="23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</row>
    <row r="604" spans="1:16" ht="23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</row>
    <row r="605" spans="1:16" ht="23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</row>
    <row r="606" spans="1:16" ht="23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</row>
    <row r="607" spans="1:16" ht="23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</row>
    <row r="608" spans="1:16" ht="23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</row>
    <row r="609" spans="1:16" ht="23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</row>
    <row r="610" spans="1:16" ht="23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</row>
    <row r="611" spans="1:16" ht="23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</row>
    <row r="612" spans="1:16" ht="23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</row>
    <row r="613" spans="1:16" ht="23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</row>
    <row r="614" spans="1:16" ht="23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</row>
    <row r="615" spans="1:16" ht="23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</row>
    <row r="616" spans="1:16" ht="23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</row>
    <row r="617" spans="1:16" ht="23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</row>
    <row r="618" spans="1:16" ht="23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</row>
    <row r="619" spans="1:16" ht="23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</row>
    <row r="620" spans="1:16" ht="23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 ht="23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</row>
    <row r="622" spans="1:16" ht="23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</row>
    <row r="623" spans="1:16" ht="23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</row>
    <row r="624" spans="1:16" ht="23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</row>
    <row r="625" spans="1:16" ht="23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</row>
    <row r="626" spans="1:16" ht="23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</row>
    <row r="627" spans="1:16" ht="23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</row>
    <row r="628" spans="1:16" ht="23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</row>
    <row r="629" spans="1:16" ht="23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</row>
    <row r="630" spans="1:16" ht="23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</row>
    <row r="631" spans="1:16" ht="23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</row>
    <row r="632" spans="1:16" ht="23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</row>
    <row r="633" spans="1:16" ht="23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</row>
    <row r="634" spans="1:16" ht="23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</row>
    <row r="635" spans="1:16" ht="23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</row>
    <row r="636" spans="1:16" ht="23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</row>
    <row r="637" spans="1:16" ht="23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</row>
    <row r="638" spans="1:16" ht="23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</row>
    <row r="639" spans="1:16" ht="23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</row>
    <row r="640" spans="1:16" ht="23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</row>
    <row r="641" spans="1:16" ht="23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</row>
    <row r="642" spans="1:16" ht="23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</row>
    <row r="643" spans="1:16" ht="23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</row>
    <row r="644" spans="1:16" ht="23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</row>
    <row r="645" spans="1:16" ht="23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</row>
    <row r="646" spans="1:16" ht="23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</row>
    <row r="647" spans="1:16" ht="23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</row>
    <row r="648" spans="1:16" ht="23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</row>
    <row r="649" spans="1:16" ht="23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</row>
    <row r="650" spans="1:16" ht="23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</row>
    <row r="651" spans="1:16" ht="23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</row>
    <row r="652" spans="1:16" ht="23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</row>
    <row r="653" spans="1:16" ht="23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</row>
    <row r="654" spans="1:16" ht="23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</row>
    <row r="655" spans="1:16" ht="23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</row>
    <row r="656" spans="1:16" ht="23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</row>
    <row r="657" spans="1:16" ht="23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</row>
    <row r="658" spans="1:16" ht="23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</row>
    <row r="659" spans="1:16" ht="23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</row>
    <row r="660" spans="1:16" ht="23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</row>
    <row r="661" spans="1:16" ht="23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</row>
    <row r="662" spans="1:16" ht="23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</row>
    <row r="663" spans="1:16" ht="23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</row>
    <row r="664" spans="1:16" ht="23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</row>
    <row r="665" spans="1:16" ht="23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</row>
    <row r="666" spans="1:16" ht="23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</row>
    <row r="667" spans="1:16" ht="23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</row>
    <row r="668" spans="1:16" ht="23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</row>
    <row r="669" spans="1:16" ht="23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</row>
    <row r="670" spans="1:16" ht="23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</row>
    <row r="671" spans="1:16" ht="23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</row>
    <row r="672" spans="1:16" ht="23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</row>
    <row r="673" spans="1:16" ht="23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</row>
    <row r="674" spans="1:16" ht="23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</row>
    <row r="675" spans="1:16" ht="23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</row>
    <row r="676" spans="1:16" ht="23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</row>
    <row r="677" spans="1:16" ht="23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</row>
    <row r="678" spans="1:16" ht="23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</row>
    <row r="679" spans="1:16" ht="23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</row>
    <row r="680" spans="1:16" ht="23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</row>
    <row r="681" spans="1:16" ht="23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</row>
    <row r="682" spans="1:16" ht="23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</row>
    <row r="683" spans="1:16" ht="23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</row>
    <row r="684" spans="1:16" ht="23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</row>
    <row r="685" spans="1:16" ht="23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</row>
    <row r="686" spans="1:16" ht="23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</row>
    <row r="687" spans="1:16" ht="23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</row>
    <row r="688" spans="1:16" ht="23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</row>
    <row r="689" spans="1:16" ht="23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</row>
    <row r="690" spans="1:16" ht="23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</row>
    <row r="691" spans="1:16" ht="23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</row>
    <row r="692" spans="1:16" ht="23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</row>
    <row r="693" spans="1:16" ht="23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</row>
    <row r="694" spans="1:16" ht="23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</row>
    <row r="695" spans="1:16" ht="23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</row>
    <row r="696" spans="1:16" ht="23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</row>
    <row r="697" spans="1:16" ht="23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</row>
    <row r="698" spans="1:16" ht="23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</row>
    <row r="699" spans="1:16" ht="23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</row>
    <row r="700" spans="1:16" ht="23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</row>
    <row r="701" spans="1:16" ht="23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</row>
    <row r="702" spans="1:16" ht="23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</row>
    <row r="703" spans="1:16" ht="23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</row>
    <row r="704" spans="1:16" ht="23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</row>
    <row r="705" spans="1:16" ht="23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</row>
    <row r="706" spans="1:16" ht="23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</row>
    <row r="707" spans="1:16" ht="23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</row>
    <row r="708" spans="1:16" ht="23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</row>
    <row r="709" spans="1:16" ht="23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</row>
    <row r="710" spans="1:16" ht="23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</row>
    <row r="711" spans="1:16" ht="23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</row>
    <row r="712" spans="1:16" ht="23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</row>
    <row r="713" spans="1:16" ht="23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</row>
    <row r="714" spans="1:16" ht="23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</row>
    <row r="715" spans="1:16" ht="23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</row>
    <row r="716" spans="1:16" ht="23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</row>
    <row r="717" spans="1:16" ht="23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</row>
    <row r="718" spans="1:16" ht="23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</row>
    <row r="719" spans="1:16" ht="23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</row>
    <row r="720" spans="1:16" ht="23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</row>
    <row r="721" spans="1:16" ht="23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</row>
    <row r="722" spans="1:16" ht="23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</row>
    <row r="723" spans="1:16" ht="23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</row>
    <row r="724" spans="1:16" ht="23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</row>
    <row r="725" spans="1:16" ht="23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</row>
    <row r="726" spans="1:16" ht="23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</row>
    <row r="727" spans="1:16" ht="23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</row>
    <row r="728" spans="1:16" ht="23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</row>
    <row r="729" spans="1:16" ht="23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</row>
    <row r="730" spans="1:16" ht="23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</row>
    <row r="731" spans="1:16" ht="23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</row>
    <row r="732" spans="1:16" ht="23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</row>
    <row r="733" spans="1:16" ht="23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</row>
    <row r="734" spans="1:16" ht="23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</row>
    <row r="735" spans="1:16" ht="23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</row>
    <row r="736" spans="1:16" ht="23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</row>
    <row r="737" spans="1:16" ht="23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</row>
    <row r="738" spans="1:16" ht="23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</row>
    <row r="739" spans="1:16" ht="23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</row>
    <row r="740" spans="1:16" ht="23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</row>
    <row r="741" spans="1:16" ht="23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</row>
    <row r="742" spans="1:16" ht="23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</row>
    <row r="743" spans="1:16" ht="23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</row>
    <row r="744" spans="1:16" ht="23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</row>
    <row r="745" spans="1:16" ht="23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</row>
    <row r="746" spans="1:16" ht="23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</row>
    <row r="747" spans="1:16" ht="23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</row>
    <row r="748" spans="1:16" ht="23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</row>
    <row r="749" spans="1:16" ht="23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</row>
    <row r="750" spans="1:16" ht="23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</row>
    <row r="751" spans="1:16" ht="23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</row>
    <row r="752" spans="1:16" ht="23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</row>
    <row r="753" spans="1:16" ht="23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</row>
    <row r="754" spans="1:16" ht="23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</row>
    <row r="755" spans="1:16" ht="23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</row>
    <row r="756" spans="1:16" ht="23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</row>
    <row r="757" spans="1:16" ht="23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</row>
    <row r="758" spans="1:16" ht="23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</row>
    <row r="759" spans="1:16" ht="23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</row>
    <row r="760" spans="1:16" ht="23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</row>
    <row r="761" spans="1:16" ht="23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</row>
    <row r="762" spans="1:16" ht="23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</row>
    <row r="763" spans="1:16" ht="23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</row>
    <row r="764" spans="1:16" ht="23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</row>
    <row r="765" spans="1:16" ht="23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</row>
    <row r="766" spans="1:16" ht="23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</row>
    <row r="767" spans="1:16" ht="23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</row>
    <row r="768" spans="1:16" ht="23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</row>
    <row r="769" spans="1:16" ht="23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</row>
    <row r="770" spans="1:16" ht="23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</row>
    <row r="771" spans="1:16" ht="23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</row>
    <row r="772" spans="1:16" ht="23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</row>
    <row r="773" spans="1:16" ht="23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</row>
    <row r="774" spans="1:16" ht="23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</row>
    <row r="775" spans="1:16" ht="23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</row>
    <row r="776" spans="1:16" ht="23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</row>
    <row r="777" spans="1:16" ht="23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</row>
    <row r="778" spans="1:16" ht="23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</row>
    <row r="779" spans="1:16" ht="23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</row>
    <row r="780" spans="1:16" ht="23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</row>
    <row r="781" spans="1:16" ht="23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</row>
    <row r="782" spans="1:16" ht="23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</row>
    <row r="783" spans="1:16" ht="23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</row>
    <row r="784" spans="1:16" ht="23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</row>
    <row r="785" spans="1:16" ht="23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</row>
    <row r="786" spans="1:16" ht="23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</row>
    <row r="787" spans="1:16" ht="23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</row>
    <row r="788" spans="1:16" ht="23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</row>
    <row r="789" spans="1:16" ht="23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</row>
    <row r="790" spans="1:16" ht="23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</row>
    <row r="791" spans="1:16" ht="23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</row>
    <row r="792" spans="1:16" ht="23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</row>
    <row r="793" spans="1:16" ht="23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</row>
    <row r="794" spans="1:16" ht="23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</row>
    <row r="795" spans="1:16" ht="23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</row>
    <row r="796" spans="1:16" ht="23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</row>
    <row r="797" spans="1:16" ht="23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</row>
    <row r="798" spans="1:16" ht="23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</row>
    <row r="799" spans="1:16" ht="23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</row>
    <row r="800" spans="1:16" ht="23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</row>
    <row r="801" spans="1:16" ht="23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</row>
    <row r="802" spans="1:16" ht="23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</row>
    <row r="803" spans="1:16" ht="23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</row>
    <row r="804" spans="1:16" ht="23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</row>
    <row r="805" spans="1:16" ht="23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</row>
    <row r="806" spans="1:16" ht="23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</row>
    <row r="807" spans="1:16" ht="23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</row>
    <row r="808" spans="1:16" ht="23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</row>
    <row r="809" spans="1:16" ht="23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</row>
    <row r="810" spans="1:16" ht="23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</row>
    <row r="811" spans="1:16" ht="23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</row>
    <row r="812" spans="1:16" ht="23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</row>
    <row r="813" spans="1:16" ht="23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</row>
    <row r="814" spans="1:16" ht="23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</row>
    <row r="815" spans="1:16" ht="23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</row>
    <row r="816" spans="1:16" ht="23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</row>
    <row r="817" spans="1:16" ht="23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</row>
    <row r="818" spans="1:16" ht="23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</row>
    <row r="819" spans="1:16" ht="23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</row>
    <row r="820" spans="1:16" ht="23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</row>
    <row r="821" spans="1:16" ht="23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</row>
    <row r="822" spans="1:16" ht="23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</row>
    <row r="823" spans="1:16" ht="23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</row>
    <row r="824" spans="1:16" ht="23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</row>
    <row r="825" spans="1:16" ht="23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</row>
    <row r="826" spans="1:16" ht="23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</row>
    <row r="827" spans="1:16" ht="23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</row>
    <row r="828" spans="1:16" ht="23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</row>
    <row r="829" spans="1:16" ht="23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</row>
    <row r="830" spans="1:16" ht="23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</row>
    <row r="831" spans="1:16" ht="23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</row>
    <row r="832" spans="1:16" ht="23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</row>
    <row r="833" spans="1:16" ht="23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</row>
    <row r="834" spans="1:16" ht="23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</row>
    <row r="835" spans="1:16" ht="23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</row>
    <row r="836" spans="1:16" ht="23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</row>
    <row r="837" spans="1:16" ht="23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</row>
    <row r="838" spans="1:16" ht="23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</row>
    <row r="839" spans="1:16" ht="23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</row>
    <row r="840" spans="1:16" ht="23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</row>
    <row r="841" spans="1:16" ht="23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</row>
    <row r="842" spans="1:16" ht="23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</row>
    <row r="843" spans="1:16" ht="23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</row>
    <row r="844" spans="1:16" ht="23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</row>
    <row r="845" spans="1:16" ht="23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</row>
    <row r="846" spans="1:16" ht="23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</row>
    <row r="847" spans="1:16" ht="23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</row>
    <row r="848" spans="1:16" ht="23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</row>
    <row r="849" spans="1:16" ht="23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</row>
    <row r="850" spans="1:16" ht="23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</row>
    <row r="851" spans="1:16" ht="23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</row>
    <row r="852" spans="1:16" ht="23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</row>
    <row r="853" spans="1:16" ht="23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</row>
    <row r="854" spans="1:16" ht="23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</row>
    <row r="855" spans="1:16" ht="23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</row>
    <row r="856" spans="1:16" ht="23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</row>
    <row r="857" spans="1:16" ht="23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</row>
    <row r="858" spans="1:16" ht="23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</row>
    <row r="859" spans="1:16" ht="23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</row>
    <row r="860" spans="1:16" ht="23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</row>
    <row r="861" spans="1:16" ht="23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</row>
    <row r="862" spans="1:16" ht="23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</row>
    <row r="863" spans="1:16" ht="23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</row>
    <row r="864" spans="1:16" ht="23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</row>
    <row r="865" spans="1:16" ht="23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</row>
    <row r="866" spans="1:16" ht="23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</row>
    <row r="867" spans="1:16" ht="23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</row>
    <row r="868" spans="1:16" ht="23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</row>
    <row r="869" spans="1:16" ht="23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</row>
    <row r="870" spans="1:16" ht="23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</row>
    <row r="871" spans="1:16" ht="23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</row>
    <row r="872" spans="1:16" ht="23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</row>
    <row r="873" spans="1:16" ht="23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</row>
    <row r="874" spans="1:16" ht="23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</row>
    <row r="875" spans="1:16" ht="23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</row>
    <row r="876" spans="1:16" ht="23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</row>
    <row r="877" spans="1:16" ht="23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</row>
    <row r="878" spans="1:16" ht="23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</row>
    <row r="879" spans="1:16" ht="23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</row>
    <row r="880" spans="1:16" ht="23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</row>
    <row r="881" spans="1:16" ht="23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</row>
    <row r="882" spans="1:16" ht="23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</row>
    <row r="883" spans="1:16" ht="23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</row>
    <row r="884" spans="1:16" ht="23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</row>
    <row r="885" spans="1:16" ht="23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</row>
    <row r="886" spans="1:16" ht="23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</row>
    <row r="887" spans="1:16" ht="23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</row>
    <row r="888" spans="1:16" ht="23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</row>
    <row r="889" spans="1:16" ht="23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</row>
    <row r="890" spans="1:16" ht="23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</row>
    <row r="891" spans="1:16" ht="23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</row>
    <row r="892" spans="1:16" ht="23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</row>
    <row r="893" spans="1:16" ht="23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</row>
    <row r="894" spans="1:16" ht="23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</row>
    <row r="895" spans="1:16" ht="23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</row>
    <row r="896" spans="1:16" ht="23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</row>
    <row r="897" spans="1:16" ht="23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</row>
    <row r="898" spans="1:16" ht="23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</row>
    <row r="899" spans="1:16" ht="23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</row>
    <row r="900" spans="1:16" ht="23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</row>
    <row r="901" spans="1:16" ht="23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</row>
    <row r="902" spans="1:16" ht="23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</row>
    <row r="903" spans="1:16" ht="23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</row>
    <row r="904" spans="1:16" ht="23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</row>
    <row r="905" spans="1:16" ht="23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</row>
    <row r="906" spans="1:16" ht="23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</row>
    <row r="907" spans="1:16" ht="23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</row>
    <row r="908" spans="1:16" ht="23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</row>
    <row r="909" spans="1:16" ht="23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</row>
    <row r="910" spans="1:16" ht="23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</row>
    <row r="911" spans="1:16" ht="23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</row>
    <row r="912" spans="1:16" ht="23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</row>
    <row r="913" spans="1:16" ht="23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</row>
    <row r="914" spans="1:16" ht="23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</row>
    <row r="915" spans="1:16" ht="23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</row>
    <row r="916" spans="1:16" ht="23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</row>
    <row r="917" spans="1:16" ht="23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</row>
    <row r="918" spans="1:16" ht="23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</row>
    <row r="919" spans="1:16" ht="23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</row>
    <row r="920" spans="1:16" ht="23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</row>
    <row r="921" spans="1:16" ht="23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</row>
    <row r="922" spans="1:16" ht="23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</row>
    <row r="923" spans="1:16" ht="23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</row>
    <row r="924" spans="1:16" ht="23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</row>
    <row r="925" spans="1:16" ht="23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</row>
    <row r="926" spans="1:16" ht="23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</row>
    <row r="927" spans="1:16" ht="23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</row>
    <row r="928" spans="1:16" ht="23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</row>
    <row r="929" spans="1:16" ht="23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</row>
    <row r="930" spans="1:16" ht="23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</row>
    <row r="931" spans="1:16" ht="23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</row>
    <row r="932" spans="1:16" ht="23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</row>
    <row r="933" spans="1:16" ht="23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</row>
    <row r="934" spans="1:16" ht="23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</row>
    <row r="935" spans="1:16" ht="23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</row>
    <row r="936" spans="1:16" ht="23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</row>
    <row r="937" spans="1:16" ht="23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</row>
    <row r="938" spans="1:16" ht="23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</row>
    <row r="939" spans="1:16" ht="23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</row>
    <row r="940" spans="1:16" ht="23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</row>
    <row r="941" spans="1:16" ht="23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</row>
    <row r="942" spans="1:16" ht="23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</row>
    <row r="943" spans="1:16" ht="23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</row>
    <row r="944" spans="1:16" ht="23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</row>
    <row r="945" spans="1:16" ht="23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</row>
    <row r="946" spans="1:16" ht="23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</row>
    <row r="947" spans="1:16" ht="23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</row>
    <row r="948" spans="1:16" ht="23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</row>
    <row r="949" spans="1:16" ht="23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</row>
    <row r="950" spans="1:16" ht="23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</row>
    <row r="951" spans="1:16" ht="23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</row>
    <row r="952" spans="1:16" ht="23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</row>
    <row r="953" spans="1:16" ht="23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</row>
    <row r="954" spans="1:16" ht="23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</row>
    <row r="955" spans="1:16" ht="23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</row>
    <row r="956" spans="1:16" ht="23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</row>
    <row r="957" spans="1:16" ht="23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</row>
    <row r="958" spans="1:16" ht="23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</row>
    <row r="959" spans="1:16" ht="23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</row>
    <row r="960" spans="1:16" ht="23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</row>
    <row r="961" spans="1:16" ht="23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</row>
    <row r="962" spans="1:16" ht="23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</row>
    <row r="963" spans="1:16" ht="23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</row>
    <row r="964" spans="1:16" ht="23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</row>
    <row r="965" spans="1:16" ht="23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</row>
    <row r="966" spans="1:16" ht="23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</row>
    <row r="967" spans="1:16" ht="23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</row>
    <row r="968" spans="1:16" ht="23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</row>
    <row r="969" spans="1:16" ht="23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</row>
    <row r="970" spans="1:16" ht="23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</row>
    <row r="971" spans="1:16" ht="23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</row>
    <row r="972" spans="1:16" ht="23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</row>
    <row r="973" spans="1:16" ht="23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</row>
    <row r="974" spans="1:16" ht="23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</row>
    <row r="975" spans="1:16" ht="23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</row>
    <row r="976" spans="1:16" ht="23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</row>
    <row r="977" spans="1:16" ht="23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</row>
    <row r="978" spans="1:16" ht="23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</row>
    <row r="979" spans="1:16" ht="23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</row>
    <row r="980" spans="1:16" ht="23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</row>
    <row r="981" spans="1:16" ht="23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</row>
    <row r="982" spans="1:16" ht="23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</row>
    <row r="983" spans="1:16" ht="23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</row>
    <row r="984" spans="1:16" ht="23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</row>
    <row r="985" spans="1:16" ht="23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</row>
    <row r="986" spans="1:16" ht="23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</row>
    <row r="987" spans="1:16" ht="23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</row>
    <row r="988" spans="1:16" ht="23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</row>
    <row r="989" spans="1:16" ht="23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</row>
    <row r="990" spans="1:16" ht="23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</row>
    <row r="991" spans="1:16" ht="23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</row>
    <row r="992" spans="1:16" ht="23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ht="23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  <row r="994" spans="1:16" ht="23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</row>
    <row r="995" spans="1:16" ht="23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</row>
    <row r="996" spans="1:16" ht="23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</row>
    <row r="997" spans="1:16" ht="23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</row>
    <row r="998" spans="1:16" ht="23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</row>
    <row r="999" spans="1:16" ht="23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</row>
    <row r="1000" spans="1:16" ht="23.25" customHeight="1" x14ac:dyDescent="0.2">
      <c r="A1000" s="2"/>
      <c r="B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</row>
    <row r="1001" spans="1:16" ht="23.25" customHeight="1" x14ac:dyDescent="0.2">
      <c r="A1001" s="2"/>
      <c r="B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</row>
    <row r="1002" spans="1:16" ht="23.25" customHeight="1" x14ac:dyDescent="0.2">
      <c r="A1002" s="2"/>
      <c r="B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</row>
  </sheetData>
  <mergeCells count="36">
    <mergeCell ref="AF6:AG6"/>
    <mergeCell ref="AH6:AI6"/>
    <mergeCell ref="AJ6:AK6"/>
    <mergeCell ref="AM5:AW5"/>
    <mergeCell ref="AM6:AN6"/>
    <mergeCell ref="AO6:AP6"/>
    <mergeCell ref="AQ6:AR6"/>
    <mergeCell ref="AS6:AT6"/>
    <mergeCell ref="AU6:AV6"/>
    <mergeCell ref="AW6:AW7"/>
    <mergeCell ref="Q5:AA5"/>
    <mergeCell ref="AB5:AL5"/>
    <mergeCell ref="D6:D7"/>
    <mergeCell ref="E6:E7"/>
    <mergeCell ref="F6:G6"/>
    <mergeCell ref="H6:I6"/>
    <mergeCell ref="J6:K6"/>
    <mergeCell ref="AL6:AL7"/>
    <mergeCell ref="Q6:R6"/>
    <mergeCell ref="S6:T6"/>
    <mergeCell ref="U6:V6"/>
    <mergeCell ref="W6:X6"/>
    <mergeCell ref="Y6:Z6"/>
    <mergeCell ref="AA6:AA7"/>
    <mergeCell ref="AB6:AC6"/>
    <mergeCell ref="AD6:AE6"/>
    <mergeCell ref="C2:F2"/>
    <mergeCell ref="A3:P3"/>
    <mergeCell ref="A5:A7"/>
    <mergeCell ref="B5:B7"/>
    <mergeCell ref="C5:C7"/>
    <mergeCell ref="D5:E5"/>
    <mergeCell ref="F5:P5"/>
    <mergeCell ref="L6:M6"/>
    <mergeCell ref="N6:O6"/>
    <mergeCell ref="P6:P7"/>
  </mergeCells>
  <pageMargins left="0.7" right="0.7" top="0.75" bottom="0.75" header="0.3" footer="0.3"/>
  <pageSetup scale="22" fitToHeight="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D44"/>
  <sheetViews>
    <sheetView tabSelected="1" topLeftCell="A34" zoomScale="85" zoomScaleNormal="85" workbookViewId="0">
      <selection activeCell="M48" sqref="M48"/>
    </sheetView>
  </sheetViews>
  <sheetFormatPr baseColWidth="10" defaultRowHeight="15" x14ac:dyDescent="0.25"/>
  <cols>
    <col min="6" max="27" width="11.42578125" customWidth="1"/>
  </cols>
  <sheetData>
    <row r="1" spans="1:82" x14ac:dyDescent="0.25">
      <c r="A1" s="74" t="s">
        <v>17</v>
      </c>
      <c r="B1" s="74" t="s">
        <v>3</v>
      </c>
      <c r="C1" s="74" t="s">
        <v>16</v>
      </c>
      <c r="D1" s="72" t="s">
        <v>15</v>
      </c>
      <c r="E1" s="80"/>
      <c r="F1" s="72" t="s">
        <v>19</v>
      </c>
      <c r="G1" s="73"/>
      <c r="H1" s="73"/>
      <c r="I1" s="73"/>
      <c r="J1" s="73"/>
      <c r="K1" s="73"/>
      <c r="L1" s="73"/>
      <c r="M1" s="73"/>
      <c r="N1" s="73"/>
      <c r="O1" s="73"/>
      <c r="P1" s="71"/>
      <c r="Q1" s="72" t="s">
        <v>20</v>
      </c>
      <c r="R1" s="73"/>
      <c r="S1" s="73"/>
      <c r="T1" s="73"/>
      <c r="U1" s="73"/>
      <c r="V1" s="73"/>
      <c r="W1" s="73"/>
      <c r="X1" s="73"/>
      <c r="Y1" s="73"/>
      <c r="Z1" s="73"/>
      <c r="AA1" s="71"/>
      <c r="AB1" s="72" t="s">
        <v>21</v>
      </c>
      <c r="AC1" s="73"/>
      <c r="AD1" s="73"/>
      <c r="AE1" s="73"/>
      <c r="AF1" s="73"/>
      <c r="AG1" s="73"/>
      <c r="AH1" s="73"/>
      <c r="AI1" s="73"/>
      <c r="AJ1" s="73"/>
      <c r="AK1" s="73"/>
      <c r="AL1" s="71"/>
      <c r="AM1" s="81" t="s">
        <v>83</v>
      </c>
      <c r="AN1" s="82"/>
      <c r="AO1" s="82"/>
      <c r="AP1" s="82"/>
      <c r="AQ1" s="82"/>
      <c r="AR1" s="82"/>
      <c r="AS1" s="82"/>
      <c r="AT1" s="82"/>
      <c r="AU1" s="82"/>
      <c r="AV1" s="82"/>
      <c r="AW1" s="83"/>
      <c r="AX1" s="81" t="s">
        <v>97</v>
      </c>
      <c r="AY1" s="82"/>
      <c r="AZ1" s="82"/>
      <c r="BA1" s="82"/>
      <c r="BB1" s="82"/>
      <c r="BC1" s="82"/>
      <c r="BD1" s="82"/>
      <c r="BE1" s="82"/>
      <c r="BF1" s="82"/>
      <c r="BG1" s="82"/>
      <c r="BH1" s="83"/>
      <c r="BI1" s="81" t="s">
        <v>98</v>
      </c>
      <c r="BJ1" s="82"/>
      <c r="BK1" s="82"/>
      <c r="BL1" s="82"/>
      <c r="BM1" s="82"/>
      <c r="BN1" s="82"/>
      <c r="BO1" s="82"/>
      <c r="BP1" s="82"/>
      <c r="BQ1" s="82"/>
      <c r="BR1" s="82"/>
      <c r="BS1" s="83"/>
      <c r="BT1" s="81" t="s">
        <v>84</v>
      </c>
      <c r="BU1" s="82"/>
      <c r="BV1" s="82"/>
      <c r="BW1" s="82"/>
      <c r="BX1" s="82"/>
      <c r="BY1" s="82"/>
      <c r="BZ1" s="82"/>
      <c r="CA1" s="82"/>
      <c r="CB1" s="82"/>
      <c r="CC1" s="82"/>
      <c r="CD1" s="83"/>
    </row>
    <row r="2" spans="1:82" x14ac:dyDescent="0.25">
      <c r="A2" s="75"/>
      <c r="B2" s="75"/>
      <c r="C2" s="75"/>
      <c r="D2" s="74" t="s">
        <v>14</v>
      </c>
      <c r="E2" s="74" t="s">
        <v>13</v>
      </c>
      <c r="F2" s="70" t="s">
        <v>12</v>
      </c>
      <c r="G2" s="71"/>
      <c r="H2" s="70" t="s">
        <v>11</v>
      </c>
      <c r="I2" s="71"/>
      <c r="J2" s="70" t="s">
        <v>10</v>
      </c>
      <c r="K2" s="71"/>
      <c r="L2" s="70" t="s">
        <v>9</v>
      </c>
      <c r="M2" s="71"/>
      <c r="N2" s="70" t="s">
        <v>8</v>
      </c>
      <c r="O2" s="71"/>
      <c r="P2" s="76" t="s">
        <v>7</v>
      </c>
      <c r="Q2" s="70" t="s">
        <v>12</v>
      </c>
      <c r="R2" s="71"/>
      <c r="S2" s="70" t="s">
        <v>11</v>
      </c>
      <c r="T2" s="71"/>
      <c r="U2" s="70" t="s">
        <v>10</v>
      </c>
      <c r="V2" s="71"/>
      <c r="W2" s="70" t="s">
        <v>9</v>
      </c>
      <c r="X2" s="71"/>
      <c r="Y2" s="70" t="s">
        <v>8</v>
      </c>
      <c r="Z2" s="71"/>
      <c r="AA2" s="76" t="s">
        <v>7</v>
      </c>
      <c r="AB2" s="70" t="s">
        <v>12</v>
      </c>
      <c r="AC2" s="71"/>
      <c r="AD2" s="70" t="s">
        <v>11</v>
      </c>
      <c r="AE2" s="71"/>
      <c r="AF2" s="70" t="s">
        <v>10</v>
      </c>
      <c r="AG2" s="71"/>
      <c r="AH2" s="70" t="s">
        <v>9</v>
      </c>
      <c r="AI2" s="71"/>
      <c r="AJ2" s="70" t="s">
        <v>8</v>
      </c>
      <c r="AK2" s="71"/>
      <c r="AL2" s="76" t="s">
        <v>7</v>
      </c>
      <c r="AM2" s="70" t="s">
        <v>12</v>
      </c>
      <c r="AN2" s="71"/>
      <c r="AO2" s="70" t="s">
        <v>11</v>
      </c>
      <c r="AP2" s="71"/>
      <c r="AQ2" s="70" t="s">
        <v>10</v>
      </c>
      <c r="AR2" s="71"/>
      <c r="AS2" s="70" t="s">
        <v>9</v>
      </c>
      <c r="AT2" s="71"/>
      <c r="AU2" s="70" t="s">
        <v>8</v>
      </c>
      <c r="AV2" s="71"/>
      <c r="AW2" s="76" t="s">
        <v>7</v>
      </c>
      <c r="AX2" s="70" t="s">
        <v>12</v>
      </c>
      <c r="AY2" s="71"/>
      <c r="AZ2" s="70" t="s">
        <v>11</v>
      </c>
      <c r="BA2" s="71"/>
      <c r="BB2" s="70" t="s">
        <v>10</v>
      </c>
      <c r="BC2" s="71"/>
      <c r="BD2" s="70" t="s">
        <v>9</v>
      </c>
      <c r="BE2" s="71"/>
      <c r="BF2" s="70" t="s">
        <v>8</v>
      </c>
      <c r="BG2" s="71"/>
      <c r="BH2" s="76" t="s">
        <v>7</v>
      </c>
      <c r="BI2" s="70" t="s">
        <v>12</v>
      </c>
      <c r="BJ2" s="71"/>
      <c r="BK2" s="70" t="s">
        <v>11</v>
      </c>
      <c r="BL2" s="71"/>
      <c r="BM2" s="70" t="s">
        <v>10</v>
      </c>
      <c r="BN2" s="71"/>
      <c r="BO2" s="70" t="s">
        <v>9</v>
      </c>
      <c r="BP2" s="71"/>
      <c r="BQ2" s="70" t="s">
        <v>8</v>
      </c>
      <c r="BR2" s="71"/>
      <c r="BS2" s="76" t="s">
        <v>7</v>
      </c>
      <c r="BT2" s="70" t="s">
        <v>12</v>
      </c>
      <c r="BU2" s="71"/>
      <c r="BV2" s="70" t="s">
        <v>11</v>
      </c>
      <c r="BW2" s="71"/>
      <c r="BX2" s="70" t="s">
        <v>10</v>
      </c>
      <c r="BY2" s="71"/>
      <c r="BZ2" s="70" t="s">
        <v>9</v>
      </c>
      <c r="CA2" s="71"/>
      <c r="CB2" s="70" t="s">
        <v>8</v>
      </c>
      <c r="CC2" s="71"/>
      <c r="CD2" s="76" t="s">
        <v>7</v>
      </c>
    </row>
    <row r="3" spans="1:82" x14ac:dyDescent="0.25">
      <c r="A3" s="75"/>
      <c r="B3" s="75"/>
      <c r="C3" s="75"/>
      <c r="D3" s="75"/>
      <c r="E3" s="75"/>
      <c r="F3" s="24" t="s">
        <v>6</v>
      </c>
      <c r="G3" s="24" t="s">
        <v>5</v>
      </c>
      <c r="H3" s="24" t="s">
        <v>6</v>
      </c>
      <c r="I3" s="24" t="s">
        <v>5</v>
      </c>
      <c r="J3" s="24" t="s">
        <v>6</v>
      </c>
      <c r="K3" s="24" t="s">
        <v>5</v>
      </c>
      <c r="L3" s="24" t="s">
        <v>6</v>
      </c>
      <c r="M3" s="24" t="s">
        <v>5</v>
      </c>
      <c r="N3" s="24" t="s">
        <v>6</v>
      </c>
      <c r="O3" s="24" t="s">
        <v>5</v>
      </c>
      <c r="P3" s="77"/>
      <c r="Q3" s="24" t="s">
        <v>6</v>
      </c>
      <c r="R3" s="24" t="s">
        <v>5</v>
      </c>
      <c r="S3" s="24" t="s">
        <v>6</v>
      </c>
      <c r="T3" s="24" t="s">
        <v>5</v>
      </c>
      <c r="U3" s="24" t="s">
        <v>6</v>
      </c>
      <c r="V3" s="24" t="s">
        <v>5</v>
      </c>
      <c r="W3" s="24" t="s">
        <v>6</v>
      </c>
      <c r="X3" s="24" t="s">
        <v>5</v>
      </c>
      <c r="Y3" s="24" t="s">
        <v>6</v>
      </c>
      <c r="Z3" s="24" t="s">
        <v>5</v>
      </c>
      <c r="AA3" s="77"/>
      <c r="AB3" s="24" t="s">
        <v>6</v>
      </c>
      <c r="AC3" s="24" t="s">
        <v>5</v>
      </c>
      <c r="AD3" s="24" t="s">
        <v>6</v>
      </c>
      <c r="AE3" s="24" t="s">
        <v>5</v>
      </c>
      <c r="AF3" s="24" t="s">
        <v>6</v>
      </c>
      <c r="AG3" s="24" t="s">
        <v>5</v>
      </c>
      <c r="AH3" s="24" t="s">
        <v>6</v>
      </c>
      <c r="AI3" s="24" t="s">
        <v>5</v>
      </c>
      <c r="AJ3" s="24" t="s">
        <v>6</v>
      </c>
      <c r="AK3" s="24" t="s">
        <v>5</v>
      </c>
      <c r="AL3" s="77"/>
      <c r="AM3" s="24" t="s">
        <v>6</v>
      </c>
      <c r="AN3" s="24" t="s">
        <v>5</v>
      </c>
      <c r="AO3" s="24" t="s">
        <v>6</v>
      </c>
      <c r="AP3" s="24" t="s">
        <v>5</v>
      </c>
      <c r="AQ3" s="24" t="s">
        <v>6</v>
      </c>
      <c r="AR3" s="24" t="s">
        <v>5</v>
      </c>
      <c r="AS3" s="24" t="s">
        <v>6</v>
      </c>
      <c r="AT3" s="24" t="s">
        <v>5</v>
      </c>
      <c r="AU3" s="24" t="s">
        <v>6</v>
      </c>
      <c r="AV3" s="24" t="s">
        <v>5</v>
      </c>
      <c r="AW3" s="77"/>
      <c r="AX3" s="24" t="s">
        <v>6</v>
      </c>
      <c r="AY3" s="24" t="s">
        <v>5</v>
      </c>
      <c r="AZ3" s="24" t="s">
        <v>6</v>
      </c>
      <c r="BA3" s="24" t="s">
        <v>5</v>
      </c>
      <c r="BB3" s="24" t="s">
        <v>6</v>
      </c>
      <c r="BC3" s="24" t="s">
        <v>5</v>
      </c>
      <c r="BD3" s="24" t="s">
        <v>6</v>
      </c>
      <c r="BE3" s="24" t="s">
        <v>5</v>
      </c>
      <c r="BF3" s="24" t="s">
        <v>6</v>
      </c>
      <c r="BG3" s="24" t="s">
        <v>5</v>
      </c>
      <c r="BH3" s="77"/>
      <c r="BI3" s="24" t="s">
        <v>6</v>
      </c>
      <c r="BJ3" s="24" t="s">
        <v>5</v>
      </c>
      <c r="BK3" s="24" t="s">
        <v>6</v>
      </c>
      <c r="BL3" s="24" t="s">
        <v>5</v>
      </c>
      <c r="BM3" s="24" t="s">
        <v>6</v>
      </c>
      <c r="BN3" s="24" t="s">
        <v>5</v>
      </c>
      <c r="BO3" s="24" t="s">
        <v>6</v>
      </c>
      <c r="BP3" s="24" t="s">
        <v>5</v>
      </c>
      <c r="BQ3" s="24" t="s">
        <v>6</v>
      </c>
      <c r="BR3" s="24" t="s">
        <v>5</v>
      </c>
      <c r="BS3" s="77"/>
      <c r="BT3" s="24" t="s">
        <v>6</v>
      </c>
      <c r="BU3" s="24" t="s">
        <v>5</v>
      </c>
      <c r="BV3" s="24" t="s">
        <v>6</v>
      </c>
      <c r="BW3" s="24" t="s">
        <v>5</v>
      </c>
      <c r="BX3" s="24" t="s">
        <v>6</v>
      </c>
      <c r="BY3" s="24" t="s">
        <v>5</v>
      </c>
      <c r="BZ3" s="24" t="s">
        <v>6</v>
      </c>
      <c r="CA3" s="24" t="s">
        <v>5</v>
      </c>
      <c r="CB3" s="24" t="s">
        <v>6</v>
      </c>
      <c r="CC3" s="24" t="s">
        <v>5</v>
      </c>
      <c r="CD3" s="77"/>
    </row>
    <row r="4" spans="1:82" ht="25.5" x14ac:dyDescent="0.25">
      <c r="A4" s="22" t="s">
        <v>107</v>
      </c>
      <c r="B4" s="23">
        <v>1</v>
      </c>
      <c r="C4" s="28" t="s">
        <v>26</v>
      </c>
      <c r="D4" s="30" t="s">
        <v>27</v>
      </c>
      <c r="E4" s="30" t="s">
        <v>28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  <c r="K4" s="22">
        <v>0</v>
      </c>
      <c r="L4" s="22">
        <v>0</v>
      </c>
      <c r="M4" s="22">
        <v>0</v>
      </c>
      <c r="N4" s="22">
        <v>0</v>
      </c>
      <c r="O4" s="22">
        <v>0</v>
      </c>
      <c r="P4" s="22">
        <f>SUM(F4:O4)</f>
        <v>0</v>
      </c>
      <c r="Q4" s="22">
        <v>0</v>
      </c>
      <c r="R4" s="22">
        <v>1</v>
      </c>
      <c r="S4" s="22">
        <v>1</v>
      </c>
      <c r="T4" s="22">
        <v>1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f>SUM(Q4:Z4)</f>
        <v>3</v>
      </c>
      <c r="AB4" s="22">
        <v>0</v>
      </c>
      <c r="AC4" s="22">
        <v>0</v>
      </c>
      <c r="AD4" s="22">
        <v>3</v>
      </c>
      <c r="AE4" s="22">
        <v>1</v>
      </c>
      <c r="AF4" s="22">
        <v>0</v>
      </c>
      <c r="AG4" s="22">
        <v>0</v>
      </c>
      <c r="AH4" s="22">
        <v>0</v>
      </c>
      <c r="AI4" s="22">
        <v>2</v>
      </c>
      <c r="AJ4" s="22">
        <v>0</v>
      </c>
      <c r="AK4" s="22">
        <v>0</v>
      </c>
      <c r="AL4" s="22">
        <f>SUM(AB4:AK4)</f>
        <v>6</v>
      </c>
      <c r="AM4" s="22">
        <v>0</v>
      </c>
      <c r="AN4" s="22">
        <v>0</v>
      </c>
      <c r="AO4" s="22">
        <v>0</v>
      </c>
      <c r="AP4" s="22">
        <v>0</v>
      </c>
      <c r="AQ4" s="22">
        <v>0</v>
      </c>
      <c r="AR4" s="22">
        <v>0</v>
      </c>
      <c r="AS4" s="22">
        <v>0</v>
      </c>
      <c r="AT4" s="22">
        <v>0</v>
      </c>
      <c r="AU4" s="22">
        <v>0</v>
      </c>
      <c r="AV4" s="22">
        <v>0</v>
      </c>
      <c r="AW4" s="22">
        <f>SUM(AM4:AV4)</f>
        <v>0</v>
      </c>
      <c r="AX4" s="21">
        <v>0</v>
      </c>
      <c r="AY4" s="21">
        <v>0</v>
      </c>
      <c r="AZ4" s="21">
        <v>0</v>
      </c>
      <c r="BA4" s="21">
        <v>0</v>
      </c>
      <c r="BB4" s="21">
        <v>0</v>
      </c>
      <c r="BC4" s="21">
        <v>0</v>
      </c>
      <c r="BD4" s="21">
        <v>0</v>
      </c>
      <c r="BE4" s="21">
        <v>0</v>
      </c>
      <c r="BF4" s="21">
        <v>0</v>
      </c>
      <c r="BG4" s="21">
        <v>0</v>
      </c>
      <c r="BH4" s="22">
        <f>SUM(AX4:BG4)</f>
        <v>0</v>
      </c>
      <c r="BI4" s="21">
        <v>0</v>
      </c>
      <c r="BJ4" s="21">
        <v>0</v>
      </c>
      <c r="BK4" s="21">
        <v>0</v>
      </c>
      <c r="BL4" s="21">
        <v>0</v>
      </c>
      <c r="BM4" s="21">
        <v>0</v>
      </c>
      <c r="BN4" s="21">
        <v>0</v>
      </c>
      <c r="BO4" s="21">
        <v>0</v>
      </c>
      <c r="BP4" s="21">
        <v>0</v>
      </c>
      <c r="BQ4" s="21">
        <v>0</v>
      </c>
      <c r="BR4" s="21">
        <v>0</v>
      </c>
      <c r="BS4" s="22">
        <f>SUM(BI4:BR4)</f>
        <v>0</v>
      </c>
      <c r="BT4" s="22">
        <v>0</v>
      </c>
      <c r="BU4" s="22">
        <v>0</v>
      </c>
      <c r="BV4" s="22">
        <v>0</v>
      </c>
      <c r="BW4" s="22">
        <v>0</v>
      </c>
      <c r="BX4" s="22">
        <v>0</v>
      </c>
      <c r="BY4" s="22">
        <v>0</v>
      </c>
      <c r="BZ4" s="22">
        <v>0</v>
      </c>
      <c r="CA4" s="22">
        <v>0</v>
      </c>
      <c r="CB4" s="22">
        <v>0</v>
      </c>
      <c r="CC4" s="22">
        <v>0</v>
      </c>
      <c r="CD4" s="22">
        <f>SUM(BT4:CC4)</f>
        <v>0</v>
      </c>
    </row>
    <row r="5" spans="1:82" ht="25.5" x14ac:dyDescent="0.25">
      <c r="A5" s="22" t="s">
        <v>107</v>
      </c>
      <c r="B5" s="23">
        <v>2</v>
      </c>
      <c r="C5" s="28" t="s">
        <v>26</v>
      </c>
      <c r="D5" s="30" t="s">
        <v>29</v>
      </c>
      <c r="E5" s="30" t="s">
        <v>30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2">
        <f t="shared" ref="P5:P32" si="0">SUM(F5:O5)</f>
        <v>0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22">
        <v>0</v>
      </c>
      <c r="X5" s="22">
        <v>0</v>
      </c>
      <c r="Y5" s="22">
        <v>0</v>
      </c>
      <c r="Z5" s="22">
        <v>0</v>
      </c>
      <c r="AA5" s="22">
        <f t="shared" ref="AA5:AA32" si="1">SUM(Q5:Z5)</f>
        <v>0</v>
      </c>
      <c r="AB5" s="22">
        <v>0</v>
      </c>
      <c r="AC5" s="22">
        <v>0</v>
      </c>
      <c r="AD5" s="22">
        <v>2</v>
      </c>
      <c r="AE5" s="22">
        <v>2</v>
      </c>
      <c r="AF5" s="22">
        <v>2</v>
      </c>
      <c r="AG5" s="22">
        <v>6</v>
      </c>
      <c r="AH5" s="22">
        <v>0</v>
      </c>
      <c r="AI5" s="22">
        <v>2</v>
      </c>
      <c r="AJ5" s="22">
        <v>1</v>
      </c>
      <c r="AK5" s="22">
        <v>1</v>
      </c>
      <c r="AL5" s="22">
        <f t="shared" ref="AL5:AL32" si="2">SUM(AB5:AK5)</f>
        <v>16</v>
      </c>
      <c r="AM5" s="22">
        <v>0</v>
      </c>
      <c r="AN5" s="22">
        <v>0</v>
      </c>
      <c r="AO5" s="22">
        <v>0</v>
      </c>
      <c r="AP5" s="22">
        <v>0</v>
      </c>
      <c r="AQ5" s="22">
        <v>0</v>
      </c>
      <c r="AR5" s="22">
        <v>0</v>
      </c>
      <c r="AS5" s="22">
        <v>0</v>
      </c>
      <c r="AT5" s="22">
        <v>0</v>
      </c>
      <c r="AU5" s="22">
        <v>0</v>
      </c>
      <c r="AV5" s="22">
        <v>0</v>
      </c>
      <c r="AW5" s="22">
        <f t="shared" ref="AW5:AW32" si="3">SUM(AM5:AV5)</f>
        <v>0</v>
      </c>
      <c r="AX5" s="21">
        <v>0</v>
      </c>
      <c r="AY5" s="21">
        <v>0</v>
      </c>
      <c r="AZ5" s="21">
        <v>0</v>
      </c>
      <c r="BA5" s="21">
        <v>0</v>
      </c>
      <c r="BB5" s="21">
        <v>0</v>
      </c>
      <c r="BC5" s="21">
        <v>0</v>
      </c>
      <c r="BD5" s="21">
        <v>0</v>
      </c>
      <c r="BE5" s="21">
        <v>0</v>
      </c>
      <c r="BF5" s="21">
        <v>0</v>
      </c>
      <c r="BG5" s="21">
        <v>0</v>
      </c>
      <c r="BH5" s="22">
        <f t="shared" ref="BH5:BH35" si="4">SUM(AX5:BG5)</f>
        <v>0</v>
      </c>
      <c r="BI5" s="21">
        <v>0</v>
      </c>
      <c r="BJ5" s="21">
        <v>0</v>
      </c>
      <c r="BK5" s="21">
        <v>0</v>
      </c>
      <c r="BL5" s="21">
        <v>0</v>
      </c>
      <c r="BM5" s="21">
        <v>0</v>
      </c>
      <c r="BN5" s="21">
        <v>0</v>
      </c>
      <c r="BO5" s="21">
        <v>0</v>
      </c>
      <c r="BP5" s="21">
        <v>0</v>
      </c>
      <c r="BQ5" s="21">
        <v>0</v>
      </c>
      <c r="BR5" s="21">
        <v>0</v>
      </c>
      <c r="BS5" s="22">
        <f t="shared" ref="BS5:BS35" si="5">SUM(BI5:BR5)</f>
        <v>0</v>
      </c>
      <c r="BT5" s="22">
        <v>0</v>
      </c>
      <c r="BU5" s="22">
        <v>0</v>
      </c>
      <c r="BV5" s="22">
        <v>0</v>
      </c>
      <c r="BW5" s="22">
        <v>0</v>
      </c>
      <c r="BX5" s="22">
        <v>0</v>
      </c>
      <c r="BY5" s="22">
        <v>0</v>
      </c>
      <c r="BZ5" s="22">
        <v>0</v>
      </c>
      <c r="CA5" s="22">
        <v>0</v>
      </c>
      <c r="CB5" s="22">
        <v>0</v>
      </c>
      <c r="CC5" s="22">
        <v>0</v>
      </c>
      <c r="CD5" s="22">
        <f t="shared" ref="CD5:CD32" si="6">SUM(BT5:CC5)</f>
        <v>0</v>
      </c>
    </row>
    <row r="6" spans="1:82" ht="38.25" x14ac:dyDescent="0.25">
      <c r="A6" s="22" t="s">
        <v>107</v>
      </c>
      <c r="B6" s="23">
        <v>3</v>
      </c>
      <c r="C6" s="28" t="s">
        <v>26</v>
      </c>
      <c r="D6" s="30" t="s">
        <v>31</v>
      </c>
      <c r="E6" s="30" t="s">
        <v>32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f t="shared" si="0"/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f t="shared" si="1"/>
        <v>0</v>
      </c>
      <c r="AB6" s="22">
        <v>0</v>
      </c>
      <c r="AC6" s="22">
        <v>0</v>
      </c>
      <c r="AD6" s="22">
        <v>0</v>
      </c>
      <c r="AE6" s="22">
        <v>0</v>
      </c>
      <c r="AF6" s="22">
        <v>0</v>
      </c>
      <c r="AG6" s="22">
        <v>0</v>
      </c>
      <c r="AH6" s="22">
        <v>0</v>
      </c>
      <c r="AI6" s="22">
        <v>0</v>
      </c>
      <c r="AJ6" s="22">
        <v>0</v>
      </c>
      <c r="AK6" s="22">
        <v>0</v>
      </c>
      <c r="AL6" s="22">
        <f t="shared" si="2"/>
        <v>0</v>
      </c>
      <c r="AM6" s="22">
        <v>2</v>
      </c>
      <c r="AN6" s="22">
        <v>2</v>
      </c>
      <c r="AO6" s="22">
        <v>1</v>
      </c>
      <c r="AP6" s="22">
        <v>0</v>
      </c>
      <c r="AQ6" s="22">
        <v>1</v>
      </c>
      <c r="AR6" s="22">
        <v>1</v>
      </c>
      <c r="AS6" s="22">
        <v>7</v>
      </c>
      <c r="AT6" s="22">
        <v>13</v>
      </c>
      <c r="AU6" s="22">
        <v>2</v>
      </c>
      <c r="AV6" s="22">
        <v>3</v>
      </c>
      <c r="AW6" s="22">
        <f t="shared" si="3"/>
        <v>32</v>
      </c>
      <c r="AX6" s="21">
        <v>0</v>
      </c>
      <c r="AY6" s="21">
        <v>0</v>
      </c>
      <c r="AZ6" s="21">
        <v>0</v>
      </c>
      <c r="BA6" s="21">
        <v>0</v>
      </c>
      <c r="BB6" s="21">
        <v>0</v>
      </c>
      <c r="BC6" s="21">
        <v>0</v>
      </c>
      <c r="BD6" s="21">
        <v>0</v>
      </c>
      <c r="BE6" s="21">
        <v>0</v>
      </c>
      <c r="BF6" s="21">
        <v>0</v>
      </c>
      <c r="BG6" s="21">
        <v>0</v>
      </c>
      <c r="BH6" s="22">
        <f t="shared" si="4"/>
        <v>0</v>
      </c>
      <c r="BI6" s="21">
        <v>0</v>
      </c>
      <c r="BJ6" s="21">
        <v>0</v>
      </c>
      <c r="BK6" s="21">
        <v>0</v>
      </c>
      <c r="BL6" s="21">
        <v>0</v>
      </c>
      <c r="BM6" s="21">
        <v>0</v>
      </c>
      <c r="BN6" s="21">
        <v>0</v>
      </c>
      <c r="BO6" s="21">
        <v>0</v>
      </c>
      <c r="BP6" s="21">
        <v>0</v>
      </c>
      <c r="BQ6" s="21">
        <v>0</v>
      </c>
      <c r="BR6" s="21">
        <v>0</v>
      </c>
      <c r="BS6" s="22">
        <f t="shared" si="5"/>
        <v>0</v>
      </c>
      <c r="BT6" s="22">
        <v>0</v>
      </c>
      <c r="BU6" s="22">
        <v>0</v>
      </c>
      <c r="BV6" s="22">
        <v>0</v>
      </c>
      <c r="BW6" s="22">
        <v>0</v>
      </c>
      <c r="BX6" s="22">
        <v>0</v>
      </c>
      <c r="BY6" s="22">
        <v>0</v>
      </c>
      <c r="BZ6" s="22">
        <v>0</v>
      </c>
      <c r="CA6" s="22">
        <v>0</v>
      </c>
      <c r="CB6" s="22">
        <v>0</v>
      </c>
      <c r="CC6" s="22">
        <v>0</v>
      </c>
      <c r="CD6" s="22">
        <f t="shared" si="6"/>
        <v>0</v>
      </c>
    </row>
    <row r="7" spans="1:82" ht="25.5" x14ac:dyDescent="0.25">
      <c r="A7" s="22" t="s">
        <v>107</v>
      </c>
      <c r="B7" s="23">
        <v>4</v>
      </c>
      <c r="C7" s="28" t="s">
        <v>26</v>
      </c>
      <c r="D7" s="30" t="s">
        <v>33</v>
      </c>
      <c r="E7" s="30" t="s">
        <v>34</v>
      </c>
      <c r="F7" s="22">
        <v>0</v>
      </c>
      <c r="G7" s="22">
        <v>0</v>
      </c>
      <c r="H7" s="22">
        <v>0</v>
      </c>
      <c r="I7" s="22">
        <v>0</v>
      </c>
      <c r="J7" s="22">
        <v>4</v>
      </c>
      <c r="K7" s="22">
        <v>4</v>
      </c>
      <c r="L7" s="22">
        <v>4</v>
      </c>
      <c r="M7" s="22">
        <v>6</v>
      </c>
      <c r="N7" s="22">
        <v>0</v>
      </c>
      <c r="O7" s="22">
        <v>0</v>
      </c>
      <c r="P7" s="22">
        <f t="shared" si="0"/>
        <v>18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3</v>
      </c>
      <c r="W7" s="22">
        <v>0</v>
      </c>
      <c r="X7" s="22">
        <v>1</v>
      </c>
      <c r="Y7" s="22">
        <v>0</v>
      </c>
      <c r="Z7" s="22">
        <v>0</v>
      </c>
      <c r="AA7" s="22">
        <f t="shared" si="1"/>
        <v>4</v>
      </c>
      <c r="AB7" s="22">
        <v>0</v>
      </c>
      <c r="AC7" s="22">
        <v>0</v>
      </c>
      <c r="AD7" s="22">
        <v>10</v>
      </c>
      <c r="AE7" s="22">
        <v>9</v>
      </c>
      <c r="AF7" s="22">
        <v>2</v>
      </c>
      <c r="AG7" s="22">
        <v>9</v>
      </c>
      <c r="AH7" s="22">
        <v>1</v>
      </c>
      <c r="AI7" s="22">
        <v>4</v>
      </c>
      <c r="AJ7" s="22">
        <v>0</v>
      </c>
      <c r="AK7" s="22">
        <v>0</v>
      </c>
      <c r="AL7" s="22">
        <f t="shared" si="2"/>
        <v>35</v>
      </c>
      <c r="AM7" s="22">
        <v>0</v>
      </c>
      <c r="AN7" s="22">
        <v>0</v>
      </c>
      <c r="AO7" s="22">
        <v>0</v>
      </c>
      <c r="AP7" s="22">
        <v>0</v>
      </c>
      <c r="AQ7" s="22">
        <v>0</v>
      </c>
      <c r="AR7" s="22">
        <v>0</v>
      </c>
      <c r="AS7" s="22">
        <v>0</v>
      </c>
      <c r="AT7" s="22">
        <v>0</v>
      </c>
      <c r="AU7" s="22">
        <v>0</v>
      </c>
      <c r="AV7" s="22">
        <v>0</v>
      </c>
      <c r="AW7" s="22">
        <f t="shared" si="3"/>
        <v>0</v>
      </c>
      <c r="AX7" s="21">
        <v>0</v>
      </c>
      <c r="AY7" s="21">
        <v>0</v>
      </c>
      <c r="AZ7" s="21">
        <v>0</v>
      </c>
      <c r="BA7" s="21">
        <v>0</v>
      </c>
      <c r="BB7" s="21">
        <v>0</v>
      </c>
      <c r="BC7" s="21">
        <v>0</v>
      </c>
      <c r="BD7" s="21">
        <v>0</v>
      </c>
      <c r="BE7" s="21">
        <v>0</v>
      </c>
      <c r="BF7" s="21">
        <v>0</v>
      </c>
      <c r="BG7" s="21">
        <v>0</v>
      </c>
      <c r="BH7" s="22">
        <f t="shared" si="4"/>
        <v>0</v>
      </c>
      <c r="BI7" s="21">
        <v>0</v>
      </c>
      <c r="BJ7" s="21">
        <v>0</v>
      </c>
      <c r="BK7" s="21">
        <v>0</v>
      </c>
      <c r="BL7" s="21">
        <v>0</v>
      </c>
      <c r="BM7" s="21">
        <v>0</v>
      </c>
      <c r="BN7" s="21">
        <v>0</v>
      </c>
      <c r="BO7" s="21">
        <v>0</v>
      </c>
      <c r="BP7" s="21">
        <v>0</v>
      </c>
      <c r="BQ7" s="21">
        <v>0</v>
      </c>
      <c r="BR7" s="21">
        <v>0</v>
      </c>
      <c r="BS7" s="22">
        <f t="shared" si="5"/>
        <v>0</v>
      </c>
      <c r="BT7" s="22">
        <v>0</v>
      </c>
      <c r="BU7" s="22">
        <v>0</v>
      </c>
      <c r="BV7" s="22">
        <v>0</v>
      </c>
      <c r="BW7" s="22">
        <v>0</v>
      </c>
      <c r="BX7" s="22">
        <v>0</v>
      </c>
      <c r="BY7" s="22">
        <v>0</v>
      </c>
      <c r="BZ7" s="22">
        <v>0</v>
      </c>
      <c r="CA7" s="22">
        <v>0</v>
      </c>
      <c r="CB7" s="22">
        <v>0</v>
      </c>
      <c r="CC7" s="22">
        <v>0</v>
      </c>
      <c r="CD7" s="22">
        <f t="shared" si="6"/>
        <v>0</v>
      </c>
    </row>
    <row r="8" spans="1:82" ht="25.5" x14ac:dyDescent="0.25">
      <c r="A8" s="22" t="s">
        <v>107</v>
      </c>
      <c r="B8" s="23">
        <v>5</v>
      </c>
      <c r="C8" s="28" t="s">
        <v>26</v>
      </c>
      <c r="D8" s="30" t="s">
        <v>35</v>
      </c>
      <c r="E8" s="30" t="s">
        <v>24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f t="shared" si="0"/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f t="shared" si="1"/>
        <v>0</v>
      </c>
      <c r="AB8" s="22">
        <v>0</v>
      </c>
      <c r="AC8" s="22">
        <v>1</v>
      </c>
      <c r="AD8" s="22">
        <v>0</v>
      </c>
      <c r="AE8" s="22">
        <v>2</v>
      </c>
      <c r="AF8" s="22">
        <v>0</v>
      </c>
      <c r="AG8" s="22">
        <v>0</v>
      </c>
      <c r="AH8" s="22">
        <v>1</v>
      </c>
      <c r="AI8" s="22">
        <v>5</v>
      </c>
      <c r="AJ8" s="22">
        <v>0</v>
      </c>
      <c r="AK8" s="22">
        <v>2</v>
      </c>
      <c r="AL8" s="22">
        <f t="shared" si="2"/>
        <v>11</v>
      </c>
      <c r="AM8" s="22">
        <v>0</v>
      </c>
      <c r="AN8" s="22">
        <v>0</v>
      </c>
      <c r="AO8" s="22">
        <v>0</v>
      </c>
      <c r="AP8" s="22">
        <v>0</v>
      </c>
      <c r="AQ8" s="22">
        <v>0</v>
      </c>
      <c r="AR8" s="22">
        <v>0</v>
      </c>
      <c r="AS8" s="22">
        <v>0</v>
      </c>
      <c r="AT8" s="22">
        <v>0</v>
      </c>
      <c r="AU8" s="22">
        <v>0</v>
      </c>
      <c r="AV8" s="22">
        <v>0</v>
      </c>
      <c r="AW8" s="22">
        <f t="shared" si="3"/>
        <v>0</v>
      </c>
      <c r="AX8" s="21">
        <v>0</v>
      </c>
      <c r="AY8" s="21">
        <v>0</v>
      </c>
      <c r="AZ8" s="21">
        <v>0</v>
      </c>
      <c r="BA8" s="21">
        <v>0</v>
      </c>
      <c r="BB8" s="21">
        <v>0</v>
      </c>
      <c r="BC8" s="21">
        <v>0</v>
      </c>
      <c r="BD8" s="21">
        <v>0</v>
      </c>
      <c r="BE8" s="21">
        <v>0</v>
      </c>
      <c r="BF8" s="21">
        <v>0</v>
      </c>
      <c r="BG8" s="21">
        <v>0</v>
      </c>
      <c r="BH8" s="22">
        <f t="shared" si="4"/>
        <v>0</v>
      </c>
      <c r="BI8" s="21">
        <v>0</v>
      </c>
      <c r="BJ8" s="21">
        <v>0</v>
      </c>
      <c r="BK8" s="21">
        <v>0</v>
      </c>
      <c r="BL8" s="21">
        <v>0</v>
      </c>
      <c r="BM8" s="21">
        <v>0</v>
      </c>
      <c r="BN8" s="21">
        <v>0</v>
      </c>
      <c r="BO8" s="21">
        <v>0</v>
      </c>
      <c r="BP8" s="21">
        <v>0</v>
      </c>
      <c r="BQ8" s="21">
        <v>0</v>
      </c>
      <c r="BR8" s="21">
        <v>0</v>
      </c>
      <c r="BS8" s="22">
        <f t="shared" si="5"/>
        <v>0</v>
      </c>
      <c r="BT8" s="22">
        <v>0</v>
      </c>
      <c r="BU8" s="22">
        <v>0</v>
      </c>
      <c r="BV8" s="22">
        <v>0</v>
      </c>
      <c r="BW8" s="22">
        <v>0</v>
      </c>
      <c r="BX8" s="22">
        <v>0</v>
      </c>
      <c r="BY8" s="22">
        <v>0</v>
      </c>
      <c r="BZ8" s="22">
        <v>0</v>
      </c>
      <c r="CA8" s="22">
        <v>0</v>
      </c>
      <c r="CB8" s="22">
        <v>0</v>
      </c>
      <c r="CC8" s="22">
        <v>0</v>
      </c>
      <c r="CD8" s="22">
        <f t="shared" si="6"/>
        <v>0</v>
      </c>
    </row>
    <row r="9" spans="1:82" ht="38.25" x14ac:dyDescent="0.25">
      <c r="A9" s="22" t="s">
        <v>107</v>
      </c>
      <c r="B9" s="23">
        <v>6</v>
      </c>
      <c r="C9" s="28" t="s">
        <v>26</v>
      </c>
      <c r="D9" s="30" t="s">
        <v>36</v>
      </c>
      <c r="E9" s="30" t="s">
        <v>32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1</v>
      </c>
      <c r="N9" s="22">
        <v>0</v>
      </c>
      <c r="O9" s="22">
        <v>0</v>
      </c>
      <c r="P9" s="22">
        <f t="shared" si="0"/>
        <v>1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f t="shared" si="1"/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2</v>
      </c>
      <c r="AI9" s="22">
        <v>1</v>
      </c>
      <c r="AJ9" s="22">
        <v>0</v>
      </c>
      <c r="AK9" s="22">
        <v>2</v>
      </c>
      <c r="AL9" s="22">
        <f t="shared" si="2"/>
        <v>5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AR9" s="22">
        <v>0</v>
      </c>
      <c r="AS9" s="22">
        <v>0</v>
      </c>
      <c r="AT9" s="22">
        <v>0</v>
      </c>
      <c r="AU9" s="22">
        <v>0</v>
      </c>
      <c r="AV9" s="22">
        <v>0</v>
      </c>
      <c r="AW9" s="22">
        <f t="shared" si="3"/>
        <v>0</v>
      </c>
      <c r="AX9" s="21">
        <v>0</v>
      </c>
      <c r="AY9" s="21">
        <v>0</v>
      </c>
      <c r="AZ9" s="21">
        <v>0</v>
      </c>
      <c r="BA9" s="21">
        <v>0</v>
      </c>
      <c r="BB9" s="21">
        <v>0</v>
      </c>
      <c r="BC9" s="21">
        <v>0</v>
      </c>
      <c r="BD9" s="21">
        <v>0</v>
      </c>
      <c r="BE9" s="21">
        <v>0</v>
      </c>
      <c r="BF9" s="21">
        <v>0</v>
      </c>
      <c r="BG9" s="21">
        <v>0</v>
      </c>
      <c r="BH9" s="22">
        <f t="shared" si="4"/>
        <v>0</v>
      </c>
      <c r="BI9" s="21">
        <v>0</v>
      </c>
      <c r="BJ9" s="21">
        <v>0</v>
      </c>
      <c r="BK9" s="21">
        <v>0</v>
      </c>
      <c r="BL9" s="21">
        <v>0</v>
      </c>
      <c r="BM9" s="21">
        <v>0</v>
      </c>
      <c r="BN9" s="21">
        <v>0</v>
      </c>
      <c r="BO9" s="21">
        <v>0</v>
      </c>
      <c r="BP9" s="21">
        <v>0</v>
      </c>
      <c r="BQ9" s="21">
        <v>0</v>
      </c>
      <c r="BR9" s="21">
        <v>0</v>
      </c>
      <c r="BS9" s="22">
        <f t="shared" si="5"/>
        <v>0</v>
      </c>
      <c r="BT9" s="22">
        <v>0</v>
      </c>
      <c r="BU9" s="22">
        <v>0</v>
      </c>
      <c r="BV9" s="22">
        <v>0</v>
      </c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f t="shared" si="6"/>
        <v>0</v>
      </c>
    </row>
    <row r="10" spans="1:82" ht="25.5" x14ac:dyDescent="0.25">
      <c r="A10" s="22" t="s">
        <v>107</v>
      </c>
      <c r="B10" s="23">
        <v>7</v>
      </c>
      <c r="C10" s="28" t="s">
        <v>26</v>
      </c>
      <c r="D10" s="30" t="s">
        <v>37</v>
      </c>
      <c r="E10" s="30" t="s">
        <v>38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f t="shared" si="0"/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f t="shared" si="1"/>
        <v>0</v>
      </c>
      <c r="AB10" s="22">
        <v>2</v>
      </c>
      <c r="AC10" s="22">
        <v>0</v>
      </c>
      <c r="AD10" s="22">
        <v>7</v>
      </c>
      <c r="AE10" s="22">
        <v>7</v>
      </c>
      <c r="AF10" s="22">
        <v>6</v>
      </c>
      <c r="AG10" s="22">
        <v>5</v>
      </c>
      <c r="AH10" s="22">
        <v>3</v>
      </c>
      <c r="AI10" s="22">
        <v>2</v>
      </c>
      <c r="AJ10" s="22">
        <v>1</v>
      </c>
      <c r="AK10" s="22">
        <v>1</v>
      </c>
      <c r="AL10" s="22">
        <f t="shared" si="2"/>
        <v>34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22">
        <f t="shared" si="3"/>
        <v>0</v>
      </c>
      <c r="AX10" s="21">
        <v>0</v>
      </c>
      <c r="AY10" s="21">
        <v>0</v>
      </c>
      <c r="AZ10" s="21">
        <v>0</v>
      </c>
      <c r="BA10" s="21">
        <v>0</v>
      </c>
      <c r="BB10" s="21">
        <v>0</v>
      </c>
      <c r="BC10" s="21">
        <v>0</v>
      </c>
      <c r="BD10" s="21">
        <v>0</v>
      </c>
      <c r="BE10" s="21">
        <v>0</v>
      </c>
      <c r="BF10" s="21">
        <v>0</v>
      </c>
      <c r="BG10" s="21">
        <v>0</v>
      </c>
      <c r="BH10" s="22">
        <f t="shared" si="4"/>
        <v>0</v>
      </c>
      <c r="BI10" s="21">
        <v>0</v>
      </c>
      <c r="BJ10" s="21">
        <v>0</v>
      </c>
      <c r="BK10" s="21">
        <v>0</v>
      </c>
      <c r="BL10" s="21">
        <v>0</v>
      </c>
      <c r="BM10" s="21">
        <v>0</v>
      </c>
      <c r="BN10" s="21">
        <v>0</v>
      </c>
      <c r="BO10" s="21">
        <v>0</v>
      </c>
      <c r="BP10" s="21">
        <v>0</v>
      </c>
      <c r="BQ10" s="21">
        <v>0</v>
      </c>
      <c r="BR10" s="21">
        <v>0</v>
      </c>
      <c r="BS10" s="22">
        <f t="shared" si="5"/>
        <v>0</v>
      </c>
      <c r="BT10" s="22">
        <v>0</v>
      </c>
      <c r="BU10" s="22">
        <v>0</v>
      </c>
      <c r="BV10" s="22">
        <v>0</v>
      </c>
      <c r="BW10" s="22">
        <v>0</v>
      </c>
      <c r="BX10" s="22">
        <v>0</v>
      </c>
      <c r="BY10" s="22">
        <v>0</v>
      </c>
      <c r="BZ10" s="22">
        <v>0</v>
      </c>
      <c r="CA10" s="22">
        <v>0</v>
      </c>
      <c r="CB10" s="22">
        <v>0</v>
      </c>
      <c r="CC10" s="22">
        <v>0</v>
      </c>
      <c r="CD10" s="22">
        <f t="shared" si="6"/>
        <v>0</v>
      </c>
    </row>
    <row r="11" spans="1:82" ht="25.5" x14ac:dyDescent="0.25">
      <c r="A11" s="22" t="s">
        <v>107</v>
      </c>
      <c r="B11" s="23">
        <v>8</v>
      </c>
      <c r="C11" s="28" t="s">
        <v>26</v>
      </c>
      <c r="D11" s="30" t="s">
        <v>39</v>
      </c>
      <c r="E11" s="30" t="s">
        <v>40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f t="shared" si="0"/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f t="shared" si="1"/>
        <v>0</v>
      </c>
      <c r="AB11" s="22">
        <v>0</v>
      </c>
      <c r="AC11" s="22">
        <v>2</v>
      </c>
      <c r="AD11" s="22">
        <v>2</v>
      </c>
      <c r="AE11" s="22">
        <v>3</v>
      </c>
      <c r="AF11" s="22">
        <v>6</v>
      </c>
      <c r="AG11" s="22">
        <v>11</v>
      </c>
      <c r="AH11" s="22">
        <v>3</v>
      </c>
      <c r="AI11" s="22">
        <v>4</v>
      </c>
      <c r="AJ11" s="22">
        <v>2</v>
      </c>
      <c r="AK11" s="22">
        <v>2</v>
      </c>
      <c r="AL11" s="22">
        <f t="shared" si="2"/>
        <v>35</v>
      </c>
      <c r="AM11" s="22">
        <v>0</v>
      </c>
      <c r="AN11" s="22">
        <v>0</v>
      </c>
      <c r="AO11" s="22">
        <v>0</v>
      </c>
      <c r="AP11" s="22">
        <v>0</v>
      </c>
      <c r="AQ11" s="22">
        <v>0</v>
      </c>
      <c r="AR11" s="22">
        <v>0</v>
      </c>
      <c r="AS11" s="22">
        <v>0</v>
      </c>
      <c r="AT11" s="22">
        <v>0</v>
      </c>
      <c r="AU11" s="22">
        <v>0</v>
      </c>
      <c r="AV11" s="22">
        <v>0</v>
      </c>
      <c r="AW11" s="22">
        <f t="shared" si="3"/>
        <v>0</v>
      </c>
      <c r="AX11" s="21">
        <v>0</v>
      </c>
      <c r="AY11" s="21">
        <v>0</v>
      </c>
      <c r="AZ11" s="21">
        <v>0</v>
      </c>
      <c r="BA11" s="21">
        <v>0</v>
      </c>
      <c r="BB11" s="21">
        <v>0</v>
      </c>
      <c r="BC11" s="21">
        <v>0</v>
      </c>
      <c r="BD11" s="21">
        <v>0</v>
      </c>
      <c r="BE11" s="21">
        <v>0</v>
      </c>
      <c r="BF11" s="21">
        <v>0</v>
      </c>
      <c r="BG11" s="21">
        <v>0</v>
      </c>
      <c r="BH11" s="22">
        <f t="shared" si="4"/>
        <v>0</v>
      </c>
      <c r="BI11" s="21">
        <v>0</v>
      </c>
      <c r="BJ11" s="21">
        <v>0</v>
      </c>
      <c r="BK11" s="21">
        <v>0</v>
      </c>
      <c r="BL11" s="21">
        <v>0</v>
      </c>
      <c r="BM11" s="21">
        <v>0</v>
      </c>
      <c r="BN11" s="21">
        <v>0</v>
      </c>
      <c r="BO11" s="21">
        <v>0</v>
      </c>
      <c r="BP11" s="21">
        <v>0</v>
      </c>
      <c r="BQ11" s="21">
        <v>0</v>
      </c>
      <c r="BR11" s="21">
        <v>0</v>
      </c>
      <c r="BS11" s="22">
        <f t="shared" si="5"/>
        <v>0</v>
      </c>
      <c r="BT11" s="22">
        <v>0</v>
      </c>
      <c r="BU11" s="22">
        <v>0</v>
      </c>
      <c r="BV11" s="22">
        <v>0</v>
      </c>
      <c r="BW11" s="22">
        <v>0</v>
      </c>
      <c r="BX11" s="22">
        <v>0</v>
      </c>
      <c r="BY11" s="22">
        <v>0</v>
      </c>
      <c r="BZ11" s="22">
        <v>0</v>
      </c>
      <c r="CA11" s="22">
        <v>0</v>
      </c>
      <c r="CB11" s="22">
        <v>0</v>
      </c>
      <c r="CC11" s="22">
        <v>0</v>
      </c>
      <c r="CD11" s="22">
        <f t="shared" si="6"/>
        <v>0</v>
      </c>
    </row>
    <row r="12" spans="1:82" ht="38.25" x14ac:dyDescent="0.25">
      <c r="A12" s="22" t="s">
        <v>107</v>
      </c>
      <c r="B12" s="23">
        <v>9</v>
      </c>
      <c r="C12" s="28" t="s">
        <v>26</v>
      </c>
      <c r="D12" s="30" t="s">
        <v>41</v>
      </c>
      <c r="E12" s="30" t="s">
        <v>32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f t="shared" si="0"/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f t="shared" si="1"/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f t="shared" si="2"/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f t="shared" si="3"/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2">
        <f t="shared" si="4"/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1">
        <v>0</v>
      </c>
      <c r="BO12" s="21">
        <v>0</v>
      </c>
      <c r="BP12" s="21">
        <v>0</v>
      </c>
      <c r="BQ12" s="21">
        <v>0</v>
      </c>
      <c r="BR12" s="21">
        <v>0</v>
      </c>
      <c r="BS12" s="22">
        <f t="shared" si="5"/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f t="shared" si="6"/>
        <v>0</v>
      </c>
    </row>
    <row r="13" spans="1:82" ht="25.5" x14ac:dyDescent="0.25">
      <c r="A13" s="22" t="s">
        <v>107</v>
      </c>
      <c r="B13" s="23">
        <v>10</v>
      </c>
      <c r="C13" s="28" t="s">
        <v>26</v>
      </c>
      <c r="D13" s="30" t="s">
        <v>42</v>
      </c>
      <c r="E13" s="30" t="s">
        <v>43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f t="shared" si="0"/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f t="shared" si="1"/>
        <v>0</v>
      </c>
      <c r="AB13" s="22">
        <v>0</v>
      </c>
      <c r="AC13" s="22">
        <v>0</v>
      </c>
      <c r="AD13" s="22">
        <v>2</v>
      </c>
      <c r="AE13" s="22">
        <v>3</v>
      </c>
      <c r="AF13" s="22">
        <v>0</v>
      </c>
      <c r="AG13" s="22">
        <v>1</v>
      </c>
      <c r="AH13" s="22">
        <v>0</v>
      </c>
      <c r="AI13" s="22">
        <v>0</v>
      </c>
      <c r="AJ13" s="22">
        <v>0</v>
      </c>
      <c r="AK13" s="22">
        <v>0</v>
      </c>
      <c r="AL13" s="22">
        <f t="shared" si="2"/>
        <v>6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0</v>
      </c>
      <c r="AT13" s="22">
        <v>0</v>
      </c>
      <c r="AU13" s="22">
        <v>0</v>
      </c>
      <c r="AV13" s="22">
        <v>0</v>
      </c>
      <c r="AW13" s="22">
        <f t="shared" si="3"/>
        <v>0</v>
      </c>
      <c r="AX13" s="21">
        <v>0</v>
      </c>
      <c r="AY13" s="21">
        <v>0</v>
      </c>
      <c r="AZ13" s="21">
        <v>0</v>
      </c>
      <c r="BA13" s="21">
        <v>0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2">
        <f t="shared" si="4"/>
        <v>0</v>
      </c>
      <c r="BI13" s="21">
        <v>0</v>
      </c>
      <c r="BJ13" s="21">
        <v>0</v>
      </c>
      <c r="BK13" s="21">
        <v>0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>
        <v>0</v>
      </c>
      <c r="BS13" s="22">
        <f t="shared" si="5"/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0</v>
      </c>
      <c r="CC13" s="22">
        <v>0</v>
      </c>
      <c r="CD13" s="22">
        <f t="shared" si="6"/>
        <v>0</v>
      </c>
    </row>
    <row r="14" spans="1:82" ht="38.25" x14ac:dyDescent="0.25">
      <c r="A14" s="22" t="s">
        <v>107</v>
      </c>
      <c r="B14" s="23">
        <v>11</v>
      </c>
      <c r="C14" s="28" t="s">
        <v>26</v>
      </c>
      <c r="D14" s="30" t="s">
        <v>44</v>
      </c>
      <c r="E14" s="30" t="s">
        <v>45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f t="shared" si="0"/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f t="shared" si="1"/>
        <v>0</v>
      </c>
      <c r="AB14" s="22">
        <v>0</v>
      </c>
      <c r="AC14" s="22">
        <v>0</v>
      </c>
      <c r="AD14" s="22">
        <v>0</v>
      </c>
      <c r="AE14" s="22">
        <v>2</v>
      </c>
      <c r="AF14" s="22">
        <v>0</v>
      </c>
      <c r="AG14" s="22">
        <v>1</v>
      </c>
      <c r="AH14" s="22">
        <v>0</v>
      </c>
      <c r="AI14" s="22">
        <v>3</v>
      </c>
      <c r="AJ14" s="22">
        <v>0</v>
      </c>
      <c r="AK14" s="22">
        <v>0</v>
      </c>
      <c r="AL14" s="22">
        <f t="shared" si="2"/>
        <v>6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2">
        <v>0</v>
      </c>
      <c r="AU14" s="22">
        <v>0</v>
      </c>
      <c r="AV14" s="22">
        <v>0</v>
      </c>
      <c r="AW14" s="22">
        <f t="shared" si="3"/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0</v>
      </c>
      <c r="BF14" s="21">
        <v>0</v>
      </c>
      <c r="BG14" s="21">
        <v>0</v>
      </c>
      <c r="BH14" s="22">
        <f t="shared" si="4"/>
        <v>0</v>
      </c>
      <c r="BI14" s="21">
        <v>0</v>
      </c>
      <c r="BJ14" s="21">
        <v>0</v>
      </c>
      <c r="BK14" s="21">
        <v>0</v>
      </c>
      <c r="BL14" s="21">
        <v>0</v>
      </c>
      <c r="BM14" s="21">
        <v>0</v>
      </c>
      <c r="BN14" s="21">
        <v>0</v>
      </c>
      <c r="BO14" s="21">
        <v>0</v>
      </c>
      <c r="BP14" s="21">
        <v>0</v>
      </c>
      <c r="BQ14" s="21">
        <v>0</v>
      </c>
      <c r="BR14" s="21">
        <v>0</v>
      </c>
      <c r="BS14" s="22">
        <f t="shared" si="5"/>
        <v>0</v>
      </c>
      <c r="BT14" s="22">
        <v>0</v>
      </c>
      <c r="BU14" s="22">
        <v>0</v>
      </c>
      <c r="BV14" s="22">
        <v>0</v>
      </c>
      <c r="BW14" s="22">
        <v>0</v>
      </c>
      <c r="BX14" s="22">
        <v>0</v>
      </c>
      <c r="BY14" s="22">
        <v>0</v>
      </c>
      <c r="BZ14" s="22">
        <v>0</v>
      </c>
      <c r="CA14" s="22">
        <v>0</v>
      </c>
      <c r="CB14" s="22">
        <v>0</v>
      </c>
      <c r="CC14" s="22">
        <v>0</v>
      </c>
      <c r="CD14" s="22">
        <f t="shared" si="6"/>
        <v>0</v>
      </c>
    </row>
    <row r="15" spans="1:82" ht="25.5" x14ac:dyDescent="0.25">
      <c r="A15" s="22" t="s">
        <v>107</v>
      </c>
      <c r="B15" s="23">
        <v>12</v>
      </c>
      <c r="C15" s="28" t="s">
        <v>26</v>
      </c>
      <c r="D15" s="30" t="s">
        <v>46</v>
      </c>
      <c r="E15" s="30" t="s">
        <v>47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f t="shared" si="0"/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f t="shared" si="1"/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3</v>
      </c>
      <c r="AH15" s="22">
        <v>2</v>
      </c>
      <c r="AI15" s="22">
        <v>11</v>
      </c>
      <c r="AJ15" s="22">
        <v>0</v>
      </c>
      <c r="AK15" s="22">
        <v>1</v>
      </c>
      <c r="AL15" s="22">
        <f t="shared" si="2"/>
        <v>17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22">
        <f t="shared" si="3"/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2">
        <f t="shared" si="4"/>
        <v>0</v>
      </c>
      <c r="BI15" s="21">
        <v>0</v>
      </c>
      <c r="BJ15" s="21">
        <v>0</v>
      </c>
      <c r="BK15" s="21">
        <v>0</v>
      </c>
      <c r="BL15" s="21">
        <v>0</v>
      </c>
      <c r="BM15" s="21">
        <v>0</v>
      </c>
      <c r="BN15" s="21">
        <v>0</v>
      </c>
      <c r="BO15" s="21">
        <v>0</v>
      </c>
      <c r="BP15" s="21">
        <v>0</v>
      </c>
      <c r="BQ15" s="21">
        <v>0</v>
      </c>
      <c r="BR15" s="21">
        <v>0</v>
      </c>
      <c r="BS15" s="22">
        <f t="shared" si="5"/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f t="shared" si="6"/>
        <v>0</v>
      </c>
    </row>
    <row r="16" spans="1:82" ht="25.5" x14ac:dyDescent="0.25">
      <c r="A16" s="22" t="s">
        <v>107</v>
      </c>
      <c r="B16" s="23">
        <v>13</v>
      </c>
      <c r="C16" s="28" t="s">
        <v>26</v>
      </c>
      <c r="D16" s="30" t="s">
        <v>48</v>
      </c>
      <c r="E16" s="30" t="s">
        <v>49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f t="shared" si="0"/>
        <v>0</v>
      </c>
      <c r="Q16" s="22">
        <v>0</v>
      </c>
      <c r="R16" s="22">
        <v>0</v>
      </c>
      <c r="S16" s="22">
        <v>0</v>
      </c>
      <c r="T16" s="22">
        <v>2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f t="shared" si="1"/>
        <v>2</v>
      </c>
      <c r="AB16" s="22">
        <v>3</v>
      </c>
      <c r="AC16" s="22">
        <v>0</v>
      </c>
      <c r="AD16" s="22">
        <v>1</v>
      </c>
      <c r="AE16" s="22">
        <v>3</v>
      </c>
      <c r="AF16" s="22">
        <v>4</v>
      </c>
      <c r="AG16" s="22">
        <v>2</v>
      </c>
      <c r="AH16" s="22">
        <v>1</v>
      </c>
      <c r="AI16" s="22">
        <v>0</v>
      </c>
      <c r="AJ16" s="22">
        <v>1</v>
      </c>
      <c r="AK16" s="22">
        <v>1</v>
      </c>
      <c r="AL16" s="22">
        <f t="shared" si="2"/>
        <v>16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0</v>
      </c>
      <c r="AT16" s="22">
        <v>0</v>
      </c>
      <c r="AU16" s="22">
        <v>0</v>
      </c>
      <c r="AV16" s="22">
        <v>0</v>
      </c>
      <c r="AW16" s="22">
        <f t="shared" si="3"/>
        <v>0</v>
      </c>
      <c r="AX16" s="21">
        <v>0</v>
      </c>
      <c r="AY16" s="21">
        <v>0</v>
      </c>
      <c r="AZ16" s="21">
        <v>0</v>
      </c>
      <c r="BA16" s="21">
        <v>0</v>
      </c>
      <c r="BB16" s="21">
        <v>0</v>
      </c>
      <c r="BC16" s="21">
        <v>0</v>
      </c>
      <c r="BD16" s="21">
        <v>0</v>
      </c>
      <c r="BE16" s="21">
        <v>0</v>
      </c>
      <c r="BF16" s="21">
        <v>0</v>
      </c>
      <c r="BG16" s="21">
        <v>0</v>
      </c>
      <c r="BH16" s="22">
        <f t="shared" si="4"/>
        <v>0</v>
      </c>
      <c r="BI16" s="21">
        <v>0</v>
      </c>
      <c r="BJ16" s="21">
        <v>0</v>
      </c>
      <c r="BK16" s="21">
        <v>0</v>
      </c>
      <c r="BL16" s="21">
        <v>0</v>
      </c>
      <c r="BM16" s="21">
        <v>0</v>
      </c>
      <c r="BN16" s="21">
        <v>0</v>
      </c>
      <c r="BO16" s="21">
        <v>0</v>
      </c>
      <c r="BP16" s="21">
        <v>0</v>
      </c>
      <c r="BQ16" s="21">
        <v>0</v>
      </c>
      <c r="BR16" s="21">
        <v>0</v>
      </c>
      <c r="BS16" s="22">
        <f t="shared" si="5"/>
        <v>0</v>
      </c>
      <c r="BT16" s="22">
        <v>0</v>
      </c>
      <c r="BU16" s="22">
        <v>0</v>
      </c>
      <c r="BV16" s="22">
        <v>0</v>
      </c>
      <c r="BW16" s="22">
        <v>0</v>
      </c>
      <c r="BX16" s="22">
        <v>0</v>
      </c>
      <c r="BY16" s="22">
        <v>0</v>
      </c>
      <c r="BZ16" s="22">
        <v>0</v>
      </c>
      <c r="CA16" s="22">
        <v>0</v>
      </c>
      <c r="CB16" s="22">
        <v>0</v>
      </c>
      <c r="CC16" s="22">
        <v>0</v>
      </c>
      <c r="CD16" s="22">
        <f t="shared" si="6"/>
        <v>0</v>
      </c>
    </row>
    <row r="17" spans="1:82" ht="25.5" x14ac:dyDescent="0.25">
      <c r="A17" s="22" t="s">
        <v>107</v>
      </c>
      <c r="B17" s="23">
        <v>14</v>
      </c>
      <c r="C17" s="28" t="s">
        <v>26</v>
      </c>
      <c r="D17" s="30" t="s">
        <v>50</v>
      </c>
      <c r="E17" s="30" t="s">
        <v>51</v>
      </c>
      <c r="F17" s="22">
        <v>0</v>
      </c>
      <c r="G17" s="22">
        <v>0</v>
      </c>
      <c r="H17" s="22">
        <v>1</v>
      </c>
      <c r="I17" s="22">
        <v>5</v>
      </c>
      <c r="J17" s="22">
        <v>3</v>
      </c>
      <c r="K17" s="22">
        <v>6</v>
      </c>
      <c r="L17" s="22">
        <v>6</v>
      </c>
      <c r="M17" s="22">
        <v>4</v>
      </c>
      <c r="N17" s="22">
        <v>0</v>
      </c>
      <c r="O17" s="22">
        <v>0</v>
      </c>
      <c r="P17" s="22">
        <f t="shared" si="0"/>
        <v>25</v>
      </c>
      <c r="Q17" s="22">
        <v>0</v>
      </c>
      <c r="R17" s="22">
        <v>0</v>
      </c>
      <c r="S17" s="22">
        <v>0</v>
      </c>
      <c r="T17" s="22">
        <v>1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f t="shared" si="1"/>
        <v>1</v>
      </c>
      <c r="AB17" s="22">
        <v>0</v>
      </c>
      <c r="AC17" s="22">
        <v>0</v>
      </c>
      <c r="AD17" s="22">
        <v>2</v>
      </c>
      <c r="AE17" s="22">
        <v>1</v>
      </c>
      <c r="AF17" s="22">
        <v>2</v>
      </c>
      <c r="AG17" s="22">
        <v>0</v>
      </c>
      <c r="AH17" s="22">
        <v>1</v>
      </c>
      <c r="AI17" s="22">
        <v>2</v>
      </c>
      <c r="AJ17" s="22">
        <v>0</v>
      </c>
      <c r="AK17" s="22">
        <v>0</v>
      </c>
      <c r="AL17" s="22">
        <f t="shared" si="2"/>
        <v>8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f t="shared" si="3"/>
        <v>0</v>
      </c>
      <c r="AX17" s="21">
        <v>0</v>
      </c>
      <c r="AY17" s="21">
        <v>0</v>
      </c>
      <c r="AZ17" s="21">
        <v>0</v>
      </c>
      <c r="BA17" s="21">
        <v>0</v>
      </c>
      <c r="BB17" s="21">
        <v>0</v>
      </c>
      <c r="BC17" s="21">
        <v>0</v>
      </c>
      <c r="BD17" s="21">
        <v>0</v>
      </c>
      <c r="BE17" s="21">
        <v>0</v>
      </c>
      <c r="BF17" s="21">
        <v>0</v>
      </c>
      <c r="BG17" s="21">
        <v>0</v>
      </c>
      <c r="BH17" s="22">
        <f t="shared" si="4"/>
        <v>0</v>
      </c>
      <c r="BI17" s="21">
        <v>0</v>
      </c>
      <c r="BJ17" s="21">
        <v>0</v>
      </c>
      <c r="BK17" s="21">
        <v>0</v>
      </c>
      <c r="BL17" s="21">
        <v>0</v>
      </c>
      <c r="BM17" s="21">
        <v>0</v>
      </c>
      <c r="BN17" s="21">
        <v>0</v>
      </c>
      <c r="BO17" s="21">
        <v>0</v>
      </c>
      <c r="BP17" s="21">
        <v>0</v>
      </c>
      <c r="BQ17" s="21">
        <v>0</v>
      </c>
      <c r="BR17" s="21">
        <v>0</v>
      </c>
      <c r="BS17" s="22">
        <f t="shared" si="5"/>
        <v>0</v>
      </c>
      <c r="BT17" s="22">
        <v>0</v>
      </c>
      <c r="BU17" s="22">
        <v>0</v>
      </c>
      <c r="BV17" s="22">
        <v>0</v>
      </c>
      <c r="BW17" s="22">
        <v>0</v>
      </c>
      <c r="BX17" s="22">
        <v>0</v>
      </c>
      <c r="BY17" s="22">
        <v>0</v>
      </c>
      <c r="BZ17" s="22">
        <v>0</v>
      </c>
      <c r="CA17" s="22">
        <v>0</v>
      </c>
      <c r="CB17" s="22">
        <v>0</v>
      </c>
      <c r="CC17" s="22">
        <v>0</v>
      </c>
      <c r="CD17" s="22">
        <f t="shared" si="6"/>
        <v>0</v>
      </c>
    </row>
    <row r="18" spans="1:82" ht="38.25" x14ac:dyDescent="0.25">
      <c r="A18" s="22" t="s">
        <v>107</v>
      </c>
      <c r="B18" s="23">
        <v>15</v>
      </c>
      <c r="C18" s="28" t="s">
        <v>26</v>
      </c>
      <c r="D18" s="30" t="s">
        <v>52</v>
      </c>
      <c r="E18" s="30" t="s">
        <v>53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f t="shared" si="0"/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f t="shared" si="1"/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1</v>
      </c>
      <c r="AG18" s="22">
        <v>0</v>
      </c>
      <c r="AH18" s="22">
        <v>0</v>
      </c>
      <c r="AI18" s="22">
        <v>0</v>
      </c>
      <c r="AJ18" s="22">
        <v>0</v>
      </c>
      <c r="AK18" s="22">
        <v>0</v>
      </c>
      <c r="AL18" s="22">
        <f t="shared" si="2"/>
        <v>1</v>
      </c>
      <c r="AM18" s="22">
        <v>0</v>
      </c>
      <c r="AN18" s="22">
        <v>0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22">
        <v>0</v>
      </c>
      <c r="AU18" s="22">
        <v>0</v>
      </c>
      <c r="AV18" s="22">
        <v>0</v>
      </c>
      <c r="AW18" s="22">
        <f t="shared" si="3"/>
        <v>0</v>
      </c>
      <c r="AX18" s="21">
        <v>0</v>
      </c>
      <c r="AY18" s="21">
        <v>0</v>
      </c>
      <c r="AZ18" s="21">
        <v>0</v>
      </c>
      <c r="BA18" s="21">
        <v>0</v>
      </c>
      <c r="BB18" s="21">
        <v>0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2">
        <f t="shared" si="4"/>
        <v>0</v>
      </c>
      <c r="BI18" s="21">
        <v>0</v>
      </c>
      <c r="BJ18" s="21">
        <v>0</v>
      </c>
      <c r="BK18" s="21">
        <v>0</v>
      </c>
      <c r="BL18" s="21">
        <v>0</v>
      </c>
      <c r="BM18" s="21">
        <v>0</v>
      </c>
      <c r="BN18" s="21">
        <v>0</v>
      </c>
      <c r="BO18" s="21">
        <v>0</v>
      </c>
      <c r="BP18" s="21">
        <v>0</v>
      </c>
      <c r="BQ18" s="21">
        <v>0</v>
      </c>
      <c r="BR18" s="21">
        <v>0</v>
      </c>
      <c r="BS18" s="22">
        <f t="shared" si="5"/>
        <v>0</v>
      </c>
      <c r="BT18" s="22">
        <v>0</v>
      </c>
      <c r="BU18" s="22">
        <v>0</v>
      </c>
      <c r="BV18" s="22">
        <v>0</v>
      </c>
      <c r="BW18" s="22">
        <v>0</v>
      </c>
      <c r="BX18" s="22">
        <v>0</v>
      </c>
      <c r="BY18" s="22">
        <v>0</v>
      </c>
      <c r="BZ18" s="22">
        <v>0</v>
      </c>
      <c r="CA18" s="22">
        <v>0</v>
      </c>
      <c r="CB18" s="22">
        <v>0</v>
      </c>
      <c r="CC18" s="22">
        <v>0</v>
      </c>
      <c r="CD18" s="22">
        <f t="shared" si="6"/>
        <v>0</v>
      </c>
    </row>
    <row r="19" spans="1:82" ht="38.25" x14ac:dyDescent="0.25">
      <c r="A19" s="22" t="s">
        <v>107</v>
      </c>
      <c r="B19" s="23">
        <v>16</v>
      </c>
      <c r="C19" s="28" t="s">
        <v>26</v>
      </c>
      <c r="D19" s="30" t="s">
        <v>54</v>
      </c>
      <c r="E19" s="30" t="s">
        <v>55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f t="shared" si="0"/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f t="shared" si="1"/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2</v>
      </c>
      <c r="AH19" s="22">
        <v>1</v>
      </c>
      <c r="AI19" s="22">
        <v>0</v>
      </c>
      <c r="AJ19" s="22">
        <v>0</v>
      </c>
      <c r="AK19" s="22">
        <v>0</v>
      </c>
      <c r="AL19" s="22">
        <f t="shared" si="2"/>
        <v>3</v>
      </c>
      <c r="AM19" s="22">
        <v>0</v>
      </c>
      <c r="AN19" s="22">
        <v>0</v>
      </c>
      <c r="AO19" s="22">
        <v>0</v>
      </c>
      <c r="AP19" s="22">
        <v>0</v>
      </c>
      <c r="AQ19" s="22">
        <v>0</v>
      </c>
      <c r="AR19" s="22">
        <v>0</v>
      </c>
      <c r="AS19" s="22">
        <v>0</v>
      </c>
      <c r="AT19" s="22">
        <v>0</v>
      </c>
      <c r="AU19" s="22">
        <v>0</v>
      </c>
      <c r="AV19" s="22">
        <v>0</v>
      </c>
      <c r="AW19" s="22">
        <f t="shared" si="3"/>
        <v>0</v>
      </c>
      <c r="AX19" s="21">
        <v>0</v>
      </c>
      <c r="AY19" s="21">
        <v>0</v>
      </c>
      <c r="AZ19" s="21">
        <v>0</v>
      </c>
      <c r="BA19" s="21">
        <v>0</v>
      </c>
      <c r="BB19" s="21">
        <v>0</v>
      </c>
      <c r="BC19" s="21">
        <v>0</v>
      </c>
      <c r="BD19" s="21">
        <v>0</v>
      </c>
      <c r="BE19" s="21">
        <v>0</v>
      </c>
      <c r="BF19" s="21">
        <v>0</v>
      </c>
      <c r="BG19" s="21">
        <v>0</v>
      </c>
      <c r="BH19" s="22">
        <f t="shared" si="4"/>
        <v>0</v>
      </c>
      <c r="BI19" s="21">
        <v>0</v>
      </c>
      <c r="BJ19" s="21">
        <v>0</v>
      </c>
      <c r="BK19" s="21">
        <v>0</v>
      </c>
      <c r="BL19" s="21">
        <v>0</v>
      </c>
      <c r="BM19" s="21">
        <v>0</v>
      </c>
      <c r="BN19" s="21">
        <v>0</v>
      </c>
      <c r="BO19" s="21">
        <v>0</v>
      </c>
      <c r="BP19" s="21">
        <v>0</v>
      </c>
      <c r="BQ19" s="21">
        <v>0</v>
      </c>
      <c r="BR19" s="21">
        <v>0</v>
      </c>
      <c r="BS19" s="22">
        <f t="shared" si="5"/>
        <v>0</v>
      </c>
      <c r="BT19" s="22">
        <v>0</v>
      </c>
      <c r="BU19" s="22">
        <v>0</v>
      </c>
      <c r="BV19" s="22">
        <v>0</v>
      </c>
      <c r="BW19" s="22">
        <v>0</v>
      </c>
      <c r="BX19" s="22">
        <v>0</v>
      </c>
      <c r="BY19" s="22">
        <v>0</v>
      </c>
      <c r="BZ19" s="22">
        <v>0</v>
      </c>
      <c r="CA19" s="22">
        <v>0</v>
      </c>
      <c r="CB19" s="22">
        <v>0</v>
      </c>
      <c r="CC19" s="22">
        <v>0</v>
      </c>
      <c r="CD19" s="22">
        <f t="shared" si="6"/>
        <v>0</v>
      </c>
    </row>
    <row r="20" spans="1:82" ht="25.5" x14ac:dyDescent="0.25">
      <c r="A20" s="22" t="s">
        <v>107</v>
      </c>
      <c r="B20" s="23">
        <v>17</v>
      </c>
      <c r="C20" s="28" t="s">
        <v>26</v>
      </c>
      <c r="D20" s="30" t="s">
        <v>56</v>
      </c>
      <c r="E20" s="30" t="s">
        <v>57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f t="shared" si="0"/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f t="shared" si="1"/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f t="shared" si="2"/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0</v>
      </c>
      <c r="AV20" s="22">
        <v>0</v>
      </c>
      <c r="AW20" s="22">
        <f t="shared" si="3"/>
        <v>0</v>
      </c>
      <c r="AX20" s="21">
        <v>0</v>
      </c>
      <c r="AY20" s="21">
        <v>0</v>
      </c>
      <c r="AZ20" s="21">
        <v>0</v>
      </c>
      <c r="BA20" s="21">
        <v>0</v>
      </c>
      <c r="BB20" s="21">
        <v>0</v>
      </c>
      <c r="BC20" s="21">
        <v>0</v>
      </c>
      <c r="BD20" s="21">
        <v>0</v>
      </c>
      <c r="BE20" s="21">
        <v>0</v>
      </c>
      <c r="BF20" s="21">
        <v>0</v>
      </c>
      <c r="BG20" s="21">
        <v>0</v>
      </c>
      <c r="BH20" s="22">
        <f t="shared" si="4"/>
        <v>0</v>
      </c>
      <c r="BI20" s="21">
        <v>0</v>
      </c>
      <c r="BJ20" s="21">
        <v>0</v>
      </c>
      <c r="BK20" s="21">
        <v>0</v>
      </c>
      <c r="BL20" s="21">
        <v>0</v>
      </c>
      <c r="BM20" s="21">
        <v>0</v>
      </c>
      <c r="BN20" s="21">
        <v>0</v>
      </c>
      <c r="BO20" s="21">
        <v>0</v>
      </c>
      <c r="BP20" s="21">
        <v>0</v>
      </c>
      <c r="BQ20" s="21">
        <v>0</v>
      </c>
      <c r="BR20" s="21">
        <v>0</v>
      </c>
      <c r="BS20" s="22">
        <f t="shared" si="5"/>
        <v>0</v>
      </c>
      <c r="BT20" s="22">
        <v>0</v>
      </c>
      <c r="BU20" s="22">
        <v>0</v>
      </c>
      <c r="BV20" s="22">
        <v>0</v>
      </c>
      <c r="BW20" s="22">
        <v>0</v>
      </c>
      <c r="BX20" s="22">
        <v>0</v>
      </c>
      <c r="BY20" s="22">
        <v>0</v>
      </c>
      <c r="BZ20" s="22">
        <v>0</v>
      </c>
      <c r="CA20" s="22">
        <v>0</v>
      </c>
      <c r="CB20" s="22">
        <v>0</v>
      </c>
      <c r="CC20" s="22">
        <v>0</v>
      </c>
      <c r="CD20" s="22">
        <f t="shared" si="6"/>
        <v>0</v>
      </c>
    </row>
    <row r="21" spans="1:82" ht="25.5" x14ac:dyDescent="0.25">
      <c r="A21" s="22" t="s">
        <v>107</v>
      </c>
      <c r="B21" s="23">
        <v>18</v>
      </c>
      <c r="C21" s="28" t="s">
        <v>26</v>
      </c>
      <c r="D21" s="30" t="s">
        <v>58</v>
      </c>
      <c r="E21" s="30" t="s">
        <v>59</v>
      </c>
      <c r="F21" s="22">
        <v>0</v>
      </c>
      <c r="G21" s="22">
        <v>0</v>
      </c>
      <c r="H21" s="22">
        <v>0</v>
      </c>
      <c r="I21" s="22">
        <v>0</v>
      </c>
      <c r="J21" s="22">
        <v>1</v>
      </c>
      <c r="K21" s="22">
        <v>0</v>
      </c>
      <c r="L21" s="22">
        <v>0</v>
      </c>
      <c r="M21" s="22">
        <v>2</v>
      </c>
      <c r="N21" s="22">
        <v>0</v>
      </c>
      <c r="O21" s="22">
        <v>0</v>
      </c>
      <c r="P21" s="22">
        <f t="shared" si="0"/>
        <v>3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f t="shared" si="1"/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2</v>
      </c>
      <c r="AJ21" s="22">
        <v>0</v>
      </c>
      <c r="AK21" s="22">
        <v>0</v>
      </c>
      <c r="AL21" s="22">
        <f t="shared" si="2"/>
        <v>2</v>
      </c>
      <c r="AM21" s="22">
        <v>0</v>
      </c>
      <c r="AN21" s="22">
        <v>0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v>0</v>
      </c>
      <c r="AV21" s="22">
        <v>0</v>
      </c>
      <c r="AW21" s="22">
        <f t="shared" si="3"/>
        <v>0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0</v>
      </c>
      <c r="BH21" s="22">
        <f t="shared" si="4"/>
        <v>0</v>
      </c>
      <c r="BI21" s="21">
        <v>0</v>
      </c>
      <c r="BJ21" s="21">
        <v>0</v>
      </c>
      <c r="BK21" s="21">
        <v>0</v>
      </c>
      <c r="BL21" s="21">
        <v>0</v>
      </c>
      <c r="BM21" s="21">
        <v>0</v>
      </c>
      <c r="BN21" s="21">
        <v>0</v>
      </c>
      <c r="BO21" s="21">
        <v>0</v>
      </c>
      <c r="BP21" s="21">
        <v>0</v>
      </c>
      <c r="BQ21" s="21">
        <v>0</v>
      </c>
      <c r="BR21" s="21">
        <v>0</v>
      </c>
      <c r="BS21" s="22">
        <f t="shared" si="5"/>
        <v>0</v>
      </c>
      <c r="BT21" s="22">
        <v>0</v>
      </c>
      <c r="BU21" s="22">
        <v>0</v>
      </c>
      <c r="BV21" s="22">
        <v>0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0</v>
      </c>
      <c r="CC21" s="22">
        <v>0</v>
      </c>
      <c r="CD21" s="22">
        <f t="shared" si="6"/>
        <v>0</v>
      </c>
    </row>
    <row r="22" spans="1:82" ht="38.25" x14ac:dyDescent="0.25">
      <c r="A22" s="22" t="s">
        <v>107</v>
      </c>
      <c r="B22" s="23">
        <v>19</v>
      </c>
      <c r="C22" s="28" t="s">
        <v>26</v>
      </c>
      <c r="D22" s="30" t="s">
        <v>60</v>
      </c>
      <c r="E22" s="30" t="s">
        <v>61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f t="shared" si="0"/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f t="shared" si="1"/>
        <v>0</v>
      </c>
      <c r="AB22" s="22">
        <v>0</v>
      </c>
      <c r="AC22" s="22">
        <v>1</v>
      </c>
      <c r="AD22" s="22">
        <v>2</v>
      </c>
      <c r="AE22" s="22">
        <v>2</v>
      </c>
      <c r="AF22" s="22">
        <v>1</v>
      </c>
      <c r="AG22" s="22">
        <v>2</v>
      </c>
      <c r="AH22" s="22">
        <v>2</v>
      </c>
      <c r="AI22" s="22">
        <v>0</v>
      </c>
      <c r="AJ22" s="22">
        <v>0</v>
      </c>
      <c r="AK22" s="22">
        <v>2</v>
      </c>
      <c r="AL22" s="22">
        <f t="shared" si="2"/>
        <v>12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22">
        <v>0</v>
      </c>
      <c r="AU22" s="22">
        <v>0</v>
      </c>
      <c r="AV22" s="22">
        <v>0</v>
      </c>
      <c r="AW22" s="22">
        <f t="shared" si="3"/>
        <v>0</v>
      </c>
      <c r="AX22" s="21">
        <v>0</v>
      </c>
      <c r="AY22" s="21">
        <v>0</v>
      </c>
      <c r="AZ22" s="21">
        <v>0</v>
      </c>
      <c r="BA22" s="21">
        <v>0</v>
      </c>
      <c r="BB22" s="21">
        <v>0</v>
      </c>
      <c r="BC22" s="21">
        <v>0</v>
      </c>
      <c r="BD22" s="21">
        <v>0</v>
      </c>
      <c r="BE22" s="21">
        <v>0</v>
      </c>
      <c r="BF22" s="21">
        <v>0</v>
      </c>
      <c r="BG22" s="21">
        <v>0</v>
      </c>
      <c r="BH22" s="22">
        <f t="shared" si="4"/>
        <v>0</v>
      </c>
      <c r="BI22" s="21">
        <v>0</v>
      </c>
      <c r="BJ22" s="21">
        <v>0</v>
      </c>
      <c r="BK22" s="21">
        <v>0</v>
      </c>
      <c r="BL22" s="21">
        <v>0</v>
      </c>
      <c r="BM22" s="21">
        <v>0</v>
      </c>
      <c r="BN22" s="21">
        <v>0</v>
      </c>
      <c r="BO22" s="21">
        <v>0</v>
      </c>
      <c r="BP22" s="21">
        <v>0</v>
      </c>
      <c r="BQ22" s="21">
        <v>0</v>
      </c>
      <c r="BR22" s="21">
        <v>0</v>
      </c>
      <c r="BS22" s="22">
        <f t="shared" si="5"/>
        <v>0</v>
      </c>
      <c r="BT22" s="22">
        <v>0</v>
      </c>
      <c r="BU22" s="22">
        <v>0</v>
      </c>
      <c r="BV22" s="22">
        <v>0</v>
      </c>
      <c r="BW22" s="22">
        <v>0</v>
      </c>
      <c r="BX22" s="22">
        <v>0</v>
      </c>
      <c r="BY22" s="22">
        <v>0</v>
      </c>
      <c r="BZ22" s="22">
        <v>0</v>
      </c>
      <c r="CA22" s="22">
        <v>0</v>
      </c>
      <c r="CB22" s="22">
        <v>0</v>
      </c>
      <c r="CC22" s="22">
        <v>0</v>
      </c>
      <c r="CD22" s="22">
        <f t="shared" si="6"/>
        <v>0</v>
      </c>
    </row>
    <row r="23" spans="1:82" ht="38.25" x14ac:dyDescent="0.25">
      <c r="A23" s="22" t="s">
        <v>107</v>
      </c>
      <c r="B23" s="23">
        <v>20</v>
      </c>
      <c r="C23" s="28" t="s">
        <v>26</v>
      </c>
      <c r="D23" s="30" t="s">
        <v>62</v>
      </c>
      <c r="E23" s="30" t="s">
        <v>63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f t="shared" si="0"/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f t="shared" si="1"/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1</v>
      </c>
      <c r="AH23" s="22">
        <v>1</v>
      </c>
      <c r="AI23" s="22">
        <v>1</v>
      </c>
      <c r="AJ23" s="22">
        <v>0</v>
      </c>
      <c r="AK23" s="22">
        <v>0</v>
      </c>
      <c r="AL23" s="22">
        <f t="shared" si="2"/>
        <v>3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22">
        <v>0</v>
      </c>
      <c r="AU23" s="22">
        <v>0</v>
      </c>
      <c r="AV23" s="22">
        <v>0</v>
      </c>
      <c r="AW23" s="22">
        <f t="shared" si="3"/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2">
        <f t="shared" si="4"/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  <c r="BR23" s="21">
        <v>0</v>
      </c>
      <c r="BS23" s="22">
        <f t="shared" si="5"/>
        <v>0</v>
      </c>
      <c r="BT23" s="22">
        <v>0</v>
      </c>
      <c r="BU23" s="22">
        <v>0</v>
      </c>
      <c r="BV23" s="22">
        <v>0</v>
      </c>
      <c r="BW23" s="22">
        <v>0</v>
      </c>
      <c r="BX23" s="22">
        <v>0</v>
      </c>
      <c r="BY23" s="22">
        <v>0</v>
      </c>
      <c r="BZ23" s="22">
        <v>0</v>
      </c>
      <c r="CA23" s="22">
        <v>0</v>
      </c>
      <c r="CB23" s="22">
        <v>0</v>
      </c>
      <c r="CC23" s="22">
        <v>0</v>
      </c>
      <c r="CD23" s="22">
        <f t="shared" si="6"/>
        <v>0</v>
      </c>
    </row>
    <row r="24" spans="1:82" ht="38.25" x14ac:dyDescent="0.25">
      <c r="A24" s="22" t="s">
        <v>107</v>
      </c>
      <c r="B24" s="23">
        <v>21</v>
      </c>
      <c r="C24" s="28" t="s">
        <v>26</v>
      </c>
      <c r="D24" s="30" t="s">
        <v>64</v>
      </c>
      <c r="E24" s="30" t="s">
        <v>65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f t="shared" si="0"/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f t="shared" si="1"/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1</v>
      </c>
      <c r="AI24" s="22">
        <v>1</v>
      </c>
      <c r="AJ24" s="22">
        <v>0</v>
      </c>
      <c r="AK24" s="22">
        <v>0</v>
      </c>
      <c r="AL24" s="22">
        <f t="shared" si="2"/>
        <v>2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f t="shared" si="3"/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2">
        <f t="shared" si="4"/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1">
        <v>0</v>
      </c>
      <c r="BS24" s="22">
        <f t="shared" si="5"/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f t="shared" si="6"/>
        <v>0</v>
      </c>
    </row>
    <row r="25" spans="1:82" ht="38.25" x14ac:dyDescent="0.25">
      <c r="A25" s="22" t="s">
        <v>107</v>
      </c>
      <c r="B25" s="23">
        <v>22</v>
      </c>
      <c r="C25" s="28" t="s">
        <v>26</v>
      </c>
      <c r="D25" s="30" t="s">
        <v>66</v>
      </c>
      <c r="E25" s="30" t="s">
        <v>67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f t="shared" si="0"/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1</v>
      </c>
      <c r="AA25" s="22">
        <f t="shared" si="1"/>
        <v>1</v>
      </c>
      <c r="AB25" s="22">
        <v>0</v>
      </c>
      <c r="AC25" s="22">
        <v>0</v>
      </c>
      <c r="AD25" s="22">
        <v>2</v>
      </c>
      <c r="AE25" s="22">
        <v>2</v>
      </c>
      <c r="AF25" s="22">
        <v>0</v>
      </c>
      <c r="AG25" s="22">
        <v>0</v>
      </c>
      <c r="AH25" s="22">
        <v>0</v>
      </c>
      <c r="AI25" s="22">
        <v>3</v>
      </c>
      <c r="AJ25" s="22">
        <v>0</v>
      </c>
      <c r="AK25" s="22">
        <v>4</v>
      </c>
      <c r="AL25" s="22">
        <f t="shared" si="2"/>
        <v>11</v>
      </c>
      <c r="AM25" s="22">
        <v>0</v>
      </c>
      <c r="AN25" s="22">
        <v>0</v>
      </c>
      <c r="AO25" s="22">
        <v>0</v>
      </c>
      <c r="AP25" s="22">
        <v>0</v>
      </c>
      <c r="AQ25" s="22">
        <v>0</v>
      </c>
      <c r="AR25" s="22">
        <v>0</v>
      </c>
      <c r="AS25" s="22">
        <v>0</v>
      </c>
      <c r="AT25" s="22">
        <v>0</v>
      </c>
      <c r="AU25" s="22">
        <v>0</v>
      </c>
      <c r="AV25" s="22">
        <v>0</v>
      </c>
      <c r="AW25" s="22">
        <f t="shared" si="3"/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2">
        <f t="shared" si="4"/>
        <v>0</v>
      </c>
      <c r="BI25" s="21">
        <v>0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1">
        <v>0</v>
      </c>
      <c r="BR25" s="21">
        <v>0</v>
      </c>
      <c r="BS25" s="22">
        <f t="shared" si="5"/>
        <v>0</v>
      </c>
      <c r="BT25" s="22">
        <v>0</v>
      </c>
      <c r="BU25" s="22">
        <v>0</v>
      </c>
      <c r="BV25" s="22">
        <v>0</v>
      </c>
      <c r="BW25" s="22">
        <v>0</v>
      </c>
      <c r="BX25" s="22">
        <v>0</v>
      </c>
      <c r="BY25" s="22">
        <v>0</v>
      </c>
      <c r="BZ25" s="22">
        <v>0</v>
      </c>
      <c r="CA25" s="22">
        <v>0</v>
      </c>
      <c r="CB25" s="22">
        <v>0</v>
      </c>
      <c r="CC25" s="22">
        <v>0</v>
      </c>
      <c r="CD25" s="22">
        <f t="shared" si="6"/>
        <v>0</v>
      </c>
    </row>
    <row r="26" spans="1:82" ht="38.25" x14ac:dyDescent="0.25">
      <c r="A26" s="22" t="s">
        <v>107</v>
      </c>
      <c r="B26" s="23">
        <v>23</v>
      </c>
      <c r="C26" s="28" t="s">
        <v>26</v>
      </c>
      <c r="D26" s="30" t="s">
        <v>68</v>
      </c>
      <c r="E26" s="30" t="s">
        <v>69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f t="shared" si="0"/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f t="shared" si="1"/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f t="shared" si="2"/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0</v>
      </c>
      <c r="AV26" s="22">
        <v>0</v>
      </c>
      <c r="AW26" s="22">
        <f t="shared" si="3"/>
        <v>0</v>
      </c>
      <c r="AX26" s="21">
        <v>0</v>
      </c>
      <c r="AY26" s="21">
        <v>0</v>
      </c>
      <c r="AZ26" s="21">
        <v>0</v>
      </c>
      <c r="BA26" s="21">
        <v>0</v>
      </c>
      <c r="BB26" s="21">
        <v>0</v>
      </c>
      <c r="BC26" s="21">
        <v>0</v>
      </c>
      <c r="BD26" s="21">
        <v>0</v>
      </c>
      <c r="BE26" s="21">
        <v>0</v>
      </c>
      <c r="BF26" s="21">
        <v>0</v>
      </c>
      <c r="BG26" s="21">
        <v>0</v>
      </c>
      <c r="BH26" s="22">
        <f t="shared" si="4"/>
        <v>0</v>
      </c>
      <c r="BI26" s="21">
        <v>0</v>
      </c>
      <c r="BJ26" s="21">
        <v>0</v>
      </c>
      <c r="BK26" s="21">
        <v>0</v>
      </c>
      <c r="BL26" s="21">
        <v>0</v>
      </c>
      <c r="BM26" s="21">
        <v>0</v>
      </c>
      <c r="BN26" s="21">
        <v>0</v>
      </c>
      <c r="BO26" s="21">
        <v>0</v>
      </c>
      <c r="BP26" s="21">
        <v>0</v>
      </c>
      <c r="BQ26" s="21">
        <v>0</v>
      </c>
      <c r="BR26" s="21">
        <v>0</v>
      </c>
      <c r="BS26" s="22">
        <f t="shared" si="5"/>
        <v>0</v>
      </c>
      <c r="BT26" s="22">
        <v>0</v>
      </c>
      <c r="BU26" s="22">
        <v>0</v>
      </c>
      <c r="BV26" s="22">
        <v>0</v>
      </c>
      <c r="BW26" s="22">
        <v>0</v>
      </c>
      <c r="BX26" s="22">
        <v>0</v>
      </c>
      <c r="BY26" s="22">
        <v>0</v>
      </c>
      <c r="BZ26" s="22">
        <v>0</v>
      </c>
      <c r="CA26" s="22">
        <v>0</v>
      </c>
      <c r="CB26" s="22">
        <v>0</v>
      </c>
      <c r="CC26" s="22">
        <v>0</v>
      </c>
      <c r="CD26" s="22">
        <f t="shared" si="6"/>
        <v>0</v>
      </c>
    </row>
    <row r="27" spans="1:82" ht="51" x14ac:dyDescent="0.25">
      <c r="A27" s="22" t="s">
        <v>107</v>
      </c>
      <c r="B27" s="23">
        <v>24</v>
      </c>
      <c r="C27" s="28" t="s">
        <v>26</v>
      </c>
      <c r="D27" s="30" t="s">
        <v>70</v>
      </c>
      <c r="E27" s="30" t="s">
        <v>71</v>
      </c>
      <c r="F27" s="22">
        <v>0</v>
      </c>
      <c r="G27" s="22">
        <v>0</v>
      </c>
      <c r="H27" s="22">
        <v>1</v>
      </c>
      <c r="I27" s="22">
        <v>0</v>
      </c>
      <c r="J27" s="22">
        <v>1</v>
      </c>
      <c r="K27" s="22">
        <v>0</v>
      </c>
      <c r="L27" s="22">
        <v>1</v>
      </c>
      <c r="M27" s="22">
        <v>0</v>
      </c>
      <c r="N27" s="22">
        <v>0</v>
      </c>
      <c r="O27" s="22">
        <v>1</v>
      </c>
      <c r="P27" s="22">
        <f t="shared" si="0"/>
        <v>4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1</v>
      </c>
      <c r="Y27" s="22">
        <v>1</v>
      </c>
      <c r="Z27" s="22">
        <v>1</v>
      </c>
      <c r="AA27" s="22">
        <f t="shared" si="1"/>
        <v>3</v>
      </c>
      <c r="AB27" s="22">
        <v>0</v>
      </c>
      <c r="AC27" s="22">
        <v>0</v>
      </c>
      <c r="AD27" s="22">
        <v>4</v>
      </c>
      <c r="AE27" s="22">
        <v>0</v>
      </c>
      <c r="AF27" s="22">
        <v>3</v>
      </c>
      <c r="AG27" s="22">
        <v>0</v>
      </c>
      <c r="AH27" s="22">
        <v>1</v>
      </c>
      <c r="AI27" s="22">
        <v>4</v>
      </c>
      <c r="AJ27" s="22">
        <v>0</v>
      </c>
      <c r="AK27" s="22">
        <v>2</v>
      </c>
      <c r="AL27" s="22">
        <f t="shared" si="2"/>
        <v>14</v>
      </c>
      <c r="AM27" s="22">
        <v>0</v>
      </c>
      <c r="AN27" s="22">
        <v>0</v>
      </c>
      <c r="AO27" s="22">
        <v>0</v>
      </c>
      <c r="AP27" s="22">
        <v>0</v>
      </c>
      <c r="AQ27" s="22">
        <v>0</v>
      </c>
      <c r="AR27" s="22">
        <v>0</v>
      </c>
      <c r="AS27" s="22">
        <v>0</v>
      </c>
      <c r="AT27" s="22">
        <v>0</v>
      </c>
      <c r="AU27" s="22">
        <v>0</v>
      </c>
      <c r="AV27" s="22">
        <v>0</v>
      </c>
      <c r="AW27" s="22">
        <f t="shared" si="3"/>
        <v>0</v>
      </c>
      <c r="AX27" s="21">
        <v>0</v>
      </c>
      <c r="AY27" s="21">
        <v>0</v>
      </c>
      <c r="AZ27" s="21">
        <v>0</v>
      </c>
      <c r="BA27" s="21">
        <v>0</v>
      </c>
      <c r="BB27" s="21">
        <v>0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2">
        <f t="shared" si="4"/>
        <v>0</v>
      </c>
      <c r="BI27" s="21">
        <v>0</v>
      </c>
      <c r="BJ27" s="21">
        <v>0</v>
      </c>
      <c r="BK27" s="21">
        <v>0</v>
      </c>
      <c r="BL27" s="21">
        <v>0</v>
      </c>
      <c r="BM27" s="21">
        <v>0</v>
      </c>
      <c r="BN27" s="21">
        <v>0</v>
      </c>
      <c r="BO27" s="21">
        <v>0</v>
      </c>
      <c r="BP27" s="21">
        <v>0</v>
      </c>
      <c r="BQ27" s="21">
        <v>0</v>
      </c>
      <c r="BR27" s="21">
        <v>0</v>
      </c>
      <c r="BS27" s="22">
        <f t="shared" si="5"/>
        <v>0</v>
      </c>
      <c r="BT27" s="22">
        <v>0</v>
      </c>
      <c r="BU27" s="22">
        <v>0</v>
      </c>
      <c r="BV27" s="22">
        <v>0</v>
      </c>
      <c r="BW27" s="22">
        <v>0</v>
      </c>
      <c r="BX27" s="22">
        <v>0</v>
      </c>
      <c r="BY27" s="22">
        <v>0</v>
      </c>
      <c r="BZ27" s="22">
        <v>0</v>
      </c>
      <c r="CA27" s="22">
        <v>0</v>
      </c>
      <c r="CB27" s="22">
        <v>0</v>
      </c>
      <c r="CC27" s="22">
        <v>0</v>
      </c>
      <c r="CD27" s="22">
        <f t="shared" si="6"/>
        <v>0</v>
      </c>
    </row>
    <row r="28" spans="1:82" ht="25.5" x14ac:dyDescent="0.25">
      <c r="A28" s="22" t="s">
        <v>107</v>
      </c>
      <c r="B28" s="23">
        <v>25</v>
      </c>
      <c r="C28" s="28" t="s">
        <v>26</v>
      </c>
      <c r="D28" s="30" t="s">
        <v>72</v>
      </c>
      <c r="E28" s="30" t="s">
        <v>73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f t="shared" si="0"/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f t="shared" si="1"/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2">
        <v>0</v>
      </c>
      <c r="AK28" s="22">
        <v>0</v>
      </c>
      <c r="AL28" s="22">
        <f t="shared" si="2"/>
        <v>0</v>
      </c>
      <c r="AM28" s="22">
        <v>0</v>
      </c>
      <c r="AN28" s="22">
        <v>0</v>
      </c>
      <c r="AO28" s="22">
        <v>0</v>
      </c>
      <c r="AP28" s="22">
        <v>0</v>
      </c>
      <c r="AQ28" s="22">
        <v>0</v>
      </c>
      <c r="AR28" s="22">
        <v>0</v>
      </c>
      <c r="AS28" s="22">
        <v>0</v>
      </c>
      <c r="AT28" s="22">
        <v>0</v>
      </c>
      <c r="AU28" s="22">
        <v>0</v>
      </c>
      <c r="AV28" s="22">
        <v>0</v>
      </c>
      <c r="AW28" s="22">
        <f t="shared" si="3"/>
        <v>0</v>
      </c>
      <c r="AX28" s="21">
        <v>0</v>
      </c>
      <c r="AY28" s="21">
        <v>0</v>
      </c>
      <c r="AZ28" s="21">
        <v>0</v>
      </c>
      <c r="BA28" s="21">
        <v>0</v>
      </c>
      <c r="BB28" s="21">
        <v>0</v>
      </c>
      <c r="BC28" s="21">
        <v>0</v>
      </c>
      <c r="BD28" s="21">
        <v>0</v>
      </c>
      <c r="BE28" s="21">
        <v>0</v>
      </c>
      <c r="BF28" s="21">
        <v>0</v>
      </c>
      <c r="BG28" s="21">
        <v>0</v>
      </c>
      <c r="BH28" s="22">
        <f t="shared" si="4"/>
        <v>0</v>
      </c>
      <c r="BI28" s="21">
        <v>0</v>
      </c>
      <c r="BJ28" s="21">
        <v>0</v>
      </c>
      <c r="BK28" s="21">
        <v>0</v>
      </c>
      <c r="BL28" s="21">
        <v>0</v>
      </c>
      <c r="BM28" s="21">
        <v>0</v>
      </c>
      <c r="BN28" s="21">
        <v>0</v>
      </c>
      <c r="BO28" s="21">
        <v>0</v>
      </c>
      <c r="BP28" s="21">
        <v>0</v>
      </c>
      <c r="BQ28" s="21">
        <v>0</v>
      </c>
      <c r="BR28" s="21">
        <v>0</v>
      </c>
      <c r="BS28" s="22">
        <f t="shared" si="5"/>
        <v>0</v>
      </c>
      <c r="BT28" s="22">
        <v>0</v>
      </c>
      <c r="BU28" s="22">
        <v>0</v>
      </c>
      <c r="BV28" s="22">
        <v>0</v>
      </c>
      <c r="BW28" s="22">
        <v>0</v>
      </c>
      <c r="BX28" s="22">
        <v>0</v>
      </c>
      <c r="BY28" s="22">
        <v>0</v>
      </c>
      <c r="BZ28" s="22">
        <v>0</v>
      </c>
      <c r="CA28" s="22">
        <v>0</v>
      </c>
      <c r="CB28" s="22">
        <v>0</v>
      </c>
      <c r="CC28" s="22">
        <v>0</v>
      </c>
      <c r="CD28" s="22">
        <f t="shared" si="6"/>
        <v>0</v>
      </c>
    </row>
    <row r="29" spans="1:82" ht="25.5" x14ac:dyDescent="0.25">
      <c r="A29" s="22" t="s">
        <v>107</v>
      </c>
      <c r="B29" s="23">
        <v>26</v>
      </c>
      <c r="C29" s="28" t="s">
        <v>26</v>
      </c>
      <c r="D29" s="30" t="s">
        <v>74</v>
      </c>
      <c r="E29" s="30" t="s">
        <v>75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f t="shared" si="0"/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f t="shared" si="1"/>
        <v>0</v>
      </c>
      <c r="AB29" s="22">
        <v>0</v>
      </c>
      <c r="AC29" s="22">
        <v>0</v>
      </c>
      <c r="AD29" s="22">
        <v>2</v>
      </c>
      <c r="AE29" s="22">
        <v>0</v>
      </c>
      <c r="AF29" s="22">
        <v>1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f t="shared" si="2"/>
        <v>3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22">
        <v>0</v>
      </c>
      <c r="AU29" s="22">
        <v>0</v>
      </c>
      <c r="AV29" s="22">
        <v>0</v>
      </c>
      <c r="AW29" s="22">
        <f t="shared" si="3"/>
        <v>0</v>
      </c>
      <c r="AX29" s="21">
        <v>0</v>
      </c>
      <c r="AY29" s="21">
        <v>0</v>
      </c>
      <c r="AZ29" s="21">
        <v>0</v>
      </c>
      <c r="BA29" s="21">
        <v>0</v>
      </c>
      <c r="BB29" s="21">
        <v>0</v>
      </c>
      <c r="BC29" s="21">
        <v>0</v>
      </c>
      <c r="BD29" s="21">
        <v>0</v>
      </c>
      <c r="BE29" s="21">
        <v>0</v>
      </c>
      <c r="BF29" s="21">
        <v>0</v>
      </c>
      <c r="BG29" s="21">
        <v>0</v>
      </c>
      <c r="BH29" s="22">
        <f t="shared" si="4"/>
        <v>0</v>
      </c>
      <c r="BI29" s="21">
        <v>0</v>
      </c>
      <c r="BJ29" s="21">
        <v>0</v>
      </c>
      <c r="BK29" s="21">
        <v>0</v>
      </c>
      <c r="BL29" s="21">
        <v>0</v>
      </c>
      <c r="BM29" s="21">
        <v>0</v>
      </c>
      <c r="BN29" s="21">
        <v>0</v>
      </c>
      <c r="BO29" s="21">
        <v>0</v>
      </c>
      <c r="BP29" s="21">
        <v>0</v>
      </c>
      <c r="BQ29" s="21">
        <v>0</v>
      </c>
      <c r="BR29" s="21">
        <v>0</v>
      </c>
      <c r="BS29" s="22">
        <f t="shared" si="5"/>
        <v>0</v>
      </c>
      <c r="BT29" s="22">
        <v>0</v>
      </c>
      <c r="BU29" s="22">
        <v>0</v>
      </c>
      <c r="BV29" s="22">
        <v>0</v>
      </c>
      <c r="BW29" s="22">
        <v>0</v>
      </c>
      <c r="BX29" s="22">
        <v>0</v>
      </c>
      <c r="BY29" s="22">
        <v>0</v>
      </c>
      <c r="BZ29" s="22">
        <v>0</v>
      </c>
      <c r="CA29" s="22">
        <v>0</v>
      </c>
      <c r="CB29" s="22">
        <v>0</v>
      </c>
      <c r="CC29" s="22">
        <v>0</v>
      </c>
      <c r="CD29" s="22">
        <f t="shared" si="6"/>
        <v>0</v>
      </c>
    </row>
    <row r="30" spans="1:82" ht="38.25" x14ac:dyDescent="0.25">
      <c r="A30" s="22" t="s">
        <v>107</v>
      </c>
      <c r="B30" s="23">
        <v>27</v>
      </c>
      <c r="C30" s="28" t="s">
        <v>26</v>
      </c>
      <c r="D30" s="30" t="s">
        <v>76</v>
      </c>
      <c r="E30" s="30" t="s">
        <v>77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1</v>
      </c>
      <c r="L30" s="22">
        <v>0</v>
      </c>
      <c r="M30" s="22">
        <v>1</v>
      </c>
      <c r="N30" s="22">
        <v>0</v>
      </c>
      <c r="O30" s="22">
        <v>0</v>
      </c>
      <c r="P30" s="22">
        <f t="shared" si="0"/>
        <v>2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f t="shared" si="1"/>
        <v>0</v>
      </c>
      <c r="AB30" s="22">
        <v>2</v>
      </c>
      <c r="AC30" s="22">
        <v>0</v>
      </c>
      <c r="AD30" s="22">
        <v>3</v>
      </c>
      <c r="AE30" s="22">
        <v>1</v>
      </c>
      <c r="AF30" s="22">
        <v>0</v>
      </c>
      <c r="AG30" s="22">
        <v>1</v>
      </c>
      <c r="AH30" s="22">
        <v>0</v>
      </c>
      <c r="AI30" s="22">
        <v>3</v>
      </c>
      <c r="AJ30" s="22">
        <v>0</v>
      </c>
      <c r="AK30" s="22">
        <v>0</v>
      </c>
      <c r="AL30" s="22">
        <f t="shared" si="2"/>
        <v>10</v>
      </c>
      <c r="AM30" s="22">
        <v>0</v>
      </c>
      <c r="AN30" s="22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0</v>
      </c>
      <c r="AV30" s="22">
        <v>0</v>
      </c>
      <c r="AW30" s="22">
        <f t="shared" si="3"/>
        <v>0</v>
      </c>
      <c r="AX30" s="21">
        <v>0</v>
      </c>
      <c r="AY30" s="21">
        <v>0</v>
      </c>
      <c r="AZ30" s="21">
        <v>0</v>
      </c>
      <c r="BA30" s="21">
        <v>0</v>
      </c>
      <c r="BB30" s="21">
        <v>0</v>
      </c>
      <c r="BC30" s="21">
        <v>0</v>
      </c>
      <c r="BD30" s="21">
        <v>0</v>
      </c>
      <c r="BE30" s="21">
        <v>0</v>
      </c>
      <c r="BF30" s="21">
        <v>0</v>
      </c>
      <c r="BG30" s="21">
        <v>0</v>
      </c>
      <c r="BH30" s="22">
        <f t="shared" si="4"/>
        <v>0</v>
      </c>
      <c r="BI30" s="21">
        <v>0</v>
      </c>
      <c r="BJ30" s="21">
        <v>0</v>
      </c>
      <c r="BK30" s="21">
        <v>0</v>
      </c>
      <c r="BL30" s="21">
        <v>0</v>
      </c>
      <c r="BM30" s="21">
        <v>0</v>
      </c>
      <c r="BN30" s="21">
        <v>0</v>
      </c>
      <c r="BO30" s="21">
        <v>0</v>
      </c>
      <c r="BP30" s="21">
        <v>0</v>
      </c>
      <c r="BQ30" s="21">
        <v>0</v>
      </c>
      <c r="BR30" s="21">
        <v>0</v>
      </c>
      <c r="BS30" s="22">
        <f t="shared" si="5"/>
        <v>0</v>
      </c>
      <c r="BT30" s="22">
        <v>0</v>
      </c>
      <c r="BU30" s="22">
        <v>0</v>
      </c>
      <c r="BV30" s="22">
        <v>0</v>
      </c>
      <c r="BW30" s="22">
        <v>0</v>
      </c>
      <c r="BX30" s="22">
        <v>0</v>
      </c>
      <c r="BY30" s="22">
        <v>0</v>
      </c>
      <c r="BZ30" s="22">
        <v>0</v>
      </c>
      <c r="CA30" s="22">
        <v>0</v>
      </c>
      <c r="CB30" s="22">
        <v>0</v>
      </c>
      <c r="CC30" s="22">
        <v>0</v>
      </c>
      <c r="CD30" s="22">
        <f t="shared" si="6"/>
        <v>0</v>
      </c>
    </row>
    <row r="31" spans="1:82" ht="25.5" x14ac:dyDescent="0.25">
      <c r="A31" s="22" t="s">
        <v>107</v>
      </c>
      <c r="B31" s="23">
        <v>28</v>
      </c>
      <c r="C31" s="28" t="s">
        <v>26</v>
      </c>
      <c r="D31" s="30" t="s">
        <v>78</v>
      </c>
      <c r="E31" s="30" t="s">
        <v>79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f t="shared" si="0"/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f t="shared" si="1"/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22">
        <v>0</v>
      </c>
      <c r="AL31" s="22">
        <f t="shared" si="2"/>
        <v>0</v>
      </c>
      <c r="AM31" s="22">
        <v>0</v>
      </c>
      <c r="AN31" s="22">
        <v>0</v>
      </c>
      <c r="AO31" s="22">
        <v>0</v>
      </c>
      <c r="AP31" s="22">
        <v>0</v>
      </c>
      <c r="AQ31" s="22">
        <v>0</v>
      </c>
      <c r="AR31" s="22">
        <v>0</v>
      </c>
      <c r="AS31" s="22">
        <v>0</v>
      </c>
      <c r="AT31" s="22">
        <v>0</v>
      </c>
      <c r="AU31" s="22">
        <v>0</v>
      </c>
      <c r="AV31" s="22">
        <v>0</v>
      </c>
      <c r="AW31" s="22">
        <f t="shared" si="3"/>
        <v>0</v>
      </c>
      <c r="AX31" s="21">
        <v>0</v>
      </c>
      <c r="AY31" s="21">
        <v>0</v>
      </c>
      <c r="AZ31" s="21">
        <v>0</v>
      </c>
      <c r="BA31" s="21">
        <v>0</v>
      </c>
      <c r="BB31" s="21">
        <v>0</v>
      </c>
      <c r="BC31" s="21">
        <v>0</v>
      </c>
      <c r="BD31" s="21">
        <v>0</v>
      </c>
      <c r="BE31" s="21">
        <v>0</v>
      </c>
      <c r="BF31" s="21">
        <v>0</v>
      </c>
      <c r="BG31" s="21">
        <v>0</v>
      </c>
      <c r="BH31" s="22">
        <f t="shared" si="4"/>
        <v>0</v>
      </c>
      <c r="BI31" s="21">
        <v>0</v>
      </c>
      <c r="BJ31" s="21">
        <v>0</v>
      </c>
      <c r="BK31" s="21">
        <v>0</v>
      </c>
      <c r="BL31" s="21">
        <v>0</v>
      </c>
      <c r="BM31" s="21">
        <v>0</v>
      </c>
      <c r="BN31" s="21">
        <v>0</v>
      </c>
      <c r="BO31" s="21">
        <v>0</v>
      </c>
      <c r="BP31" s="21">
        <v>0</v>
      </c>
      <c r="BQ31" s="21">
        <v>0</v>
      </c>
      <c r="BR31" s="21">
        <v>0</v>
      </c>
      <c r="BS31" s="22">
        <f t="shared" si="5"/>
        <v>0</v>
      </c>
      <c r="BT31" s="22">
        <v>0</v>
      </c>
      <c r="BU31" s="22">
        <v>0</v>
      </c>
      <c r="BV31" s="22">
        <v>0</v>
      </c>
      <c r="BW31" s="22">
        <v>0</v>
      </c>
      <c r="BX31" s="22">
        <v>0</v>
      </c>
      <c r="BY31" s="22">
        <v>0</v>
      </c>
      <c r="BZ31" s="22">
        <v>0</v>
      </c>
      <c r="CA31" s="22">
        <v>0</v>
      </c>
      <c r="CB31" s="22">
        <v>0</v>
      </c>
      <c r="CC31" s="22">
        <v>0</v>
      </c>
      <c r="CD31" s="22">
        <f t="shared" si="6"/>
        <v>0</v>
      </c>
    </row>
    <row r="32" spans="1:82" ht="38.25" x14ac:dyDescent="0.25">
      <c r="A32" s="22" t="s">
        <v>107</v>
      </c>
      <c r="B32" s="61">
        <v>29</v>
      </c>
      <c r="C32" s="30" t="s">
        <v>26</v>
      </c>
      <c r="D32" s="30" t="s">
        <v>80</v>
      </c>
      <c r="E32" s="30" t="s">
        <v>81</v>
      </c>
      <c r="F32" s="60">
        <v>0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0">
        <v>0</v>
      </c>
      <c r="M32" s="60">
        <v>0</v>
      </c>
      <c r="N32" s="60">
        <v>0</v>
      </c>
      <c r="O32" s="60">
        <v>0</v>
      </c>
      <c r="P32" s="60">
        <f t="shared" si="0"/>
        <v>0</v>
      </c>
      <c r="Q32" s="60">
        <v>0</v>
      </c>
      <c r="R32" s="60">
        <v>0</v>
      </c>
      <c r="S32" s="60">
        <v>0</v>
      </c>
      <c r="T32" s="60">
        <v>0</v>
      </c>
      <c r="U32" s="60">
        <v>0</v>
      </c>
      <c r="V32" s="60">
        <v>0</v>
      </c>
      <c r="W32" s="60">
        <v>0</v>
      </c>
      <c r="X32" s="60">
        <v>0</v>
      </c>
      <c r="Y32" s="60">
        <v>0</v>
      </c>
      <c r="Z32" s="60">
        <v>0</v>
      </c>
      <c r="AA32" s="60">
        <f t="shared" si="1"/>
        <v>0</v>
      </c>
      <c r="AB32" s="60">
        <v>0</v>
      </c>
      <c r="AC32" s="60">
        <v>0</v>
      </c>
      <c r="AD32" s="60">
        <v>0</v>
      </c>
      <c r="AE32" s="60">
        <v>0</v>
      </c>
      <c r="AF32" s="60">
        <v>0</v>
      </c>
      <c r="AG32" s="60">
        <v>0</v>
      </c>
      <c r="AH32" s="60">
        <v>0</v>
      </c>
      <c r="AI32" s="60">
        <v>0</v>
      </c>
      <c r="AJ32" s="60">
        <v>0</v>
      </c>
      <c r="AK32" s="60">
        <v>0</v>
      </c>
      <c r="AL32" s="60">
        <f t="shared" si="2"/>
        <v>0</v>
      </c>
      <c r="AM32" s="60">
        <v>0</v>
      </c>
      <c r="AN32" s="60">
        <v>0</v>
      </c>
      <c r="AO32" s="60">
        <v>0</v>
      </c>
      <c r="AP32" s="60">
        <v>0</v>
      </c>
      <c r="AQ32" s="60">
        <v>0</v>
      </c>
      <c r="AR32" s="60">
        <v>0</v>
      </c>
      <c r="AS32" s="60">
        <v>0</v>
      </c>
      <c r="AT32" s="60">
        <v>0</v>
      </c>
      <c r="AU32" s="60">
        <v>0</v>
      </c>
      <c r="AV32" s="60">
        <v>0</v>
      </c>
      <c r="AW32" s="60">
        <f t="shared" si="3"/>
        <v>0</v>
      </c>
      <c r="AX32" s="21">
        <v>0</v>
      </c>
      <c r="AY32" s="21">
        <v>0</v>
      </c>
      <c r="AZ32" s="21">
        <v>0</v>
      </c>
      <c r="BA32" s="21">
        <v>0</v>
      </c>
      <c r="BB32" s="21">
        <v>0</v>
      </c>
      <c r="BC32" s="21">
        <v>0</v>
      </c>
      <c r="BD32" s="21">
        <v>0</v>
      </c>
      <c r="BE32" s="21">
        <v>0</v>
      </c>
      <c r="BF32" s="21">
        <v>0</v>
      </c>
      <c r="BG32" s="21">
        <v>0</v>
      </c>
      <c r="BH32" s="22">
        <f t="shared" si="4"/>
        <v>0</v>
      </c>
      <c r="BI32" s="21">
        <v>0</v>
      </c>
      <c r="BJ32" s="21">
        <v>0</v>
      </c>
      <c r="BK32" s="21">
        <v>0</v>
      </c>
      <c r="BL32" s="21">
        <v>0</v>
      </c>
      <c r="BM32" s="21">
        <v>0</v>
      </c>
      <c r="BN32" s="21">
        <v>0</v>
      </c>
      <c r="BO32" s="21">
        <v>0</v>
      </c>
      <c r="BP32" s="21">
        <v>0</v>
      </c>
      <c r="BQ32" s="21">
        <v>0</v>
      </c>
      <c r="BR32" s="21">
        <v>0</v>
      </c>
      <c r="BS32" s="22">
        <f t="shared" si="5"/>
        <v>0</v>
      </c>
      <c r="BT32" s="60">
        <v>0</v>
      </c>
      <c r="BU32" s="60">
        <v>0</v>
      </c>
      <c r="BV32" s="60">
        <v>0</v>
      </c>
      <c r="BW32" s="60">
        <v>0</v>
      </c>
      <c r="BX32" s="60">
        <v>0</v>
      </c>
      <c r="BY32" s="60">
        <v>0</v>
      </c>
      <c r="BZ32" s="60">
        <v>0</v>
      </c>
      <c r="CA32" s="60">
        <v>0</v>
      </c>
      <c r="CB32" s="60">
        <v>0</v>
      </c>
      <c r="CC32" s="60">
        <v>0</v>
      </c>
      <c r="CD32" s="60">
        <f t="shared" si="6"/>
        <v>0</v>
      </c>
    </row>
    <row r="33" spans="1:82" ht="89.25" x14ac:dyDescent="0.25">
      <c r="A33" s="22" t="s">
        <v>107</v>
      </c>
      <c r="B33" s="38">
        <v>30</v>
      </c>
      <c r="C33" s="35" t="s">
        <v>90</v>
      </c>
      <c r="D33" s="35" t="s">
        <v>23</v>
      </c>
      <c r="E33" s="35" t="s">
        <v>24</v>
      </c>
      <c r="F33" s="60">
        <v>0</v>
      </c>
      <c r="G33" s="60">
        <v>0</v>
      </c>
      <c r="H33" s="60">
        <v>0</v>
      </c>
      <c r="I33" s="60">
        <v>0</v>
      </c>
      <c r="J33" s="60">
        <v>0</v>
      </c>
      <c r="K33" s="60">
        <v>0</v>
      </c>
      <c r="L33" s="60">
        <v>0</v>
      </c>
      <c r="M33" s="60">
        <v>0</v>
      </c>
      <c r="N33" s="60">
        <v>0</v>
      </c>
      <c r="O33" s="60">
        <v>0</v>
      </c>
      <c r="P33" s="60">
        <v>0</v>
      </c>
      <c r="Q33" s="60">
        <v>0</v>
      </c>
      <c r="R33" s="60">
        <v>0</v>
      </c>
      <c r="S33" s="60">
        <v>0</v>
      </c>
      <c r="T33" s="60">
        <v>0</v>
      </c>
      <c r="U33" s="60">
        <v>0</v>
      </c>
      <c r="V33" s="60">
        <v>0</v>
      </c>
      <c r="W33" s="60">
        <v>0</v>
      </c>
      <c r="X33" s="60">
        <v>0</v>
      </c>
      <c r="Y33" s="60">
        <v>0</v>
      </c>
      <c r="Z33" s="60">
        <v>0</v>
      </c>
      <c r="AA33" s="60">
        <v>0</v>
      </c>
      <c r="AB33" s="60">
        <v>0</v>
      </c>
      <c r="AC33" s="60">
        <v>0</v>
      </c>
      <c r="AD33" s="60">
        <v>0</v>
      </c>
      <c r="AE33" s="60">
        <v>0</v>
      </c>
      <c r="AF33" s="60">
        <v>0</v>
      </c>
      <c r="AG33" s="60">
        <v>0</v>
      </c>
      <c r="AH33" s="60">
        <v>0</v>
      </c>
      <c r="AI33" s="60">
        <v>0</v>
      </c>
      <c r="AJ33" s="60">
        <v>0</v>
      </c>
      <c r="AK33" s="60">
        <v>0</v>
      </c>
      <c r="AL33" s="60">
        <v>0</v>
      </c>
      <c r="AM33" s="60">
        <v>0</v>
      </c>
      <c r="AN33" s="60">
        <v>0</v>
      </c>
      <c r="AO33" s="60">
        <v>0</v>
      </c>
      <c r="AP33" s="60">
        <v>0</v>
      </c>
      <c r="AQ33" s="60">
        <v>0</v>
      </c>
      <c r="AR33" s="60">
        <v>0</v>
      </c>
      <c r="AS33" s="60">
        <v>0</v>
      </c>
      <c r="AT33" s="60">
        <v>0</v>
      </c>
      <c r="AU33" s="60">
        <v>0</v>
      </c>
      <c r="AV33" s="60">
        <v>0</v>
      </c>
      <c r="AW33" s="60">
        <v>0</v>
      </c>
      <c r="AX33" s="22">
        <v>0</v>
      </c>
      <c r="AY33" s="22">
        <v>0</v>
      </c>
      <c r="AZ33" s="22">
        <v>0</v>
      </c>
      <c r="BA33" s="22">
        <v>0</v>
      </c>
      <c r="BB33" s="22">
        <v>2</v>
      </c>
      <c r="BC33" s="22">
        <v>0</v>
      </c>
      <c r="BD33" s="22">
        <v>2</v>
      </c>
      <c r="BE33" s="22">
        <v>2</v>
      </c>
      <c r="BF33" s="22">
        <v>0</v>
      </c>
      <c r="BG33" s="22">
        <v>1</v>
      </c>
      <c r="BH33" s="22">
        <f t="shared" si="4"/>
        <v>7</v>
      </c>
      <c r="BI33" s="21">
        <v>0</v>
      </c>
      <c r="BJ33" s="21">
        <v>0</v>
      </c>
      <c r="BK33" s="21">
        <v>0</v>
      </c>
      <c r="BL33" s="21">
        <v>0</v>
      </c>
      <c r="BM33" s="21">
        <v>0</v>
      </c>
      <c r="BN33" s="21">
        <v>0</v>
      </c>
      <c r="BO33" s="21">
        <v>0</v>
      </c>
      <c r="BP33" s="21">
        <v>0</v>
      </c>
      <c r="BQ33" s="21">
        <v>0</v>
      </c>
      <c r="BR33" s="21">
        <v>0</v>
      </c>
      <c r="BS33" s="22">
        <f t="shared" si="5"/>
        <v>0</v>
      </c>
      <c r="BT33" s="22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2">
        <v>0</v>
      </c>
      <c r="CA33" s="22">
        <v>0</v>
      </c>
      <c r="CB33" s="22">
        <v>0</v>
      </c>
      <c r="CC33" s="22">
        <v>0</v>
      </c>
      <c r="CD33" s="22">
        <v>0</v>
      </c>
    </row>
    <row r="34" spans="1:82" ht="89.25" x14ac:dyDescent="0.25">
      <c r="A34" s="22" t="s">
        <v>107</v>
      </c>
      <c r="B34" s="38">
        <v>31</v>
      </c>
      <c r="C34" s="35" t="s">
        <v>91</v>
      </c>
      <c r="D34" s="35" t="s">
        <v>23</v>
      </c>
      <c r="E34" s="35" t="s">
        <v>24</v>
      </c>
      <c r="F34" s="60">
        <v>0</v>
      </c>
      <c r="G34" s="60">
        <v>0</v>
      </c>
      <c r="H34" s="60">
        <v>0</v>
      </c>
      <c r="I34" s="60">
        <v>0</v>
      </c>
      <c r="J34" s="60">
        <v>0</v>
      </c>
      <c r="K34" s="60">
        <v>0</v>
      </c>
      <c r="L34" s="60">
        <v>0</v>
      </c>
      <c r="M34" s="60">
        <v>0</v>
      </c>
      <c r="N34" s="60">
        <v>0</v>
      </c>
      <c r="O34" s="60">
        <v>0</v>
      </c>
      <c r="P34" s="60">
        <v>0</v>
      </c>
      <c r="Q34" s="60">
        <v>0</v>
      </c>
      <c r="R34" s="60">
        <v>0</v>
      </c>
      <c r="S34" s="60">
        <v>0</v>
      </c>
      <c r="T34" s="60">
        <v>0</v>
      </c>
      <c r="U34" s="60">
        <v>0</v>
      </c>
      <c r="V34" s="60">
        <v>0</v>
      </c>
      <c r="W34" s="60">
        <v>0</v>
      </c>
      <c r="X34" s="60">
        <v>0</v>
      </c>
      <c r="Y34" s="60">
        <v>0</v>
      </c>
      <c r="Z34" s="60">
        <v>0</v>
      </c>
      <c r="AA34" s="60">
        <v>0</v>
      </c>
      <c r="AB34" s="60">
        <v>0</v>
      </c>
      <c r="AC34" s="60">
        <v>0</v>
      </c>
      <c r="AD34" s="60">
        <v>0</v>
      </c>
      <c r="AE34" s="60">
        <v>0</v>
      </c>
      <c r="AF34" s="60">
        <v>0</v>
      </c>
      <c r="AG34" s="60">
        <v>0</v>
      </c>
      <c r="AH34" s="60">
        <v>0</v>
      </c>
      <c r="AI34" s="60">
        <v>0</v>
      </c>
      <c r="AJ34" s="60">
        <v>0</v>
      </c>
      <c r="AK34" s="60">
        <v>0</v>
      </c>
      <c r="AL34" s="60">
        <v>0</v>
      </c>
      <c r="AM34" s="60">
        <v>0</v>
      </c>
      <c r="AN34" s="60">
        <v>0</v>
      </c>
      <c r="AO34" s="60">
        <v>0</v>
      </c>
      <c r="AP34" s="60">
        <v>0</v>
      </c>
      <c r="AQ34" s="60">
        <v>0</v>
      </c>
      <c r="AR34" s="60">
        <v>0</v>
      </c>
      <c r="AS34" s="60">
        <v>0</v>
      </c>
      <c r="AT34" s="60">
        <v>0</v>
      </c>
      <c r="AU34" s="60">
        <v>0</v>
      </c>
      <c r="AV34" s="60">
        <v>0</v>
      </c>
      <c r="AW34" s="60">
        <v>0</v>
      </c>
      <c r="AX34" s="21">
        <v>0</v>
      </c>
      <c r="AY34" s="21">
        <v>0</v>
      </c>
      <c r="AZ34" s="21">
        <v>0</v>
      </c>
      <c r="BA34" s="21">
        <v>0</v>
      </c>
      <c r="BB34" s="21">
        <v>0</v>
      </c>
      <c r="BC34" s="21">
        <v>0</v>
      </c>
      <c r="BD34" s="21">
        <v>0</v>
      </c>
      <c r="BE34" s="21">
        <v>0</v>
      </c>
      <c r="BF34" s="21">
        <v>0</v>
      </c>
      <c r="BG34" s="21">
        <v>0</v>
      </c>
      <c r="BH34" s="22">
        <f t="shared" si="4"/>
        <v>0</v>
      </c>
      <c r="BI34" s="22">
        <v>0</v>
      </c>
      <c r="BJ34" s="22">
        <v>0</v>
      </c>
      <c r="BK34" s="22">
        <v>0</v>
      </c>
      <c r="BL34" s="22">
        <v>0</v>
      </c>
      <c r="BM34" s="22">
        <v>1</v>
      </c>
      <c r="BN34" s="22">
        <v>1</v>
      </c>
      <c r="BO34" s="22">
        <v>11</v>
      </c>
      <c r="BP34" s="22">
        <v>14</v>
      </c>
      <c r="BQ34" s="22">
        <v>0</v>
      </c>
      <c r="BR34" s="22">
        <v>1</v>
      </c>
      <c r="BS34" s="22">
        <f t="shared" si="5"/>
        <v>28</v>
      </c>
      <c r="BT34" s="22">
        <v>0</v>
      </c>
      <c r="BU34" s="22">
        <v>0</v>
      </c>
      <c r="BV34" s="22">
        <v>0</v>
      </c>
      <c r="BW34" s="22">
        <v>0</v>
      </c>
      <c r="BX34" s="22">
        <v>0</v>
      </c>
      <c r="BY34" s="22">
        <v>0</v>
      </c>
      <c r="BZ34" s="22">
        <v>0</v>
      </c>
      <c r="CA34" s="22">
        <v>0</v>
      </c>
      <c r="CB34" s="22">
        <v>0</v>
      </c>
      <c r="CC34" s="22">
        <v>0</v>
      </c>
      <c r="CD34" s="22">
        <v>0</v>
      </c>
    </row>
    <row r="35" spans="1:82" ht="63.75" x14ac:dyDescent="0.25">
      <c r="A35" s="22" t="s">
        <v>107</v>
      </c>
      <c r="B35" s="38">
        <v>32</v>
      </c>
      <c r="C35" s="35" t="s">
        <v>85</v>
      </c>
      <c r="D35" s="35" t="s">
        <v>92</v>
      </c>
      <c r="E35" s="35" t="s">
        <v>106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2">
        <v>0</v>
      </c>
      <c r="AV35" s="22">
        <v>0</v>
      </c>
      <c r="AW35" s="22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2">
        <f t="shared" si="4"/>
        <v>0</v>
      </c>
      <c r="BI35" s="21">
        <v>0</v>
      </c>
      <c r="BJ35" s="21">
        <v>0</v>
      </c>
      <c r="BK35" s="21">
        <v>0</v>
      </c>
      <c r="BL35" s="21">
        <v>0</v>
      </c>
      <c r="BM35" s="21">
        <v>0</v>
      </c>
      <c r="BN35" s="21">
        <v>0</v>
      </c>
      <c r="BO35" s="21">
        <v>0</v>
      </c>
      <c r="BP35" s="21">
        <v>0</v>
      </c>
      <c r="BQ35" s="21">
        <v>0</v>
      </c>
      <c r="BR35" s="21">
        <v>0</v>
      </c>
      <c r="BS35" s="22">
        <f t="shared" si="5"/>
        <v>0</v>
      </c>
      <c r="BT35" s="22">
        <v>5</v>
      </c>
      <c r="BU35" s="22">
        <v>2</v>
      </c>
      <c r="BV35" s="22">
        <v>9</v>
      </c>
      <c r="BW35" s="22">
        <v>4</v>
      </c>
      <c r="BX35" s="22">
        <v>13</v>
      </c>
      <c r="BY35" s="22">
        <v>7</v>
      </c>
      <c r="BZ35" s="22">
        <v>20</v>
      </c>
      <c r="CA35" s="22">
        <v>28</v>
      </c>
      <c r="CB35" s="22">
        <v>9</v>
      </c>
      <c r="CC35" s="22">
        <v>11</v>
      </c>
      <c r="CD35" s="22">
        <f>SUM(BT35:CC35)</f>
        <v>108</v>
      </c>
    </row>
    <row r="36" spans="1:82" x14ac:dyDescent="0.25">
      <c r="A36" s="15"/>
      <c r="B36" s="15"/>
      <c r="C36" s="5"/>
      <c r="D36" s="62" t="s">
        <v>4</v>
      </c>
      <c r="E36" s="63">
        <f>+P36+AA36+AL36+AW36+BH36+BS36+CD36</f>
        <v>498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20">
        <f>SUM(P4:P35)</f>
        <v>53</v>
      </c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64">
        <f>SUM(AA4:AA32)</f>
        <v>14</v>
      </c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63">
        <f>SUM(AL4:AL32)</f>
        <v>256</v>
      </c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63">
        <f>SUM(AW4:AW32)</f>
        <v>32</v>
      </c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3">
        <f>SUM(BH4:BH35)</f>
        <v>7</v>
      </c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3">
        <f>SUM(BS4:BS35)</f>
        <v>28</v>
      </c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63">
        <f>SUM(CD4:CD35)</f>
        <v>108</v>
      </c>
    </row>
    <row r="37" spans="1:82" x14ac:dyDescent="0.25">
      <c r="P37" s="15"/>
    </row>
    <row r="38" spans="1:82" x14ac:dyDescent="0.25">
      <c r="E38" s="59"/>
    </row>
    <row r="42" spans="1:82" ht="25.5" x14ac:dyDescent="0.25">
      <c r="C42" s="11" t="s">
        <v>3</v>
      </c>
      <c r="D42" s="11" t="s">
        <v>2</v>
      </c>
      <c r="E42" s="11" t="s">
        <v>1</v>
      </c>
      <c r="F42" s="10" t="s">
        <v>0</v>
      </c>
    </row>
    <row r="43" spans="1:82" ht="25.5" x14ac:dyDescent="0.25">
      <c r="C43" s="37" t="s">
        <v>108</v>
      </c>
      <c r="D43" s="39" t="s">
        <v>102</v>
      </c>
      <c r="E43" s="9">
        <v>27</v>
      </c>
      <c r="F43" s="8">
        <f>+P36+AA36+AL36+AW36+BH36+BS36</f>
        <v>390</v>
      </c>
    </row>
    <row r="44" spans="1:82" ht="63.75" x14ac:dyDescent="0.25">
      <c r="C44" s="38">
        <v>32</v>
      </c>
      <c r="D44" s="28" t="s">
        <v>85</v>
      </c>
      <c r="E44" s="9">
        <v>3</v>
      </c>
      <c r="F44" s="8">
        <v>108</v>
      </c>
    </row>
  </sheetData>
  <mergeCells count="55">
    <mergeCell ref="A1:A3"/>
    <mergeCell ref="B1:B3"/>
    <mergeCell ref="C1:C3"/>
    <mergeCell ref="D1:E1"/>
    <mergeCell ref="F1:P1"/>
    <mergeCell ref="P2:P3"/>
    <mergeCell ref="AB1:AL1"/>
    <mergeCell ref="AM1:AW1"/>
    <mergeCell ref="BT1:CD1"/>
    <mergeCell ref="D2:D3"/>
    <mergeCell ref="E2:E3"/>
    <mergeCell ref="F2:G2"/>
    <mergeCell ref="H2:I2"/>
    <mergeCell ref="J2:K2"/>
    <mergeCell ref="L2:M2"/>
    <mergeCell ref="N2:O2"/>
    <mergeCell ref="Q1:AA1"/>
    <mergeCell ref="Q2:R2"/>
    <mergeCell ref="S2:T2"/>
    <mergeCell ref="U2:V2"/>
    <mergeCell ref="AQ2:AR2"/>
    <mergeCell ref="W2:X2"/>
    <mergeCell ref="Y2:Z2"/>
    <mergeCell ref="AA2:AA3"/>
    <mergeCell ref="AB2:AC2"/>
    <mergeCell ref="AD2:AE2"/>
    <mergeCell ref="AF2:AG2"/>
    <mergeCell ref="AH2:AI2"/>
    <mergeCell ref="AJ2:AK2"/>
    <mergeCell ref="AL2:AL3"/>
    <mergeCell ref="AM2:AN2"/>
    <mergeCell ref="AO2:AP2"/>
    <mergeCell ref="BZ2:CA2"/>
    <mergeCell ref="CB2:CC2"/>
    <mergeCell ref="CD2:CD3"/>
    <mergeCell ref="AS2:AT2"/>
    <mergeCell ref="AU2:AV2"/>
    <mergeCell ref="AW2:AW3"/>
    <mergeCell ref="BT2:BU2"/>
    <mergeCell ref="BV2:BW2"/>
    <mergeCell ref="BX2:BY2"/>
    <mergeCell ref="AX1:BH1"/>
    <mergeCell ref="AX2:AY2"/>
    <mergeCell ref="AZ2:BA2"/>
    <mergeCell ref="BB2:BC2"/>
    <mergeCell ref="BD2:BE2"/>
    <mergeCell ref="BF2:BG2"/>
    <mergeCell ref="BH2:BH3"/>
    <mergeCell ref="BI1:BS1"/>
    <mergeCell ref="BI2:BJ2"/>
    <mergeCell ref="BK2:BL2"/>
    <mergeCell ref="BM2:BN2"/>
    <mergeCell ref="BO2:BP2"/>
    <mergeCell ref="BQ2:BR2"/>
    <mergeCell ref="BS2:BS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abr-21</vt:lpstr>
      <vt:lpstr>may-21</vt:lpstr>
      <vt:lpstr>junio-21</vt:lpstr>
      <vt:lpstr>2doTrimestre</vt:lpstr>
      <vt:lpstr>'abr-21'!Área_de_impresión</vt:lpstr>
      <vt:lpstr>'may-21'!Área_de_impresión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</dc:creator>
  <cp:lastModifiedBy>HAIDE BELMONT</cp:lastModifiedBy>
  <cp:lastPrinted>2021-07-01T20:10:19Z</cp:lastPrinted>
  <dcterms:created xsi:type="dcterms:W3CDTF">2020-12-16T23:36:10Z</dcterms:created>
  <dcterms:modified xsi:type="dcterms:W3CDTF">2021-07-05T15:42:19Z</dcterms:modified>
</cp:coreProperties>
</file>