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HAIDE BELMONT\Desktop\TRANSPARENCIA\SIPOT\SOPORTE\2020\"/>
    </mc:Choice>
  </mc:AlternateContent>
  <xr:revisionPtr revIDLastSave="0" documentId="13_ncr:1_{1694EF0A-D41A-4903-B4CA-4A0D95E343A1}" xr6:coauthVersionLast="40" xr6:coauthVersionMax="40" xr10:uidLastSave="{00000000-0000-0000-0000-000000000000}"/>
  <bookViews>
    <workbookView xWindow="0" yWindow="0" windowWidth="28800" windowHeight="11325" activeTab="2" xr2:uid="{00000000-000D-0000-FFFF-FFFF00000000}"/>
  </bookViews>
  <sheets>
    <sheet name="Actividades " sheetId="6" r:id="rId1"/>
    <sheet name="Programas Sociales" sheetId="4" r:id="rId2"/>
    <sheet name="Acciones Sociales" sheetId="7"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 i="6" l="1"/>
  <c r="N10" i="6"/>
  <c r="N12" i="6"/>
  <c r="N14" i="6"/>
  <c r="N21" i="6"/>
  <c r="N23" i="6"/>
  <c r="N24" i="6"/>
  <c r="N26" i="6"/>
  <c r="N28" i="6"/>
  <c r="N41" i="6"/>
  <c r="N43" i="6"/>
  <c r="N49" i="6"/>
  <c r="N50" i="6"/>
  <c r="U56" i="6"/>
  <c r="P76" i="4" l="1"/>
  <c r="P75" i="4"/>
  <c r="AB58" i="6" l="1"/>
  <c r="AB57" i="6"/>
  <c r="AB56" i="6"/>
  <c r="AL53" i="6" l="1"/>
  <c r="K94" i="4" l="1"/>
  <c r="K93" i="4"/>
  <c r="K90" i="4"/>
  <c r="K76" i="4"/>
  <c r="K75" i="4"/>
  <c r="I93" i="4" l="1"/>
  <c r="G93" i="4" s="1"/>
  <c r="H94" i="4"/>
  <c r="I94" i="4"/>
  <c r="G94" i="4" l="1"/>
  <c r="AL47" i="6" l="1"/>
  <c r="AL46" i="6"/>
  <c r="AL45" i="6"/>
  <c r="AL44" i="6"/>
  <c r="AL43" i="6"/>
  <c r="AL42" i="6"/>
  <c r="AL41" i="6"/>
  <c r="AL40" i="6"/>
  <c r="AL38" i="6"/>
  <c r="AL36" i="6"/>
  <c r="AL31" i="6"/>
  <c r="AL28" i="6"/>
  <c r="AL26" i="6"/>
  <c r="AL24" i="6"/>
  <c r="AL23" i="6"/>
  <c r="AL21" i="6"/>
  <c r="AL14" i="6"/>
  <c r="AL12" i="6"/>
  <c r="AL10" i="6"/>
  <c r="AL9" i="6"/>
  <c r="AL7" i="6"/>
</calcChain>
</file>

<file path=xl/sharedStrings.xml><?xml version="1.0" encoding="utf-8"?>
<sst xmlns="http://schemas.openxmlformats.org/spreadsheetml/2006/main" count="969" uniqueCount="439">
  <si>
    <t xml:space="preserve">Actividad </t>
  </si>
  <si>
    <t>Unidad de medida</t>
  </si>
  <si>
    <t>Describir el impacto social ¿cuál es el beneficio para la ciudadanía?</t>
  </si>
  <si>
    <t>Beneficiados</t>
  </si>
  <si>
    <t xml:space="preserve">No. Colonias </t>
  </si>
  <si>
    <t xml:space="preserve">Eventos culturales totales: </t>
  </si>
  <si>
    <t>Cintas proyectadas</t>
  </si>
  <si>
    <t xml:space="preserve">Escuelas que participan en ceremonias cívicas </t>
  </si>
  <si>
    <t xml:space="preserve">Descripción del impacto social </t>
  </si>
  <si>
    <t xml:space="preserve">Beneficiarios </t>
  </si>
  <si>
    <t>Cultivando la paz para la cohesión social 2020</t>
  </si>
  <si>
    <t>1° Trimestre</t>
  </si>
  <si>
    <t>2° Trimestre</t>
  </si>
  <si>
    <t>3° Trimestre</t>
  </si>
  <si>
    <t>4° Trimestre</t>
  </si>
  <si>
    <t>Total</t>
  </si>
  <si>
    <t>Hombres</t>
  </si>
  <si>
    <t>Mujeres</t>
  </si>
  <si>
    <t>Facilitadores de servicios</t>
  </si>
  <si>
    <t>Usuarios</t>
  </si>
  <si>
    <t>Cantidad</t>
  </si>
  <si>
    <t xml:space="preserve">Nombre </t>
  </si>
  <si>
    <t>Número de colonias en donde se realiza la actividad</t>
  </si>
  <si>
    <t>Nombre de colonias donde se realiza la actividad</t>
  </si>
  <si>
    <t>Formación musical, Tlalpan 2020</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</si>
  <si>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</si>
  <si>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</si>
  <si>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</si>
  <si>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</si>
  <si>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</si>
  <si>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</si>
  <si>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</si>
  <si>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Acciones Sociales de la Dirección Ejecutiva de Derechos Culturales y Educativos </t>
  </si>
  <si>
    <t>Actividad Institucional (no incluir programas y/o acciones sociales)</t>
  </si>
  <si>
    <t xml:space="preserve">Cantidad </t>
  </si>
  <si>
    <t xml:space="preserve">Nombre de actividades </t>
  </si>
  <si>
    <t xml:space="preserve">Número  de colonias atendidas </t>
  </si>
  <si>
    <t xml:space="preserve">Nombre de colonias atendidas </t>
  </si>
  <si>
    <t xml:space="preserve">Total de Beneficiados </t>
  </si>
  <si>
    <t>Definir de forma beve la actividad realizada y/o apoyo y servicio entregado</t>
  </si>
  <si>
    <t xml:space="preserve">Reporte de actividades trimestrales de la Dirección Ejecutiva de Derechos Culturales y Educativos </t>
  </si>
  <si>
    <t xml:space="preserve">CULTURA </t>
  </si>
  <si>
    <t>Caravanas</t>
  </si>
  <si>
    <t>Coloquios</t>
  </si>
  <si>
    <t xml:space="preserve">Homenajes </t>
  </si>
  <si>
    <t>Música</t>
  </si>
  <si>
    <t>Viernes de danzón</t>
  </si>
  <si>
    <t>Educación</t>
  </si>
  <si>
    <t xml:space="preserve">Actividades en CENDIS </t>
  </si>
  <si>
    <t xml:space="preserve">Actividades y jornadas culturales total: </t>
  </si>
  <si>
    <t>"Amor en los tiempos de Tlalpan", “Tertulias de café", "Homenaje a Mauricio Garcés", Homenaje al Hijo del Santo, homenaje a Juan Rulfo,  "Exposición Sur del Tecnológico de Monterrey", "Obra reunida durante tres decadas ", "El Pedregal sobrevive a la urbanización", Exposición del "Santo el Enmascarado de Plata", "3er Festival de payasos Tlalpenses" y "30 aniversario de artistas escénicos del Centro de Tlalpan", 5 presentaciones musicales en el kiosco y 2 presentaciones de Danzoneras en vivo, Presentación del libro "Memoria Sinfónica Histórica de Himnos Nacionales", Viernes de danzón, Proyección de películas: La fórmula secreta/ Del olvido al no me acuerdo, Los confines, Jardines de plomo, No va a llegar, La oveja negra, Doña diabla, El barrendero, Los tres huastecos, Monsters Inc, El rey del barrio, Juana Gallo, Suicide Squad, Batman</t>
  </si>
  <si>
    <t>Tlalpan Centro, Toriello Guerra, Volcanes, Isidro Fabela, Tlalcoligia, San Juan Tepeximilpa, Chimalcoyoc, Pedregal de las aguilas, Coapa, Belisario Dominguez, Villa Lázaro Cárdenas, Villa Olimpica, Bosques del Pedregal</t>
  </si>
  <si>
    <t>"Amor en los tiempos de Tlalpan" concursos, baile y música para el día del amor y la amistad</t>
  </si>
  <si>
    <t>Tlalpan Centro</t>
  </si>
  <si>
    <t>"Tertulias de café" charlas con gente experta en el café</t>
  </si>
  <si>
    <t xml:space="preserve">"Homenaje a Mauricio Garcés" con una selección de sus mejores películas; Homenaje al Hijo del Santo Con una demostración de lucha en el día de su cumpleaños; Lectura-Homenaje a Juan Rulfo </t>
  </si>
  <si>
    <t xml:space="preserve"> "Exposición Sur del Tecnológico de Monterrey", "Obra reunida durante tres decadas ", "El Pedregal sobrevive a la urbanización", Exposición del "Santo el Enmascarado de Plata"</t>
  </si>
  <si>
    <t>Tlalpan Centro, Villa Olímpica, Bosques  del Pedregal</t>
  </si>
  <si>
    <t xml:space="preserve">"3er Festival de payasos Tlalpenses" y "30 aniversario de artistas escénicos del Centro de Tlalpan" </t>
  </si>
  <si>
    <t>5 presentaciones musicales en el kiosco y 2 presentaciones de Danzoneras en vivo</t>
  </si>
  <si>
    <t>"Memoria Sinfónica Histórica de Himnos Nacionales" en las escuelas: Primero de Mayo, Rio Pánuco, Amanda Palafox, General Felipe Ángeles,Héroes de Chapultepec, (turno matutino y vespertino), Sóstenes Chapa Nieto, Issac Ochoterena, Manuel Gallardo Zamora, Somalia, Ucrania, Margarita Maza de Juarez, (turno matutino y vespertino)y Lazaro Cardenas</t>
  </si>
  <si>
    <t>Tlalpan Centro, Toriello Guerra, Volcanes, Isidro Fabela, Tlalcoligia, San Juan Tepeximilpa, Chimalcoyoc, Pedregal de las aguilas, Coapa, Belisario Dominguez, Villa Lázaro Cárdenas</t>
  </si>
  <si>
    <t>2 horas del tradicional danzón para la gente de la tercera edad</t>
  </si>
  <si>
    <t>La fórmula secreta/ Del olvido al no me acuerdo, Los confines, Jardines de plomo, No va a llegar, La oveja negra, Doña diabla, El barrendero, Los tres huastecos, Monsters Inc, El rey del barrio, Juana Gallo, Suicide Squad, Batman</t>
  </si>
  <si>
    <t>Villa Olímpica</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</si>
  <si>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</si>
  <si>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</si>
  <si>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</si>
  <si>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</si>
  <si>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</si>
  <si>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</si>
  <si>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</si>
  <si>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</si>
  <si>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</si>
  <si>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</si>
  <si>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</si>
  <si>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</si>
  <si>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</si>
  <si>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</si>
  <si>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</si>
  <si>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</si>
  <si>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</si>
  <si>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</si>
  <si>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</si>
  <si>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</si>
  <si>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</si>
  <si>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</si>
  <si>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</si>
  <si>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</si>
  <si>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</si>
  <si>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</si>
  <si>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</si>
  <si>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</si>
  <si>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</si>
  <si>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</si>
  <si>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</si>
  <si>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</si>
  <si>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</si>
  <si>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</si>
  <si>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Tlalpan Centro I</t>
  </si>
  <si>
    <t>Se atendio a la población infantil inscrita en los Centros de Desarrollo Infantil a traves de la realización de actividades de estimulación temprana, actividades lúdicas, enseñanza preescolar, servicio médico, cuidado personal, actividades psicomotoras que despierten los sentidos de los niños en los niveles de lactantes, maternal y preescolar I,II,III. Así mismo se brinda el servicio de alimentación a los infantes de los cinco centros</t>
  </si>
  <si>
    <t>Villa Coapa, Miguel Hidalgo, Pedregal de San Nicolás, Lomas de Padierna, Lomas Hidalgo</t>
  </si>
  <si>
    <t>Bibliotecas Públicas</t>
  </si>
  <si>
    <t>19 bibliotecas Publicas:
Servicio de  Préstamo de libros a domicilio, previo registro y entrega de credencial, Aula Digital, Impresiones, Consulta de acervo bibliográfico, Actividades de fomento a la lectura, Visitas guiadas</t>
  </si>
  <si>
    <t>Bosques del Pedregal, San Miguel Ajusco, Mirador, Mirador ll, San Pedro Mártir, Centro de Tlalpan, Parres el Guarda, San Andrés Totoltepec, San Miguel Topilejo, Villa Coapa, Héroes de Padierna, Arboledas Del Sur, San Pedro Mártir, Santo Tomas Ajusco, Tlalmille, Pedregal de las Águilas, Belvedere y Lomas de Cuilotepec</t>
  </si>
  <si>
    <t>Difusión:
Se participo en "EXPO MUJER" con una mesa informativa del  Catálogo de servicios de la Coordinación de Educación</t>
  </si>
  <si>
    <t>Biblioteca Central de Tlalpan:
Apoyo a actividades acaémicas extraescolares del "Colegio la Paz"</t>
  </si>
  <si>
    <t xml:space="preserve">Biblioteca Paulino Tlamatzin:
Cuenta Cuentos </t>
  </si>
  <si>
    <t>Pueblo de San Andres Totoltepec</t>
  </si>
  <si>
    <t xml:space="preserve">Biblioteca Jerónimo Martínez Díaz:
Actividad de Fomento a la Lectura </t>
  </si>
  <si>
    <t>Mirador II</t>
  </si>
  <si>
    <t xml:space="preserve">Biblioteca Pública La tortuga Xolalpa:
Cursos de pintura, bordado,tejido y bisuteria </t>
  </si>
  <si>
    <t>Fuentes de Tepepan</t>
  </si>
  <si>
    <t>Biblioteca Pública Belvedere:
Curso de Inglés</t>
  </si>
  <si>
    <t>Belvedere</t>
  </si>
  <si>
    <t xml:space="preserve">Biblioteca Central de Tlalpan:
Curso para ingreso a Secundaría </t>
  </si>
  <si>
    <t xml:space="preserve">Biblioteca Renato Leduc:
Curso de Historia  </t>
  </si>
  <si>
    <t>Villa Coapa Tlalpan</t>
  </si>
  <si>
    <t xml:space="preserve">Biblioteca Central de Tlalpan:
Taller de fomento a la lectura "Conociendo a Freinet" </t>
  </si>
  <si>
    <t>Servicios de transporte</t>
  </si>
  <si>
    <t>Servicios de transporte en autobuses a la población para asistir a diversas actividades culturales, educativas y recreativas</t>
  </si>
  <si>
    <t xml:space="preserve">San Miguel Ajusco, Belisario Domínguez, Popular Santa Teresa, San Miguel Xicalco, Miguel Hidalgo II, Santa Úrsula Xitla, Santa Úrsula Coapa, Ampliación Miguel Hidalgo. </t>
  </si>
  <si>
    <t>Vinculación con escuelas para eventos Culturales</t>
  </si>
  <si>
    <t xml:space="preserve">2 Conciertos  Infantiles 2020 en el Centro Cultural Ollin Yoliztli:
En el que participaron las escuelas Primaría Legión Americana, Primaria Leyes de Reforma y el  Centro Comunitario de Atención a la Infancia "Piotzin" Valentín Reyes 
1 Concierto de la Orquesta Iberoamericana: en la Escuela Secundaría Diurna 151 "Estado de Queretaro" </t>
  </si>
  <si>
    <t>Magdalena Petlacalco y San Miguel Ajusco</t>
  </si>
  <si>
    <t>Vinculación con escuelas para eventos Recreativos</t>
  </si>
  <si>
    <t>Evento Recreativo en Jump-In Super Plaza Miramontes . Escuela Primaría "Leyes de Reforma" 
Evento Recreativo Plaza Parque las Antenas primaria "Luis de la Breña"</t>
  </si>
  <si>
    <t>San Miguel Xicalco y San Miguel Ajusco</t>
  </si>
  <si>
    <t xml:space="preserve">Biblioteca Renato Leduc:
 Escritura y Dibujo, para grupo de la 3era. edad </t>
  </si>
  <si>
    <t>Apoyo profesional a la población en sus tareas educativas en las bibliotecas públicas</t>
  </si>
  <si>
    <t xml:space="preserve">Usuarios </t>
  </si>
  <si>
    <t xml:space="preserve">Asesorías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</si>
  <si>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</si>
  <si>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</si>
  <si>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</si>
  <si>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</si>
  <si>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</si>
  <si>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</si>
  <si>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</si>
  <si>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</si>
  <si>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</si>
  <si>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</si>
  <si>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</si>
  <si>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Asesorías Grupales
Sede Escuela Secundaria Técnica 54</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</si>
  <si>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50 distintas colonias de la Alcladía de Tlalpan y sus alrededores.</t>
  </si>
  <si>
    <t>San Pedro Martir</t>
  </si>
  <si>
    <t>Asesorías Grupales. 
Sede Escuela Secundaria Técnica 56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</si>
  <si>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25 distintas colonias de la Alcladía de Tlalpan y sus alrededores.</t>
  </si>
  <si>
    <t>San Miguel Topilejo</t>
  </si>
  <si>
    <t>Asesorías Grupales. 
Sede Escuela Secundaria Técnica 93</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</si>
  <si>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30 distintas colonias de la Alcladía de Tlalpan y sus alrededores.</t>
  </si>
  <si>
    <t xml:space="preserve">Popular Santa Teresa
</t>
  </si>
  <si>
    <t>Asesorías Grupales. 
Sede Escuela Secundaria Técnica 96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</si>
  <si>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12 distintas colonias de la Alcladía de Tlalpan y sus alrededores.</t>
  </si>
  <si>
    <t>Santo Tomás Ajusco</t>
  </si>
  <si>
    <t>Asesorías Grupales. 
Sede Escuela Secundaria Técnica 105</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</si>
  <si>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27 distintas colonias de la Alcladía de Tlalpan y sus alrededores.</t>
  </si>
  <si>
    <t>Miguel Hidalgo</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</si>
  <si>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</si>
  <si>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</si>
  <si>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</si>
  <si>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</si>
  <si>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</si>
  <si>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</si>
  <si>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</si>
  <si>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</si>
  <si>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</si>
  <si>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</si>
  <si>
    <t>• Atención en Centros de Aprendizaje Virtual (CAVs)</t>
  </si>
  <si>
    <t>Se impartieron 846 asesorías en los 29 CAVs de la Alcaldía de Tlalpan, asesorías para primaria, asesorías para secundaria, INEA, asesorías para Medio Superior (Prepa en línea, BADI, COLBACH), hasta asesorías de nivel Superior, así como Cursos de computación y Apoyo a tareas</t>
  </si>
  <si>
    <t xml:space="preserve">Cav Acanceh, Cav Belvedere, Centro Biblioteca Central, Cav Bosques, Cav Cultura Maya, Cav La Tortuga, Cav Digna Ochoa, Cav  Padierna, Cav Parque Morelos, Cav  Parres El Guarda, Cav Pedregales, Cav  Magdalena Petlacalco, Cav San Andres Totoltepec, Cav San Pedro Martir, Cav   Sta Úrsula Xitla, Cav Tlalcoligia, Cav Tlalmille, Centro Generador  Topilejo, Centro Generador San Miguel Xicalco,  Congreso, Sto Tomas Ajusco, San Miguel Ajusco, Mesa Los Hornos, La Fama, Pueblo Quieto, Carrasco, Villa Coapa, Vito Alessio Robles, Ciberludoteca Infantil
</t>
  </si>
  <si>
    <t xml:space="preserve">4° Trimestre 2019 </t>
  </si>
  <si>
    <t>Concierto en vivo de Rodrigo de la Cadena y Gerardo Javier y las mañanitas con el mariachi los García. Entrevistas para el programa Cultura Tlalpan tv con: el periodista Federico Vale por su ciclo de conferencias sobre el Himno Nacional Mexicano, entrevista con el músico Petr Nevelitchkii por su trayectoria artística y actividad cultural en Tlalpan, entrevista con el artista plástico Froylan Ruiz por su trayectoria artística y actividad cultural en Tlalpan, entrevista con el cronista de Tlalpan, Felipe de Jesús Salcedo, sobre la historia del Edificio de Gobierno, entrevista con el cronista Mtro. Salvador Padilla, sobre la historia del Mercado de la Paz y la Casa Frissac, entrevista con el Dr. Diego Robleda, sobre la historia y programación del cine Villa Olímpica, entrevista con la Mtra. lizzi Ceniceros, Directora de la Orquesta Iberoamericana, sobre el programa de fomento Cultural de Tlalpan, entrevista con el saxofonista Pablo Salas, sobre el programa de fomento Cultural de Tlalpan. Festejo día del padre concierto en vivo con el barítono Daniel Vargas, así como la publicación de 13 Crónicas en la página de Facebook del Consejo de Cronistas de la Alcaldía de Tlalpan</t>
  </si>
  <si>
    <t>N/A</t>
  </si>
  <si>
    <t>Alcaldía</t>
  </si>
  <si>
    <t>Concierto en vivo de Rodrigo de la Cadena y Gerardo Javier y las mañanitas con el mariachi los García. Festejo “Día del padre” concierto en vivo con el barítono Daniel Vargas.</t>
  </si>
  <si>
    <t>Entrevistas para el programa Cultura Tlalpan tv con: el periodista Federico Vale por su ciclo de conferencias sobre el Himno Nacional Mexicano, entrevista con el músico Petr Nevelitchkii por su trayectoria artística y actividad cultural en Tlalpan, entrevista con el artista plástico Froylan Ruiz por su trayectoria artística y actividad cultural en Tlalpan, entrevista con el cronista de Tlalpan, Felipe de Jesús Salcedo, sobre la historia del Edificio de Gobierno, entrevista con el cronista Mtro. Salvador Padilla, sobre la historia del Mercado de la Paz y la Casa Frissac, entrevista con el Dr. Diego Robleda, sobre la historia y programación del cine Villa Olímpica, entrevista con la Mtra. lizzi Ceniceros, Directora de la Orquesta Iberoamericana, sobre el programa de fomento Cultural de Tlalpan, entrevista con el saxofonista Pablo Salas, sobre el programa de fomento Cultural de Tlalpan.</t>
  </si>
  <si>
    <t xml:space="preserve">Otros </t>
  </si>
  <si>
    <t xml:space="preserve">Publicación de Crónicas en la página de Facebook del Consejo de Cronistas de la Alcaldía de Tlalpan </t>
  </si>
  <si>
    <t>NA</t>
  </si>
  <si>
    <t>1208 (personas que han interactuado con la página de Facebook)</t>
  </si>
  <si>
    <t>Todas</t>
  </si>
  <si>
    <t>Asesorías Medio Superior 
(COLBACH, EXHACER, BADI, PREPA ABIERTA)</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</si>
  <si>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</si>
  <si>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Alfabetización</t>
  </si>
  <si>
    <t xml:space="preserve">INEA </t>
  </si>
  <si>
    <t>2° Trimestre 2020</t>
  </si>
  <si>
    <t>3° Trimestre 2020</t>
  </si>
  <si>
    <t xml:space="preserve">Total    </t>
  </si>
  <si>
    <t>1° Trimestre 2020</t>
  </si>
  <si>
    <t>4° Trimestre 2019</t>
  </si>
  <si>
    <t xml:space="preserve">3° Trimestre 2020 </t>
  </si>
  <si>
    <t xml:space="preserve">Total </t>
  </si>
  <si>
    <t>4°Trimestre 2019</t>
  </si>
  <si>
    <t>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t>
  </si>
  <si>
    <t xml:space="preserve">Envio de temas y actividades (correo eletrónico) ante las medidas de Salud, Sana Distancia </t>
  </si>
  <si>
    <t xml:space="preserve">Uniformes deportivos escolares </t>
  </si>
  <si>
    <t>Mochila de derechos</t>
  </si>
  <si>
    <t>Escuelas (CAM, CENDI y primarias)</t>
  </si>
  <si>
    <t>Escuelas (Secundarias)</t>
  </si>
  <si>
    <t xml:space="preserve">Guardia de honor </t>
  </si>
  <si>
    <t xml:space="preserve">presencia de diferentes escolatas y bandas de guerra </t>
  </si>
  <si>
    <t xml:space="preserve">explanada de la alcaldía </t>
  </si>
  <si>
    <t xml:space="preserve">se llevó a cabo la adquisición de 1 camión de transporte infantil </t>
  </si>
  <si>
    <t>Cultivando la paz, arte y cultura para el bienestar social 2019</t>
  </si>
  <si>
    <t>Talleres CAO</t>
  </si>
  <si>
    <t>Talleres espacios públicos (6)</t>
  </si>
  <si>
    <t xml:space="preserve">danza, teatro, música, artes plásticas, literatura, cine, caravanas, entre otros </t>
  </si>
  <si>
    <t xml:space="preserve">beneficiarios </t>
  </si>
  <si>
    <t xml:space="preserve">4°Trimestre </t>
  </si>
  <si>
    <t>implementación de actividades con enfoque de paz</t>
  </si>
  <si>
    <t>Muros de las escuelas primaria "Hermilo Zavala del Valle" y "Domingo Martínez Paredes"</t>
  </si>
  <si>
    <t xml:space="preserve">Cultura Maya </t>
  </si>
  <si>
    <t xml:space="preserve">300
niñas y niños </t>
  </si>
  <si>
    <t xml:space="preserve">Colectivos </t>
  </si>
  <si>
    <t xml:space="preserve">Artistas urbanos, tres grupos de música juvenil (hip hop, rock y reggae) </t>
  </si>
  <si>
    <t>documentales (cultura del arte del aerosol)</t>
  </si>
  <si>
    <t xml:space="preserve">Charlas </t>
  </si>
  <si>
    <t>Juveniles
Tatuaje
Gráfica expandida</t>
  </si>
  <si>
    <t>Primer Encuentro de Cultura de Paz
sedes: CAO Tiempo, CAO Ajusco Medio y CAO Mesa Los Hornos</t>
  </si>
  <si>
    <t>Huellas de la periferia 
Encuentro de cultura de paz 
Festival del Primer Encuentro de Cultura de Paz 
(Pláticas: Dr. Salvador Guerrero Chiprés, actual consejero presidente del Consejo Ciudadano de Seguridad Pública y Procuración de Justicia de la Ciudad de México, la Asociación Civil “Con Nosotros”, quienes trabajan con la niñez con parálisis cerebral, la Asamblea Comunitaria Miravalle-Iztapalapa, ganadora del Premio Urban Age Deutch Bank 2010, los colectivos La Lleca, con larga trayectoria en el trabajo carcelario, el Proyecto Internacional H 2020 de la Comunidad Europea-University of Bath (Inglaterra)-UNAM y la Universidad Pontificia</t>
  </si>
  <si>
    <t xml:space="preserve">Mural </t>
  </si>
  <si>
    <t xml:space="preserve">Inauguración del mural "Ajusco" </t>
  </si>
  <si>
    <t xml:space="preserve">CAO Ajusco </t>
  </si>
  <si>
    <t>Presentaciones de libros (SE PUSO LITERATURA EN EL 1°)</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</si>
  <si>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</si>
  <si>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</si>
  <si>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Se dan asesorías virtules,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</si>
  <si>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indice de desarrollo.
</t>
  </si>
  <si>
    <t xml:space="preserve">Se colocaron carteles informativos de las asesorias, afuera de los domicilios de los maestros, asi como una imagen para la divulgación de los servicios del programa </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</si>
  <si>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</si>
  <si>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</si>
  <si>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Reuniónes virtuales  con facilitadores de servicios</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</si>
  <si>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</si>
  <si>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</si>
  <si>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</si>
  <si>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</si>
  <si>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Asesores Pedagogicos, Corrdinadores de Sede, Monitores y Docentes</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</si>
  <si>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</si>
  <si>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 xml:space="preserve">Envio de temas y actividades (correo eletrónico) ante las madidad de Salud, Sana Distancia </t>
  </si>
  <si>
    <t>Promover  la Cultura de Paz y el fortalecimiento de la Cohesión Social, mediante la realización de talleres creativos, actividades y jornadas culturales; festivales, encuentros capacitaciones y promoción de la cultura de paz</t>
  </si>
  <si>
    <t xml:space="preserve">1 Taller de artes plásticas  y reciclaje                                      2 Talleres de artes del cuerpo                                     1 Taller de artes urbanas                        1 Talleres de cartonería monumental                                   6 Talleres de cultivando medio ambiente                                                     10 Talleres de escuchas                       22 Talleres de expresión emocional                                       26 Talleres armonias del cuerpo.                                         11 Talleres de haceres comunitarios(oficios)                          1Taller de ilustración.                            5 Talleres de lectura por la paz.                                    5 Talleres de comunicación.                         6 Talleres de memoria y tradición                                            2 Talleres de reciclado.                         1 taller de confección </t>
  </si>
  <si>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estan ligados a trabajar con principios basados en la cultura de paz, trabajando en distintos niveles que va desde </t>
    </r>
    <r>
      <rPr>
        <i/>
        <sz val="11"/>
        <color theme="1"/>
        <rFont val="Trebuchet MS"/>
        <family val="2"/>
      </rPr>
      <t>el individuo, familia y sociedad,</t>
    </r>
    <r>
      <rPr>
        <sz val="11"/>
        <color theme="1"/>
        <rFont val="Trebuchet MS"/>
        <family val="2"/>
      </rPr>
      <t xml:space="preserve"> segmentados en </t>
    </r>
    <r>
      <rPr>
        <i/>
        <sz val="11"/>
        <color theme="1"/>
        <rFont val="Trebuchet MS"/>
        <family val="2"/>
      </rPr>
      <t>niños, mujeres, jóvenes, adultos mayores y comunidad,</t>
    </r>
    <r>
      <rPr>
        <sz val="11"/>
        <color theme="1"/>
        <rFont val="Trebuchet MS"/>
        <family val="2"/>
      </rPr>
      <t xml:space="preserve"> los cuales se dividen en cuatro ejes fundamentales: </t>
    </r>
    <r>
      <rPr>
        <i/>
        <sz val="11"/>
        <color theme="1"/>
        <rFont val="Trebuchet MS"/>
        <family val="2"/>
      </rPr>
      <t xml:space="preserve">Salud mental, física y emosional, identidad cultural, actualidad y ocio y la nostalgia. </t>
    </r>
    <r>
      <rPr>
        <sz val="11"/>
        <color theme="1"/>
        <rFont val="Trebuchet MS"/>
        <family val="2"/>
      </rPr>
      <t xml:space="preserve">Esto a permitido que el proyecto se visualice </t>
    </r>
  </si>
  <si>
    <t xml:space="preserve">28. Gráficos (banners, icards, infografias, carteles).                           38. Videos de Ocio y prenención.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</si>
  <si>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jónenes y grandes. El uso de las diferentes plataformas tiene un impacto en nuestra comunidad muy positivo ya que estan en constante comunicación y habidos de aprender cada día más cosas nuevas.</t>
  </si>
  <si>
    <r>
      <t xml:space="preserve">Talleres creativos - </t>
    </r>
    <r>
      <rPr>
        <b/>
        <sz val="11"/>
        <color rgb="FFFF0000"/>
        <rFont val="Trebuchet MS"/>
        <family val="2"/>
      </rPr>
      <t>Tutoriales (incorporado en el segundo trimestre)</t>
    </r>
  </si>
  <si>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</si>
  <si>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</si>
  <si>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3 Charlas de la convivencia en casa. (conferencia a agentes de paz)                                                 4 Charlas Creciendo juntos, valores y aprendizajes al ser papá. ( conferencia a agentes de paz y una al público en general)</t>
  </si>
  <si>
    <t>Conferencias / Charlas.                                                           En línea</t>
  </si>
  <si>
    <r>
      <t xml:space="preserve">Capacitaciones </t>
    </r>
    <r>
      <rPr>
        <b/>
        <sz val="11"/>
        <color rgb="FFFF0000"/>
        <rFont val="Trebuchet MS"/>
        <family val="2"/>
      </rPr>
      <t>virtuales (a partir del segundo trimestre)</t>
    </r>
  </si>
  <si>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</si>
  <si>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</si>
  <si>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Reunión con figuras educativas de organización</t>
  </si>
  <si>
    <t xml:space="preserve">Seguimiento y plan de contigencia para los CAV </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</si>
  <si>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</si>
  <si>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</si>
  <si>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Reunión con asesores y encargados  seguimiento de asesorias</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</si>
  <si>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</si>
  <si>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</si>
  <si>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</si>
  <si>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</si>
  <si>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</si>
  <si>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</si>
  <si>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</si>
  <si>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</si>
  <si>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Asesoriamientos de los modulos de Prepa en Línea (SEP)</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</si>
  <si>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</si>
  <si>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</si>
  <si>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 Educación Superior</t>
  </si>
  <si>
    <t>Apoyo sobre resolución de dudas específicas en diversas áreas del conocimiento y de formación de profesionistas con la finalidad de tener un seguimiento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</si>
  <si>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</si>
  <si>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</si>
  <si>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 xml:space="preserve"> Talleres de CANVA, DRIVE y materiales didácticos</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</si>
  <si>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</si>
  <si>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</si>
  <si>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</si>
  <si>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</si>
  <si>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Taller de Trombón para niños y jovenes</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</si>
  <si>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</si>
  <si>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</si>
  <si>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</si>
  <si>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</si>
  <si>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</si>
  <si>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</si>
  <si>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</si>
  <si>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</si>
  <si>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</si>
  <si>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</si>
  <si>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</si>
  <si>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</si>
  <si>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</si>
  <si>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</si>
  <si>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bateria</t>
  </si>
  <si>
    <t>piano</t>
  </si>
  <si>
    <t>guitarra</t>
  </si>
  <si>
    <t>bajo eléctrico</t>
  </si>
  <si>
    <t>saxofón</t>
  </si>
  <si>
    <t xml:space="preserve">percusion latina </t>
  </si>
  <si>
    <t>flauta transversal</t>
  </si>
  <si>
    <t>teclado y bateria</t>
  </si>
  <si>
    <t>Mesa los Hornos</t>
  </si>
  <si>
    <t>canto para niños</t>
  </si>
  <si>
    <t>canto</t>
  </si>
  <si>
    <t>guitarra para niños</t>
  </si>
  <si>
    <t>Taller de teoría musical para niños y jovenes</t>
  </si>
  <si>
    <t>Guitarra para adfultos</t>
  </si>
  <si>
    <t>coro</t>
  </si>
  <si>
    <t xml:space="preserve">Alcadía de Tlalpan </t>
  </si>
  <si>
    <t xml:space="preserve">23
25 
proporcionar la información que sustenta estas 25 actividades </t>
  </si>
  <si>
    <t xml:space="preserve">se continupo trabajando con los 82 faciltadores </t>
  </si>
  <si>
    <t xml:space="preserve">Materiales y videos en materia de contingencia sanitaria y prontuarios </t>
  </si>
  <si>
    <t xml:space="preserve">Alcaldía de Tlalpan </t>
  </si>
  <si>
    <t>Arenero</t>
  </si>
  <si>
    <t>Módulo de Bosques</t>
  </si>
  <si>
    <t>Zapote</t>
  </si>
  <si>
    <t>Cantera San Judas</t>
  </si>
  <si>
    <t>Ciclovía San Miguel Ajusco</t>
  </si>
  <si>
    <t>Escaleras Cantera</t>
  </si>
  <si>
    <t>CAO Tiempo Nuevo</t>
  </si>
  <si>
    <t>CAO Mesa los Hornos</t>
  </si>
  <si>
    <t>CAO Ajusco Medio</t>
  </si>
  <si>
    <t>CAO de los Pueblos</t>
  </si>
  <si>
    <t>CAO Xochipilli</t>
  </si>
  <si>
    <t>Frissac</t>
  </si>
  <si>
    <t>Talleres 
Espacios públicos</t>
  </si>
  <si>
    <t>Talleres 
CAO´s</t>
  </si>
  <si>
    <t xml:space="preserve">Se benefició a las siguientes escuelas: Secundaria Técnica 39
Escuela Primaria Profesor Sóstenes Nicolás Chapa Nieto
Escuela Primaria de Participación Social No. 5
Escuela Secundaria Técnica No. 1
Escuela Secundaria Técnica No. 19
Centro de Atención Múltiple (CAM) No. 64
Escuela Secundaria Técnica No. 39 "Ingeniero Carlos Ramírez Ulloa"
Instituto Nacional de Bellas Artes y Literatura
Facultad de Arquitectura de la UNAM
Secundaria Técnica No.105
Escuela Primaria Alfredo V. Bonfil
Escuela Primaria Profesor Efrén Núñez Mata
</t>
  </si>
  <si>
    <t>Exposición plástica " sonrisas pigmentadas niños y niñas de oro"</t>
  </si>
  <si>
    <t>Inauguración de exposición</t>
  </si>
  <si>
    <t>Exposición fotográfica "Prevención y Combate de Incendios forestales"</t>
  </si>
  <si>
    <t>Exposición "La historia de los Objetos" un acercamiento al patrimonio industrial</t>
  </si>
  <si>
    <t>Expo- pintura INJUVE</t>
  </si>
  <si>
    <t>Elenco Jóvenes becarios del Instituto de la Juventud de la Ciudad de México (INJUVE)</t>
  </si>
  <si>
    <r>
      <t xml:space="preserve">231
</t>
    </r>
    <r>
      <rPr>
        <sz val="14"/>
        <color rgb="FFFF0000"/>
        <rFont val="Trebuchet MS"/>
        <family val="2"/>
      </rPr>
      <t>verificar la cantidad (226)</t>
    </r>
  </si>
  <si>
    <r>
      <t xml:space="preserve">22,908
</t>
    </r>
    <r>
      <rPr>
        <sz val="14"/>
        <color rgb="FFFF0000"/>
        <rFont val="Trebuchet MS"/>
        <family val="2"/>
      </rPr>
      <t xml:space="preserve">DESGLOSAR LOS 24,508 EN HOMBRES Y M UJERES CANTIDAD FINAL ENVIADA POR CORREO </t>
    </r>
  </si>
  <si>
    <r>
      <t xml:space="preserve">Exposiciones </t>
    </r>
    <r>
      <rPr>
        <b/>
        <sz val="14"/>
        <color rgb="FFFF0000"/>
        <rFont val="Trebuchet MS"/>
        <family val="2"/>
      </rPr>
      <t>(SE PUSO DE TÍTULO ARTES PLÁSTICAS 1°)</t>
    </r>
  </si>
  <si>
    <r>
      <t xml:space="preserve">2
</t>
    </r>
    <r>
      <rPr>
        <sz val="14"/>
        <color rgb="FFFF0000"/>
        <rFont val="Trebuchet MS"/>
        <family val="2"/>
      </rPr>
      <t>se modificó a 3</t>
    </r>
  </si>
  <si>
    <r>
      <rPr>
        <b/>
        <sz val="14"/>
        <rFont val="Trebuchet MS"/>
        <family val="2"/>
      </rPr>
      <t>Ceremonia del 5 de febrero</t>
    </r>
    <r>
      <rPr>
        <sz val="14"/>
        <rFont val="Trebuchet MS"/>
        <family val="2"/>
      </rPr>
      <t xml:space="preserve">: participando la escuela primaria de Participación Soccial No. 5   y  la escuela primaria Estado de Querétaro.
</t>
    </r>
    <r>
      <rPr>
        <b/>
        <sz val="14"/>
        <rFont val="Trebuchet MS"/>
        <family val="2"/>
      </rPr>
      <t>Ceremonia cívica del 24 de febrero</t>
    </r>
    <r>
      <rPr>
        <sz val="14"/>
        <rFont val="Trebuchet MS"/>
        <family val="2"/>
      </rPr>
      <t xml:space="preserve">: participando la escuela primaria Participación Social No. 5 con una poesía, la escuela primariaAlfredo V. Bonfil con la banda de guerra y escolta. </t>
    </r>
  </si>
  <si>
    <t>El cine y la revolución mexicana</t>
  </si>
  <si>
    <t>Elenco Asociacion mexicana de ayuda a niños con cáncer</t>
  </si>
  <si>
    <t>Elenco Las aves en tu comunidad</t>
  </si>
  <si>
    <t>Elenco  Subcomité de Incendios Forestales</t>
  </si>
  <si>
    <t>Elenco  Instituto Nacional de Antropoliga e Historia (INAH)</t>
  </si>
  <si>
    <t>Elenco Un taco de ojo</t>
  </si>
  <si>
    <t>Casa de la Cultura de Tlalpan</t>
  </si>
  <si>
    <t>Casa Frissac</t>
  </si>
  <si>
    <t>Galeria del Cine Villa Olímpica</t>
  </si>
  <si>
    <t>Museo de Historia de Tlalpan</t>
  </si>
  <si>
    <t>Cine Villa Olímica</t>
  </si>
  <si>
    <t>Galería Casa Frissac</t>
  </si>
  <si>
    <t xml:space="preserve">Tradicionales viernes de danzon en lo que se atiende a la comunidad danzonera a la tercera edad </t>
  </si>
  <si>
    <t>Danza folklórica</t>
  </si>
  <si>
    <t xml:space="preserve">Elenco Matlacihua, Kuxanaán-na y 
Ballet folclórico Matlacihua
</t>
  </si>
  <si>
    <t xml:space="preserve">Explanada de Tlalpan
Multiforo
Primaria CIGADIM
San Pedro Mártir
</t>
  </si>
  <si>
    <t xml:space="preserve">Comentarios /Observaciones </t>
  </si>
  <si>
    <t>Viernes de música, viernes de danzón en vivio (2), danzaón en vio, conciertos (2)</t>
  </si>
  <si>
    <t xml:space="preserve">Elenco: Los Revoltosos
Danzonera Santa Luna
Orquesta Anáhuac
Danzonera Orquesta de la Tercera Edad
Los Revoltosos
Ensamble coral
</t>
  </si>
  <si>
    <t xml:space="preserve">Museo de Historia
Explanada de Tlalpan
Kiosco
CAO Tiempo Nuevo
Iglesia de San Agustín
</t>
  </si>
  <si>
    <t>Encuentro de narradores indígenas
Presentación de libro: Erótica Náhuatl
Feria del libro “Festividad de las Letras Vivas"</t>
  </si>
  <si>
    <t xml:space="preserve">Elenco: Alcaldía de Tlalpan
Miguel León Portilla
Presentaciones de libros, lecturas de poesía
</t>
  </si>
  <si>
    <t>Teatro</t>
  </si>
  <si>
    <t>Obra de teatro “La princesa y el sapo”, Pastorela, Neo cascanueces</t>
  </si>
  <si>
    <t xml:space="preserve">Área Verde de Juventud Unida
Asilo de ancianos
Casa de la Cultura del Bosque de Tlalpan
Chimalcoyotl
Escuela Primaria Legión
Escuela Secundaria General No. 155 “Maximino Martínez”
Escuela Secundaria general No.125 “Pablo Casals” 
Escuela Secundaria No. 29 “Miguel Hidalgo y Costilla” 
Escuela Secundaria No.151
Espacio público
Explanada de la Unidad Habitacional Emilio Portes Gil
Fundación Mi Ángel
Jardín de Niños “Thinemi”
Módulo infantil de la comunidad
San Pedro Mártir
Unidad Habitacional Ignacio Chávez
</t>
  </si>
  <si>
    <t xml:space="preserve">Deportivo Villa Olímpica </t>
  </si>
  <si>
    <t xml:space="preserve">¿Cómo se ve?, 11 cortometrajes, 12 cortometrajes, 13 cortometrajes, 14 cortometrajes, 20 cortometrajes, 7.1, Acuarela, Ana y Bruno, Anote's ark, Antes que sea tarde, As núpcias de drácula, Asfixia, Banda, Betes blondes, Black Camvas, Campeones, CEME DOC, Ciclo de animación nacional, Cielo, Cipactli volumen 1, Compilado: 1 corto documental y 4 cortometrajes, Compilado: 2 corto documentales y 4 cortometrajes, Compulsión, Cronos, Cuanto más profundo cavas, Cuates de Australia, Del crepúsculo al amanecer, Doctubre 7.1, Doctubre banda, El cadáver de la novia, El callejón de los milagros, El camino desierto, El corazón de la noche, El extraño mundo de Jack, El grinch, El maíz en tiempo de guerra, El miedo a mirar hacia arriba, El peluquero romántico, El triunfo de vivir, El vengador del futuro, Esa era Dania, Estimado presidente Obama, Esto lo cambia todo, Festival Latinoamericano de cine, Flesh city, Fuego inextinguible, Galaxi Lords, Golpes duros, Hasta que nos dure la memoria, Hely, Hotel transilvania, Idrissa, crónica de una muerte cualquiera, Imágenes del mundo y epígrafe de la guerra, insuferreable groo, Itixe, La danza del hipocampo, La decisión de Lourdes, La era de las consecuencias, La historia negra del cine mexicano, La línea paterna, La maldad, La nebulosa de Emiliano, La región salvaje, La vida de calabacín, Las reglas de la ruina, Las tinieblas, Lee mis labios, Lieutenant jangles, Literalmente "no sin riesgo, Los cazafantasmas, Los herederos, Los ladrones viejos, Los nostálgicos, Macario, Made in Bangok, Maganda Pinoyvoy Vs Mil Man, Mar adentro, Maratón de cine vampírico, Medusa volumen 1, Método livingston, Monte Castro, Mutant blast, Nahui ollin, sol de movimiento, Naturaleza muerta, Nikita, Niña sola, No has muerto: Luis Ospina, Nosferatu, una sinfonía del horror, Obreros saliendo de la fábrica, Para sangre, ParaNorman, Película ganadora, Picnic, Príncipe de paz, Programa de cortos-13, Rebeldía, grita el grano en el surco al agrietar la tierra para recibir los rayos del sol, Reconocer y perseguir, Regreso al futuro, Requiem para un fin olvidado, Rizoma sur, Rojo amanecer, Sección oficial, Selfi, Shorts film volumen 2, Six dollar cup of coffe, Somos lo que hay, Sopladora de hojas, Split n Split, Super 8, Tequila, Tesoros, Una mente brillante, Vámonos con Pancho Villa, Videograma de una revolución, Viridiana y Los adioses.
</t>
  </si>
  <si>
    <t xml:space="preserve">Mictlalpan 
Elenco (Video maping, Noches de leyenda, Barro rojo, nemian, danzonera en vivo, cronistas, activación de tumbas, escenificación thriller, concierto multimedia, Arco y lira, Pan de muerto, exa-100, teatrearte, activación de tumbas, concierto multimedia, Cempasúchitl y Mi cuerpo sin ti)l
</t>
  </si>
  <si>
    <t>Las conferencias realizadas  para los vinculadores del programa están encaminadas a tratar situaciones que se estan generando en las familias por la contingencia sanitaria del COVID.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</si>
  <si>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Video Conferencia con los facilitadores de Servicio</t>
  </si>
  <si>
    <t>Tutoriales Virtuales</t>
  </si>
  <si>
    <t>Visitas guiadas digitales.</t>
  </si>
  <si>
    <t>Cápsulas virtuales digitales.</t>
  </si>
  <si>
    <t>Charlas "Conoce a tu autor favorito"</t>
  </si>
  <si>
    <t>Cuenta cuentos virtuales.</t>
  </si>
  <si>
    <t>Conversatorio de libros.</t>
  </si>
  <si>
    <t>En cumplimiento de los objetivos de la acción social se entregó el apoyo a 70,285 apoyos con la finalidad de coadyuvar al gasto familiar debido a la contingencia por el COVID-19 y las consecuencias que ello implica en la economía.</t>
  </si>
  <si>
    <t>A M S A, Belisario Domínguez, Belvedere, Bosque Del Pedregal , Chimalcoyotl , Cruz Del Farol, Cuchilla De Padierna, Cultura Maya, Dos De Octubre , Ejidos De Huipulco, El Arenal Tepepan, Emilio Portes Gil Pemex Picacho, Fuentes Brotantes, Granjas Coapa, Guarda Parres, Héroes De Padierna, Huipulco, Isidro Fabela, Jardines Del Ajusco, Los Volcanes, Magdalena Petlacalco, Miguel Hidalgo, Miguel Hidalgo Ampliación, Miguel Hidalgo Ampliación 2a Secc, Mirador 2, Mirador Del Valle, Pedregal De San Nicolás, Pedregal De San Nicolás 3a Secc, Pedregal Las Águilas, Plan De Ayala, Popular Santa Teresa, Prado Coapa, San Andrés Totoltepec, San Fernando, San Juan Tepeximilpa, San Miguel Ajusco, San Miguel Topilejo, San Miguel Xicalco, San Nicolás Totolapan, San Pedro Mártir, Santa Úrsula Xitla, Santo Tomas Ajusco, Tlalcoligia, Tlalpan, Toriello Guerra, Torres De Padierna, Unidad Habitacional Issfam 1, Villa Coapa, Villa Lázaro Cárdenas y Vistas Del Pedregal.</t>
  </si>
  <si>
    <t>70, 285</t>
  </si>
  <si>
    <t>Se realizó con la finalidad de tener un primer contacto con autoridades educativas para facilitar la programación de entrega de los apoyos.</t>
  </si>
  <si>
    <t>Se realizó un primer acercamiento con autoridades educativas como directores de primarias y secundarias públicas, así como con representantes de Mesas Directivas con la finalidad de dar a conocer la acción social, además se solicitaron los listados oficiales de alumnos que serán beneficiarios.</t>
  </si>
  <si>
    <t>Acercamiento con autoridades educativas de las escuelas primarias y secundarias públicas</t>
  </si>
  <si>
    <t>EL objetivo de esta actividad es alcanzar el mayor número de locatarios inscritos a la acción social y formen parte de la lista de negocios donde los beneficiarios podrán cambiar sus vales.</t>
  </si>
  <si>
    <t>Ampliación Tepepan, Barrio la Fama, Belvedere, Chichicaspatl, 2 de octubre, Arboledas del sur, Bosques, Caseta, Diamante, El mirador 2, El Mirador 2 Norte, Guadalupe Tlalpan, La Tortuga, Lázaro Cárdenas, Los Encinos, Mirador I, San Pedro Apóstol, Santísima, Toriello Guerra, Valle Verde, Rinconada Mirador, Chimilli, Colonia la Palma, Popular Sta. Teresa, Conjunto Infonavit Cuemanco, Cruz del Farol, Ejidos de San Pedro Mártir, Ex Hacienda Coapa, Ex Hacienda San Juan de Dios, Fracc. Residencial Coapa S.M.5, Fracc. Rinconada Coapa 1a sección, Fracc. Villa Benalmádena, Fracc. Gabriel Ramos Millán, Fuentes de Tepepan, Granjas Coapa, Héroes de Padierna, Hornos, La Fama, La joya, Barrio del niño Jesús, Lomas de Cuilotepec, Lomas de Padierna, Magdalena Petlacalco, Magisterial Coapa, Miguel Hidalgo 3 y 4 sección, Narciso Mendoza, Paraje 38, Parres el Guarda, Pedregal de las Águilas, Pedregal de San Nicolás 1°Sec., Pedregal de San Nicolás 2°Sec., Pedregal de San Nicolás 3° Sec., Pedregal de San Nicolás 4° Sec., Pedregal de San Nicolás 5° Sec., Plan de Ayala, Potrero de Acoxpan, Prado Acoxpan, Prados Coapa, Primavera, Pueblo Quieto, Rinconada Coapa 2a Seccion, San Andres Totoltepec, San Bartolo el Chico, San Lorenzo Huipulco, San Miguel Ajusco, San Miguel Xicalco, San Pedro Mártir, Santa Úrsula Xitla, Santo Tomas Ajusco, Sección XVI, Sector 17, Tlalcoligia, Tlalpan Centro, San Miguel Topilejo, U.H. Hueso-Periférico, U.H. Ignacio Chávez, U.H. Naval Militar, U.H. Sauzales Cebadales, U.H. Tenorios, U.H. Tenorios Fovissste, U.H. Villa del puente, Verano, Villa Cuemanco, Vistas del Pedregal, Volcanes.</t>
  </si>
  <si>
    <t>Se realizó la invitación a los locatarios de mercados así como establecimientos mercantiles de abasto alimentario de las colonias y pueblos para que formen parte de la acción social. Además se brinda apoyo a quienes lo requieran y se realiza la inscripción.</t>
  </si>
  <si>
    <t>Difusión de la acción social en pueblos y colonias.</t>
  </si>
  <si>
    <t>Se beneficia a 20 personas que colaboran en la implemantación de la acción social</t>
  </si>
  <si>
    <t>Femenino</t>
  </si>
  <si>
    <t>Masculino</t>
  </si>
  <si>
    <t xml:space="preserve">Apoyo alimentario en tiempos de COVID-19 a niñas y niños de primarias y secundarias públicas </t>
  </si>
  <si>
    <t>Entrega de apoyos a las y los alumnos de primarias y secundarias públicas</t>
  </si>
  <si>
    <t>Se beneficia a alumnas (os)  de escuelas primarias y secundarias para que a través de su vale nominativo adquieran productos de abasto alimentario.</t>
  </si>
  <si>
    <t>Se entregaron los apoyos a través de vales nominativos de $350.00 a cada alumna (o)  de escuelas primarias y secundarias para que puedan cambiarlo por productos de abasto alimentario.</t>
  </si>
  <si>
    <t xml:space="preserve">El 30 de marzo del presente año se publicó en el Diario Oficial de la Federación el Acuerdo por el que se declara emergencia sanitaria  a la epidemia de enfermedad generada por el virus SARS-CoV2 (COVID-19). A consecuencia de ello se  suspendieron las actividades escolares en todos los niveles educativos en la Ciudad de México, factor por el cual no se reportan actividades de cuidado, alimentación, estimulación temprana, actividades lúdicas y psicomotoras en los Centros de Educación infantil de la Alcaldía Tlalpan durante el periodo que se reporta. </t>
  </si>
  <si>
    <t xml:space="preserve">El 30 de marzo del presente año se publicó en el Diario Oficial de la Federación el Acuerdo por el que se declara emergencia sanitaria  a la epidemia de enfermedad generada por el virus SARS-CoV2 (COVID-19). A consecuencia de ello se  suspendieron las actividades escolares en todos los niveles educativos en la Ciudad de México, factor por el cual no se reportan actividades  durante el periodo que se reporta. </t>
  </si>
  <si>
    <t>Se realizó la inscripción de alumnos del 3 al 10 de agosto respecto al ciclo escolar 2020- 2021 en cada uno de los CENDI.</t>
  </si>
  <si>
    <t>INEA</t>
  </si>
  <si>
    <t>Villa Coapa
Miguel Hidalgo
Pedregal de San Nicolás 
Lomas de Padierna
Lomas Hidalgo</t>
  </si>
  <si>
    <t>1.-Parres el Guarda
2.- San Miguel Topilejo
3.- Santo Tómas Ajusco
4.- San Miguel Ajusco
5.- Tlalmille
6.- San Andrés Totoltepec
7.- San Pedro Martír
8.- Bosques del Pedregal
9.- Lomas de Cuilotepec 
10.- Belvedere
11.- El Mirador
12.- El Mirador II
13.- Héroes de Padierna
14.- Pedregal de las Aguilas
15.-Fuentes de Tepepan
16.- Tlalpan  Centro
17.- Villa Coapa; y 
18.- Arboledas del Sur</t>
  </si>
  <si>
    <t>Realización de dos video conferencias con los facilitadores de servicios del Programa Social con la finalidad de asesorarles en la adaptación a la "Nueva Normalidad "para implementar las estrategias necesarias y establecer mejoras a las "asesorías virtuales".</t>
  </si>
  <si>
    <t>Aplicación de Examen Simulacro (final) a distancia</t>
  </si>
  <si>
    <t>* Se tienen 43 alumnos registrados en el 2do trimestre lo que resulta un total de 1725 alumnos al 31 de junio de 2020.</t>
  </si>
  <si>
    <t>* El numero de facilitadores de servicio aumenta en 3 debido a las altas y bajas que se dieron en el PS a lo largo de su opeación.</t>
  </si>
  <si>
    <t>Reunión con coordinadores</t>
  </si>
  <si>
    <t>Reuniones de seguimiento con figuras del programa social</t>
  </si>
  <si>
    <t xml:space="preserve">Seguimiento y plan de contigencia para los CAV. </t>
  </si>
  <si>
    <t>* El numero de facilitadores de servicio aumenta en 11 debido a las altas y bajas que se dieron en el PS a lo largo de su opeación.</t>
  </si>
  <si>
    <t>Asesorías por Modalidad de Educación Primaria</t>
  </si>
  <si>
    <t>Asesorías por Modalidad de Educación Secundaria</t>
  </si>
  <si>
    <t>Asesorías por Modalidad de Educación Media Superior a Distancia</t>
  </si>
  <si>
    <t>Asesorías por Modalidad Educación Superior</t>
  </si>
  <si>
    <t xml:space="preserve">Asesorías y talleres Informáticos - Otros - </t>
  </si>
  <si>
    <t>Talleres de APA y de Derechos de Autor, así como de ¿Qué son las de Redes Sociales y cuál es su uso en las Instituciones?</t>
  </si>
  <si>
    <t>Se llevaron a cabo 10 servicios de transporte con el objetivo de realizar el traslado de inicio y fin de jornada a personal facilitadores de servicio y personal de la JUD para la entrega de vales de la Acción Social "Apoyo alimentario en tiempos del COVID-19 a niñas y niños de primarias y secundarias públicas de Tlalpan 2020"</t>
  </si>
  <si>
    <t>Pueblo de San Miguel Topilejo
Pueblo de La Magdalena Petlacalco
Pueblo de San Andrés Totoltepec
La Joya
Fuentes Brotantes</t>
  </si>
  <si>
    <t>Taller de llenado de seguimiento académico a estudiantes</t>
  </si>
  <si>
    <t>Periodo de operación
(1 de junio al 30 de septiembre) Tercer Trimestre</t>
  </si>
  <si>
    <t>Se entregó una chequera de vales con valor nominativo de $350.00 a niñas y niños de escuelas primarias y secundarias públicas a 17,445 beneficiarios.</t>
  </si>
  <si>
    <t>Difusión con Asociación de Padres de Familia acerca del calendario de entrega.</t>
  </si>
  <si>
    <t>Se realizó acercamiento con las 154 mesas directivas de primarias y secundarias para hacer la difusión de las entregas de los apoyos</t>
  </si>
  <si>
    <t>Toriello Guerra</t>
  </si>
  <si>
    <t>Para alcanzar un mayor porcentaje de entrega se realizó un acercamiento con mesas directivas de cada plantel para que se distribuyera en los grupos de Whatsaap y medios electrónicos.</t>
  </si>
  <si>
    <t>Entrega de vales con valor nominativo de $350.00 a niñas y niños de primarias y secundarias públicas de la demarcación.</t>
  </si>
  <si>
    <t>Entrega de vales en distintas sedes de la Alcaldía Tlalpan.</t>
  </si>
  <si>
    <t>San Miguel Topilejo, Parres el Guarda, Magdalena Petlacalco, San Andrés Totoltepec, Tlalpan Centro II.</t>
  </si>
  <si>
    <t>Con corte a la fecha se han entregado 17,445 vales a cada madres, padre, tutor o responsable de crianza de los alumnos.</t>
  </si>
  <si>
    <t>Periodo de operación
(1 de junio al 30 de septiembre) Segundo trimestre</t>
  </si>
  <si>
    <t xml:space="preserve">Una vez iniciado el ciclo 2020-2021 a distancia y se atendio a la población infantil inscrita en los Centros de Desarrollo Infantil a traves de la realización de actividades de estimulación temprana, actividades lúdicas, enseñanza preescolar, actividades psicomotoras que despierten los sentidos de los niños en los niveles de lactantes, maternal y preescolar I,II,III. </t>
  </si>
  <si>
    <t>Se dan asesorías virtuales y/o  de tareas educativas a niñas, niños y jóvenes estudiantes de educación básica en escuelas públicas o que hayan concluido sus estudios en cualquiera de las escuelas primarias o secundarias públicas ubicadas preferentemente en la alcaldía Tlalpan. Las asesorías educativas que se imparten son correspondientes a las materias del plan de estudios de educación primaria y secundaria, como español, matemáticas, historia, física, química, biología, geografía, formación cívica y ética, habilidad verbal y habilidad matemática, con el objetivo de apoyarlos en la realización de sus tareas educativas y trabajos escolares.</t>
  </si>
  <si>
    <t>Se realizaran videos para invitar a la poblacion al programa apoyo profesional en sus tareas educativas  en las bibliotecas publicas.</t>
  </si>
  <si>
    <t>Se realizarán dos video conferencias con los facilitadores de servicios del Programa Social con la finalidad de asesorarles en la adaptación a la "Nueva Normalidad "para implementar las estrategias necesarias y establecer mejoras a las "asesorías virtuales".</t>
  </si>
  <si>
    <t>Se realizarán capsulas digitales con contenidos educativos de temas recurrentes en los que los alumnos requieren mayor apoyo correspondientes a las materias que se imparten en Educación Primaria y Educación Secundaria y Media Superior.</t>
  </si>
  <si>
    <t>Actividades de fomento a la lectura</t>
  </si>
  <si>
    <t>Ceremonias Cívicas</t>
  </si>
  <si>
    <r>
      <t>1.</t>
    </r>
    <r>
      <rPr>
        <b/>
        <sz val="14"/>
        <color theme="1"/>
        <rFont val="Trebuchet MS"/>
        <family val="2"/>
      </rPr>
      <t>-13 DE SEPTIEMBRE</t>
    </r>
    <r>
      <rPr>
        <sz val="14"/>
        <color theme="1"/>
        <rFont val="Trebuchet MS"/>
        <family val="2"/>
      </rPr>
      <t xml:space="preserve"> :"Ceremonia Civica para conmemorar el día de los Niños Héroes" por la Batalla de Chapultepec en 1847, entre México y Estados Unidos .                                                                          2.- </t>
    </r>
    <r>
      <rPr>
        <b/>
        <sz val="14"/>
        <color theme="1"/>
        <rFont val="Trebuchet MS"/>
        <family val="2"/>
      </rPr>
      <t xml:space="preserve">15 DE SEPTIEMBRE </t>
    </r>
    <r>
      <rPr>
        <sz val="14"/>
        <color theme="1"/>
        <rFont val="Trebuchet MS"/>
        <family val="2"/>
      </rPr>
      <t xml:space="preserve">:"Ceremonio Civica para conmemorar el grito de Independencia de México del Gobierno Español".                        3.- </t>
    </r>
    <r>
      <rPr>
        <b/>
        <sz val="14"/>
        <color theme="1"/>
        <rFont val="Trebuchet MS"/>
        <family val="2"/>
      </rPr>
      <t>19 DE SEPTIEMBRE:</t>
    </r>
    <r>
      <rPr>
        <sz val="14"/>
        <color theme="1"/>
        <rFont val="Trebuchet MS"/>
        <family val="2"/>
      </rPr>
      <t xml:space="preserve"> " Ceremonia civíca para conmemorar a los caídos en los sismos del 19 de septiembre". </t>
    </r>
  </si>
  <si>
    <r>
      <rPr>
        <b/>
        <sz val="11"/>
        <color theme="1"/>
        <rFont val="Trebuchet MS"/>
        <family val="2"/>
      </rPr>
      <t>77</t>
    </r>
    <r>
      <rPr>
        <sz val="11"/>
        <color theme="1"/>
        <rFont val="Trebuchet MS"/>
        <family val="2"/>
      </rPr>
      <t xml:space="preserve">
49 pertenecientes a la Alcaldía Tlalpan</t>
    </r>
  </si>
  <si>
    <t>3 de Mayo, 2 De Octubre, Agrícola Pantitlán, Almendros, Altas de Padierna Sur, Ampliación Miguel Hidalgo, Arenal, Atocpa Sur, Ayocatitla, Barrio 18, Barrio del Niño Jesús, Belvedere, Bosques del Pedregal, Casas Aleman, Centro Tlalpan, Chichicaspatl, Chimalcoyotl, Claveria, Desarrollo Urbano Quetzalcoatl, Divisadero, Ejidos de San Pedro Martir, Ex.Hacienda Coapa, Heroes de Churubusco, Jardines de San Juan, Jardines en la Montaña, Juan Gonzalez Romero, La Fama, La Guadalupe, La Joya, La Magueyera, La Palma, La Virgen, Lomas Altas de Padierna Sur, Lomas de Chamontoya, Lomas de Cuilotepec, Lomas de Padierna, Lomas de Plateros, Lomas Hidalgo, Los Ángeles, Magdalena Mixihuca, Magdalena Petlacalco, Merced Gómez, Mesa los Hornos, México Insurgente,  Miguel de la Madrid, Miguel Hidalgo, Miguel Hidalgo 3ra Sección, Mirador 1, Molino, Narciso Mendoza, Nativitas, Olivos, Paraje 38, Paraje del Caballito, Parres el Guarda, Paseos de Taxqueña, Pedregal de las Águilas, Pedregal de San Nicolás, Pedregal De San Nicolás 1ra Sección, Pedregal de San Nicolás 4ta Sección, Pedregal de Santa Úrsula Xitla, Pedregal De Santo Domingo, Piloto, Plan de Ayala, Polígonos 2, Popular Santa Teresa, Providencia, Pueblo de Santa Úrsula Coapa, Pueblo de Tetelpan, Pueblo Santa Martha Acatitla, Reloj, Rio Encinal, San Andrés Totoltepec, San Bartolo El Chico, San Bernabe, San Clemente, San Francisco Tlanepantla, San Juan Tepeximilpa, San Juan Xalpa, San Lorenzo La Cebada, San Lorenzo,  Huipulco, San Miguel Ajusco, San Miguel Tehuisco, San Miguel Topilejo, San Miguel Toxiac, San Miguel Xicalco, San Nicolas Ii, San Pedro Mártir, San Sebastián Zumpango, Santa Cecilia, Santa Cruz, Santa Fe, Santa María Aztahuacan, Santa Úrsula Coapa, Santa Úrsula Xitla, Santo Domingo, Santo Tomas Ajusco, Solidaridad, Temamatla, Tetelpan, Tierra Colorada, Tlalcoligia, Tlalmille, Tlaxcaltenco La Mesa, Tlaxopan, Torres de Padierna, Torres de Potrero, Valle de Aragón 2da Sección, Valle de Tepepan, Valle Dorado, Valle Verde , Villa Panamerica, Viveros de Coactetlan, Volcanes Xalostoc, Xaltocan, Xochiaca, Xochitepec, Zacatón.</t>
  </si>
  <si>
    <t xml:space="preserve">Conclusión de asesorías </t>
  </si>
  <si>
    <t>Usuarios/as</t>
  </si>
  <si>
    <t>1. 2 DE OCTUBRE 
2. AMPLIACION LOMAS DE PADIERNA
3. AMPLIACION MIGUEL HIDALGO 
4. BARRIO DEL NIÑO JESÚS
5. BELVEDERE
6. BOSQUES DE TEPEXIMILPA 
7. BOSQUES DEL PEDREGAL 
8. CANTERA PUENTE DE PIEDRA 
9. CHICHICASPTL
10. CHIMALCOYOTL
11. CHIMILLI
12. CUCHILLA DE PADIERNA
13. CUICUILCO 
14. DIVISADERO
15. EJIDOS DE SAN PEDRO MÁRTIR
16. EL CAPULIN 
17. EL PARAJE 
18. ENCINOS 
19. EX HACIENDA COAPA
20. FRESNOS 
21. FUENTES BROTANTES 
22. FUENTES DEL PEDREGAL
23. HEROES DE PADIERNA
24. HUIPULCO
25. INSURGENTES SUR 
26. ISIDRO FABELA 
27. JARDINES DE LA MONTAÑA
28. JARDINES DE SAN JUAN 
29. LA FAJA
30. LA FAMA 
31. LA JOYA 
32. LA LONJA 
33. LA MAGUEYERA
34. LA PALMA
35. LAS CRUCES 
36. LAS FLORES 
37. LOMA BONITA 
38. LOMAS DE CUILOTEPEC 
39. LOMAS DE PADIERNA
40. LOMAS DE TEPEMECALT
41. LOMAS DE TEPUENTE
42. LOMAS HIDALGO
43. LOS ENCINOS 
44. MAGDALENA PETLACALCO
45. MESA LOS HORNOS 
46. MIGUEL HIDALGO
47. MIGUEL HIDALGO 3RA SECCIÓN
48. MIRADOR
49. MIRADOR II
50. NARCISO MENDOZA 51. NUEVO RENACIMIENTO DE AXALCO 
52. OCOTLA GRANDE 
53. PARAJE 38
54. PARRES EL GUARDA
55. PEDREGAL DE LAS AGUILAS 
56. PEDREGAL DE SAN NICOLAS 
57. PEDREGAL DE SANTA URSULA XITLA 
58. PEÑA POBRE 
59. PLAN DE AYALA
60. POPULAR SANTA TERESA 
61. PRIMAVERA 
62. PUEBLO QUIETO 
63. SAN ANDRES TOTOLTEPEC
64. SAN MIGUEL AJUSCO
65. SAN MIGUEL TOPILEJO
66. SAN MIGUEL XICALCO
67. SAN NICOLAS
68. SAN PEDRO MARTIR 
69. SANTA URSULA COAPA 
70. SANTA URSULA XITLA 
71. SANTISIMA TRINIDAD 
72. SANTO TOMAS AJUSCO
73. SECCION XVI 
74. TECORRAL
75. TEPEPAN
76. TEPETONGO 
77. TEPEXIMILPA 
78. TLALCOLIGIA 
79. TLALMILLE
80. TLALPAN CENTRO
81. TLAXCALTENCO 
82. TORIELLO GUERRA 
83. TORRES DE PADIERNA
84. VALLE VERDE
85. VIVEROS DE COATECTLÁN
86. VOLCANES
87. ZACATON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</si>
</sst>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b/>
      <sz val="11"/>
      <color theme="1"/>
      <name val="Trebuchet MS"/>
      <family val="2"/>
    </font>
    <font>
      <sz val="11"/>
      <color theme="1"/>
      <name val="Trebuchet MS"/>
      <family val="2"/>
    </font>
    <font>
      <b/>
      <sz val="11"/>
      <name val="Calibri"/>
      <family val="2"/>
      <scheme val="minor"/>
    </font>
    <font>
      <b/>
      <sz val="11"/>
      <name val="Trebuchet MS"/>
      <family val="2"/>
    </font>
    <font>
      <b/>
      <sz val="14"/>
      <name val="Trebuchet MS"/>
      <family val="2"/>
    </font>
    <font>
      <b/>
      <sz val="14"/>
      <name val="Calibri"/>
      <family val="2"/>
      <scheme val="minor"/>
    </font>
    <font>
      <sz val="9"/>
      <color theme="1"/>
      <name val="Trebuchet MS"/>
      <family val="2"/>
    </font>
    <font>
      <sz val="11"/>
      <name val="Trebuchet MS"/>
      <family val="2"/>
    </font>
    <font>
      <sz val="11"/>
      <color rgb="FFFF0000"/>
      <name val="Trebuchet MS"/>
      <family val="2"/>
    </font>
    <font>
      <i/>
      <sz val="11"/>
      <color theme="1"/>
      <name val="Trebuchet MS"/>
      <family val="2"/>
    </font>
    <font>
      <b/>
      <sz val="11"/>
      <color rgb="FFFF0000"/>
      <name val="Trebuchet MS"/>
      <family val="2"/>
    </font>
    <font>
      <sz val="11"/>
      <color rgb="FF000000"/>
      <name val="Trebuchet MS"/>
      <family val="2"/>
    </font>
    <font>
      <b/>
      <sz val="11"/>
      <color rgb="FF000000"/>
      <name val="Trebuchet MS"/>
      <family val="2"/>
    </font>
    <font>
      <sz val="14"/>
      <color theme="1"/>
      <name val="Trebuchet MS"/>
      <family val="2"/>
    </font>
    <font>
      <b/>
      <sz val="14"/>
      <color theme="1"/>
      <name val="Trebuchet MS"/>
      <family val="2"/>
    </font>
    <font>
      <sz val="14"/>
      <name val="Trebuchet MS"/>
      <family val="2"/>
    </font>
    <font>
      <sz val="14"/>
      <color rgb="FFFF0000"/>
      <name val="Trebuchet MS"/>
      <family val="2"/>
    </font>
    <font>
      <b/>
      <sz val="14"/>
      <color rgb="FFFF0000"/>
      <name val="Trebuchet MS"/>
      <family val="2"/>
    </font>
    <font>
      <sz val="14"/>
      <color rgb="FF000000"/>
      <name val="Trebuchet MS"/>
      <family val="2"/>
    </font>
    <font>
      <b/>
      <sz val="20"/>
      <color theme="0"/>
      <name val="Trebuchet MS"/>
      <family val="2"/>
    </font>
    <font>
      <sz val="10"/>
      <color theme="1"/>
      <name val="Trebuchet MS"/>
      <family val="2"/>
    </font>
    <font>
      <sz val="10"/>
      <color rgb="FF000000"/>
      <name val="Trebuchet MS"/>
      <family val="2"/>
    </font>
    <font>
      <sz val="11"/>
      <color theme="1"/>
      <name val="Calibri"/>
      <family val="2"/>
    </font>
    <font>
      <sz val="11"/>
      <color rgb="FF006100"/>
      <name val="Calibri"/>
      <family val="2"/>
      <scheme val="minor"/>
    </font>
  </fonts>
  <fills count="11">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00"/>
        <bgColor rgb="FFFFFFFF"/>
      </patternFill>
    </fill>
    <fill>
      <patternFill patternType="solid">
        <fgColor rgb="FFC6EFCE"/>
      </patternFill>
    </fill>
    <fill>
      <patternFill patternType="solid">
        <fgColor rgb="FFFFFF00"/>
        <bgColor rgb="FFFFFF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rgb="FF000000"/>
      </right>
      <top style="thin">
        <color indexed="64"/>
      </top>
      <bottom/>
      <diagonal/>
    </border>
    <border>
      <left/>
      <right style="thin">
        <color rgb="FF000000"/>
      </right>
      <top/>
      <bottom/>
      <diagonal/>
    </border>
    <border>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2">
    <xf numFmtId="0" fontId="0" fillId="0" borderId="0"/>
    <xf numFmtId="0" fontId="25" fillId="9" borderId="0" applyNumberFormat="0" applyBorder="0" applyAlignment="0" applyProtection="0"/>
  </cellStyleXfs>
  <cellXfs count="397">
    <xf numFmtId="0" fontId="0" fillId="0" borderId="0" xfId="0"/>
    <xf numFmtId="0" fontId="0" fillId="0" borderId="0" xfId="0" applyProtection="1">
      <protection locked="0"/>
    </xf>
    <xf numFmtId="0" fontId="0" fillId="0" borderId="1" xfId="0" applyBorder="1" applyAlignment="1" applyProtection="1">
      <alignment wrapText="1"/>
      <protection locked="0"/>
    </xf>
    <xf numFmtId="0" fontId="4" fillId="3"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3" fillId="0" borderId="0" xfId="0" applyFont="1" applyProtection="1">
      <protection locked="0"/>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 fillId="2"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3" fillId="0" borderId="1" xfId="0" applyFont="1" applyBorder="1" applyAlignment="1" applyProtection="1">
      <alignment vertical="center" wrapText="1"/>
      <protection locked="0"/>
    </xf>
    <xf numFmtId="0" fontId="6" fillId="4" borderId="1" xfId="0" applyFont="1" applyFill="1" applyBorder="1" applyAlignment="1" applyProtection="1">
      <alignment horizontal="center" vertical="center" textRotation="90" wrapText="1"/>
      <protection locked="0"/>
    </xf>
    <xf numFmtId="0" fontId="3" fillId="0" borderId="1" xfId="0" applyFont="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justify" vertical="center" wrapText="1"/>
      <protection locked="0"/>
    </xf>
    <xf numFmtId="0" fontId="9" fillId="5" borderId="1"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left" vertical="center" wrapText="1"/>
      <protection locked="0"/>
    </xf>
    <xf numFmtId="0" fontId="3" fillId="5" borderId="1"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wrapText="1"/>
      <protection locked="0"/>
    </xf>
    <xf numFmtId="0" fontId="2" fillId="5" borderId="4" xfId="0" applyFont="1" applyFill="1" applyBorder="1" applyAlignment="1" applyProtection="1">
      <alignment horizontal="center" vertical="center" wrapText="1"/>
      <protection locked="0"/>
    </xf>
    <xf numFmtId="0" fontId="10" fillId="5" borderId="1" xfId="0" applyFont="1" applyFill="1" applyBorder="1" applyAlignment="1" applyProtection="1">
      <alignment horizontal="center" vertical="center" wrapText="1"/>
      <protection locked="0"/>
    </xf>
    <xf numFmtId="0" fontId="10" fillId="5" borderId="1" xfId="0" applyFont="1" applyFill="1" applyBorder="1" applyAlignment="1" applyProtection="1">
      <alignment horizontal="justify" vertical="center" wrapText="1"/>
      <protection locked="0"/>
    </xf>
    <xf numFmtId="0" fontId="10" fillId="5"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3" fillId="0" borderId="0" xfId="0" applyFont="1" applyFill="1" applyProtection="1">
      <protection locked="0"/>
    </xf>
    <xf numFmtId="3" fontId="3" fillId="0" borderId="1"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3" fontId="3" fillId="0" borderId="3" xfId="0" applyNumberFormat="1" applyFont="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5" xfId="0" applyFont="1" applyBorder="1" applyAlignment="1" applyProtection="1">
      <alignment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3" fontId="3" fillId="0" borderId="2" xfId="0" applyNumberFormat="1" applyFont="1" applyBorder="1" applyAlignment="1" applyProtection="1">
      <alignment horizontal="center" vertical="center" wrapText="1"/>
      <protection locked="0"/>
    </xf>
    <xf numFmtId="3" fontId="3" fillId="0" borderId="4" xfId="0" applyNumberFormat="1" applyFont="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3" fontId="3" fillId="6" borderId="1" xfId="0" applyNumberFormat="1"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9" fillId="6" borderId="1" xfId="0" applyFont="1" applyFill="1" applyBorder="1" applyAlignment="1" applyProtection="1">
      <alignment horizontal="center" vertical="center" wrapText="1"/>
      <protection locked="0"/>
    </xf>
    <xf numFmtId="0" fontId="3" fillId="6" borderId="4" xfId="0" applyFont="1" applyFill="1" applyBorder="1" applyAlignment="1" applyProtection="1">
      <alignment horizontal="center" vertical="center" wrapText="1"/>
      <protection locked="0"/>
    </xf>
    <xf numFmtId="0" fontId="9" fillId="0" borderId="1" xfId="0" applyFont="1" applyFill="1" applyBorder="1" applyAlignment="1" applyProtection="1">
      <alignment wrapText="1"/>
      <protection locked="0"/>
    </xf>
    <xf numFmtId="0" fontId="2" fillId="0" borderId="1" xfId="0" applyFont="1" applyBorder="1" applyAlignment="1" applyProtection="1">
      <alignment horizontal="center" vertical="center" wrapText="1"/>
    </xf>
    <xf numFmtId="0" fontId="3" fillId="0" borderId="3" xfId="0" applyFont="1" applyBorder="1" applyAlignment="1" applyProtection="1">
      <alignment vertical="center" wrapText="1"/>
      <protection locked="0"/>
    </xf>
    <xf numFmtId="0" fontId="3" fillId="5" borderId="1" xfId="0" applyFont="1" applyFill="1" applyBorder="1" applyAlignment="1" applyProtection="1">
      <alignment horizontal="center" vertical="center" wrapText="1"/>
    </xf>
    <xf numFmtId="0" fontId="9" fillId="5" borderId="1" xfId="0" applyFont="1" applyFill="1" applyBorder="1" applyAlignment="1" applyProtection="1">
      <alignment horizontal="justify" vertical="center" wrapText="1"/>
    </xf>
    <xf numFmtId="0" fontId="9" fillId="5" borderId="1" xfId="0" applyFont="1" applyFill="1" applyBorder="1" applyAlignment="1" applyProtection="1">
      <alignment horizontal="center" vertical="center" wrapText="1"/>
    </xf>
    <xf numFmtId="0" fontId="9" fillId="5" borderId="1" xfId="0" applyFont="1" applyFill="1" applyBorder="1" applyAlignment="1" applyProtection="1">
      <alignment horizontal="left" vertical="center" wrapText="1"/>
    </xf>
    <xf numFmtId="0" fontId="5" fillId="5"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1" xfId="0" applyFont="1" applyFill="1" applyBorder="1" applyAlignment="1" applyProtection="1">
      <alignment horizontal="justify" vertical="center" wrapText="1"/>
      <protection locked="0"/>
    </xf>
    <xf numFmtId="0" fontId="2" fillId="5" borderId="5"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0" fontId="3" fillId="0" borderId="4" xfId="0" applyFont="1" applyFill="1" applyBorder="1" applyAlignment="1" applyProtection="1">
      <alignment horizontal="justify" vertical="center" wrapText="1"/>
      <protection locked="0"/>
    </xf>
    <xf numFmtId="0" fontId="2" fillId="0" borderId="4" xfId="0" applyFont="1" applyFill="1" applyBorder="1" applyAlignment="1" applyProtection="1">
      <alignment horizontal="center" vertical="center" wrapText="1"/>
      <protection locked="0"/>
    </xf>
    <xf numFmtId="0" fontId="3" fillId="0" borderId="1" xfId="0" applyFont="1" applyBorder="1" applyProtection="1">
      <protection locked="0"/>
    </xf>
    <xf numFmtId="0" fontId="2" fillId="6" borderId="1" xfId="0" applyFont="1" applyFill="1" applyBorder="1" applyAlignment="1" applyProtection="1">
      <alignment horizontal="center" vertical="center" wrapText="1"/>
      <protection locked="0"/>
    </xf>
    <xf numFmtId="0" fontId="3" fillId="6" borderId="1" xfId="0" applyFont="1" applyFill="1" applyBorder="1" applyAlignment="1" applyProtection="1">
      <alignment vertical="center" wrapText="1"/>
      <protection locked="0"/>
    </xf>
    <xf numFmtId="0" fontId="2" fillId="2" borderId="5"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13" fillId="0" borderId="1" xfId="0" applyFont="1" applyBorder="1" applyAlignment="1">
      <alignment horizontal="center" vertical="center"/>
    </xf>
    <xf numFmtId="0" fontId="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pplyProtection="1">
      <alignment horizontal="center" vertical="center" wrapText="1"/>
      <protection locked="0"/>
    </xf>
    <xf numFmtId="3" fontId="13" fillId="0" borderId="10" xfId="0" applyNumberFormat="1"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0" xfId="0" applyFont="1" applyFill="1" applyBorder="1" applyAlignment="1">
      <alignment horizontal="center" vertical="center" wrapText="1"/>
    </xf>
    <xf numFmtId="3" fontId="13" fillId="0" borderId="10" xfId="0" applyNumberFormat="1" applyFont="1" applyBorder="1" applyAlignment="1">
      <alignment horizontal="center" vertical="center" wrapText="1"/>
    </xf>
    <xf numFmtId="0" fontId="9" fillId="0" borderId="1" xfId="0" applyFont="1" applyBorder="1"/>
    <xf numFmtId="3" fontId="13" fillId="0" borderId="1" xfId="0" applyNumberFormat="1" applyFont="1" applyFill="1" applyBorder="1" applyAlignment="1">
      <alignment horizontal="center" vertical="center" wrapText="1"/>
    </xf>
    <xf numFmtId="0" fontId="13" fillId="6" borderId="10" xfId="0" applyFont="1" applyFill="1" applyBorder="1" applyAlignment="1">
      <alignment horizontal="center" vertical="center" wrapText="1"/>
    </xf>
    <xf numFmtId="3" fontId="13" fillId="6" borderId="10" xfId="0" applyNumberFormat="1" applyFont="1" applyFill="1" applyBorder="1" applyAlignment="1">
      <alignment horizontal="center" vertical="center" wrapText="1"/>
    </xf>
    <xf numFmtId="0" fontId="13" fillId="0" borderId="10" xfId="0" applyFont="1" applyBorder="1" applyAlignment="1">
      <alignment vertical="center" wrapText="1"/>
    </xf>
    <xf numFmtId="0" fontId="13" fillId="0" borderId="12"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4" xfId="0" applyFont="1" applyBorder="1" applyAlignment="1" applyProtection="1">
      <alignment horizontal="left" vertical="center" wrapText="1"/>
      <protection locked="0"/>
    </xf>
    <xf numFmtId="0" fontId="3" fillId="0" borderId="6" xfId="0" applyFont="1" applyFill="1" applyBorder="1" applyAlignment="1">
      <alignment horizontal="left" vertical="center" wrapText="1" shrinkToFit="1"/>
    </xf>
    <xf numFmtId="0" fontId="3" fillId="6" borderId="6" xfId="0" applyFont="1" applyFill="1" applyBorder="1" applyAlignment="1">
      <alignment horizontal="left" vertical="center" wrapText="1" shrinkToFit="1"/>
    </xf>
    <xf numFmtId="0" fontId="3" fillId="0" borderId="1" xfId="0" applyFont="1" applyFill="1" applyBorder="1" applyAlignment="1">
      <alignment horizontal="left" vertical="center" wrapText="1" shrinkToFit="1"/>
    </xf>
    <xf numFmtId="0" fontId="5" fillId="2" borderId="1" xfId="0" applyFont="1" applyFill="1" applyBorder="1" applyAlignment="1" applyProtection="1">
      <alignment horizontal="center" vertical="center" wrapText="1"/>
      <protection locked="0"/>
    </xf>
    <xf numFmtId="3" fontId="9" fillId="5" borderId="1" xfId="0" applyNumberFormat="1" applyFont="1" applyFill="1" applyBorder="1" applyAlignment="1" applyProtection="1">
      <alignment horizontal="center" vertical="center" wrapText="1"/>
    </xf>
    <xf numFmtId="0" fontId="15" fillId="0" borderId="0" xfId="0" applyFont="1" applyAlignment="1" applyProtection="1">
      <alignment horizontal="left" vertical="center"/>
      <protection locked="0"/>
    </xf>
    <xf numFmtId="0" fontId="15" fillId="0" borderId="0" xfId="0" applyFont="1" applyAlignment="1" applyProtection="1">
      <alignment horizontal="center" vertical="center"/>
      <protection locked="0"/>
    </xf>
    <xf numFmtId="0" fontId="6" fillId="4" borderId="1" xfId="0" applyFont="1" applyFill="1" applyBorder="1" applyAlignment="1" applyProtection="1">
      <alignment horizontal="center" vertical="center" textRotation="90"/>
      <protection locked="0"/>
    </xf>
    <xf numFmtId="0" fontId="6" fillId="4" borderId="1" xfId="0"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7" fillId="0" borderId="1"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wrapText="1"/>
      <protection locked="0"/>
    </xf>
    <xf numFmtId="0" fontId="17" fillId="0" borderId="1" xfId="0" applyFont="1" applyBorder="1" applyAlignment="1" applyProtection="1">
      <alignment horizontal="justify" vertical="center" wrapText="1"/>
      <protection locked="0"/>
    </xf>
    <xf numFmtId="0" fontId="17" fillId="0" borderId="1" xfId="0" applyFont="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3" fontId="17" fillId="0" borderId="1" xfId="0" applyNumberFormat="1" applyFont="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5" fillId="0" borderId="1" xfId="0" applyFont="1" applyBorder="1" applyAlignment="1">
      <alignment horizontal="justify" vertical="center" wrapText="1"/>
    </xf>
    <xf numFmtId="3" fontId="17" fillId="0" borderId="1" xfId="0" applyNumberFormat="1" applyFont="1" applyBorder="1" applyAlignment="1" applyProtection="1">
      <alignment horizontal="center" vertical="center" wrapText="1"/>
      <protection locked="0"/>
    </xf>
    <xf numFmtId="0" fontId="17" fillId="5" borderId="1" xfId="0" applyFont="1" applyFill="1" applyBorder="1" applyAlignment="1" applyProtection="1">
      <alignment horizontal="center" vertical="center" wrapText="1"/>
      <protection locked="0"/>
    </xf>
    <xf numFmtId="0" fontId="17" fillId="5" borderId="1" xfId="0" applyFont="1" applyFill="1" applyBorder="1" applyAlignment="1" applyProtection="1">
      <alignment horizontal="center" vertical="center"/>
      <protection locked="0"/>
    </xf>
    <xf numFmtId="0" fontId="16" fillId="6" borderId="1" xfId="0" applyFont="1" applyFill="1" applyBorder="1" applyAlignment="1">
      <alignment vertical="center" wrapText="1"/>
    </xf>
    <xf numFmtId="0" fontId="17" fillId="6" borderId="1" xfId="0" applyFont="1" applyFill="1" applyBorder="1" applyAlignment="1" applyProtection="1">
      <alignment horizontal="center" vertical="center"/>
      <protection locked="0"/>
    </xf>
    <xf numFmtId="0" fontId="17" fillId="6" borderId="1" xfId="0" applyFont="1" applyFill="1" applyBorder="1" applyAlignment="1" applyProtection="1">
      <alignment horizontal="justify" vertical="center" wrapText="1"/>
      <protection locked="0"/>
    </xf>
    <xf numFmtId="3" fontId="17" fillId="6" borderId="1" xfId="0" applyNumberFormat="1" applyFont="1" applyFill="1" applyBorder="1" applyAlignment="1" applyProtection="1">
      <alignment horizontal="center" vertical="center"/>
      <protection locked="0"/>
    </xf>
    <xf numFmtId="3" fontId="17" fillId="0" borderId="1" xfId="0" applyNumberFormat="1" applyFont="1" applyBorder="1" applyAlignment="1" applyProtection="1">
      <alignment horizontal="center" vertical="center"/>
    </xf>
    <xf numFmtId="3" fontId="18" fillId="0" borderId="1" xfId="0" applyNumberFormat="1" applyFont="1" applyBorder="1" applyAlignment="1" applyProtection="1">
      <alignment horizontal="center" vertical="center"/>
    </xf>
    <xf numFmtId="0" fontId="18" fillId="0" borderId="1" xfId="0" applyFont="1" applyBorder="1" applyAlignment="1" applyProtection="1">
      <alignment horizontal="center" vertical="center"/>
    </xf>
    <xf numFmtId="0" fontId="20" fillId="6" borderId="1" xfId="0" applyFont="1" applyFill="1" applyBorder="1" applyAlignment="1">
      <alignment horizontal="justify" vertical="center" wrapText="1"/>
    </xf>
    <xf numFmtId="0" fontId="17" fillId="0" borderId="0" xfId="0" applyFont="1" applyBorder="1" applyAlignment="1" applyProtection="1">
      <alignment horizontal="justify" vertical="center" wrapText="1"/>
      <protection locked="0"/>
    </xf>
    <xf numFmtId="0" fontId="15" fillId="0" borderId="0" xfId="0" applyFont="1" applyAlignment="1">
      <alignment horizontal="justify" vertical="center" wrapText="1"/>
    </xf>
    <xf numFmtId="0" fontId="15" fillId="6" borderId="0" xfId="0" applyFont="1" applyFill="1" applyAlignment="1">
      <alignment horizontal="justify" vertical="center" wrapText="1"/>
    </xf>
    <xf numFmtId="0" fontId="6" fillId="5" borderId="1" xfId="0" applyFont="1" applyFill="1" applyBorder="1" applyAlignment="1" applyProtection="1">
      <alignment horizontal="left" vertical="center" wrapText="1"/>
      <protection locked="0"/>
    </xf>
    <xf numFmtId="0" fontId="17" fillId="0" borderId="1" xfId="0" applyFont="1" applyFill="1" applyBorder="1" applyAlignment="1" applyProtection="1">
      <alignment horizontal="center" vertical="center"/>
      <protection locked="0"/>
    </xf>
    <xf numFmtId="0" fontId="17" fillId="0" borderId="1" xfId="0" applyFont="1" applyBorder="1" applyAlignment="1" applyProtection="1">
      <alignment horizontal="left" vertical="center" wrapText="1"/>
      <protection locked="0"/>
    </xf>
    <xf numFmtId="0" fontId="6" fillId="6" borderId="1" xfId="0" applyFont="1" applyFill="1" applyBorder="1" applyAlignment="1" applyProtection="1">
      <alignment horizontal="left" vertical="center" wrapText="1"/>
      <protection locked="0"/>
    </xf>
    <xf numFmtId="0" fontId="17" fillId="6" borderId="1" xfId="0" applyFont="1" applyFill="1" applyBorder="1" applyAlignment="1" applyProtection="1">
      <alignment horizontal="left" vertical="center" wrapText="1"/>
      <protection locked="0"/>
    </xf>
    <xf numFmtId="3" fontId="17" fillId="0" borderId="1" xfId="0" applyNumberFormat="1" applyFont="1" applyFill="1" applyBorder="1" applyAlignment="1" applyProtection="1">
      <alignment horizontal="center" vertical="center"/>
      <protection locked="0"/>
    </xf>
    <xf numFmtId="3" fontId="17" fillId="6" borderId="1" xfId="0" applyNumberFormat="1" applyFont="1" applyFill="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3" fontId="17" fillId="0" borderId="1" xfId="0" applyNumberFormat="1" applyFont="1" applyFill="1" applyBorder="1" applyAlignment="1" applyProtection="1">
      <alignment horizontal="center" vertical="center" wrapText="1"/>
      <protection locked="0"/>
    </xf>
    <xf numFmtId="0" fontId="17" fillId="0" borderId="4"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5" fillId="0" borderId="1" xfId="0" applyFont="1" applyBorder="1" applyAlignment="1">
      <alignment horizontal="center" vertical="center"/>
    </xf>
    <xf numFmtId="0" fontId="17" fillId="5" borderId="1" xfId="0" applyFont="1" applyFill="1" applyBorder="1" applyAlignment="1">
      <alignment horizontal="center" vertical="center" wrapText="1"/>
    </xf>
    <xf numFmtId="0" fontId="6" fillId="4" borderId="5"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3"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17" fillId="6" borderId="4" xfId="0" applyFont="1" applyFill="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6" xfId="0" applyFont="1" applyBorder="1" applyAlignment="1" applyProtection="1">
      <alignment horizontal="center" vertical="center"/>
    </xf>
    <xf numFmtId="0" fontId="17" fillId="0" borderId="6" xfId="0" applyFont="1" applyBorder="1" applyAlignment="1" applyProtection="1">
      <alignment horizontal="center" vertical="center" wrapText="1"/>
      <protection locked="0"/>
    </xf>
    <xf numFmtId="0" fontId="6" fillId="4" borderId="1" xfId="0" applyFont="1" applyFill="1" applyBorder="1" applyAlignment="1" applyProtection="1">
      <alignment horizontal="center" vertical="center"/>
      <protection locked="0"/>
    </xf>
    <xf numFmtId="0" fontId="20" fillId="6" borderId="1" xfId="0" applyFont="1" applyFill="1" applyBorder="1" applyAlignment="1">
      <alignment horizontal="left" vertical="center" wrapText="1"/>
    </xf>
    <xf numFmtId="3" fontId="20" fillId="6"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17" fillId="0" borderId="6" xfId="0" applyFont="1" applyFill="1" applyBorder="1" applyAlignment="1" applyProtection="1">
      <alignment horizontal="justify" vertical="center" wrapText="1"/>
      <protection locked="0"/>
    </xf>
    <xf numFmtId="0" fontId="16" fillId="0" borderId="1" xfId="0" applyFont="1" applyFill="1" applyBorder="1" applyAlignment="1">
      <alignment vertical="center" wrapText="1"/>
    </xf>
    <xf numFmtId="0" fontId="17" fillId="0" borderId="1" xfId="0" applyFont="1" applyFill="1" applyBorder="1" applyAlignment="1" applyProtection="1">
      <alignment horizontal="justify" vertical="center" wrapText="1"/>
      <protection locked="0"/>
    </xf>
    <xf numFmtId="0" fontId="17" fillId="0" borderId="1" xfId="0" applyFont="1" applyFill="1" applyBorder="1" applyAlignment="1" applyProtection="1">
      <alignment horizontal="center" vertical="center"/>
    </xf>
    <xf numFmtId="0" fontId="16" fillId="0" borderId="5" xfId="0" applyFont="1" applyFill="1" applyBorder="1" applyAlignment="1">
      <alignment vertical="center" wrapText="1"/>
    </xf>
    <xf numFmtId="0" fontId="17" fillId="0" borderId="5" xfId="0" applyFont="1" applyFill="1" applyBorder="1" applyAlignment="1" applyProtection="1">
      <alignment horizontal="center" vertical="center"/>
      <protection locked="0"/>
    </xf>
    <xf numFmtId="0" fontId="17" fillId="0" borderId="5" xfId="0" applyFont="1" applyFill="1" applyBorder="1" applyAlignment="1" applyProtection="1">
      <alignment horizontal="justify" vertical="center" wrapText="1"/>
      <protection locked="0"/>
    </xf>
    <xf numFmtId="0" fontId="15" fillId="0" borderId="1" xfId="0" applyFont="1" applyFill="1" applyBorder="1" applyAlignment="1">
      <alignment horizontal="justify" vertical="center" wrapText="1"/>
    </xf>
    <xf numFmtId="0" fontId="8" fillId="0" borderId="0" xfId="0" applyFont="1" applyAlignment="1">
      <alignment horizontal="justify" vertical="center" wrapText="1"/>
    </xf>
    <xf numFmtId="3" fontId="17" fillId="0" borderId="6" xfId="0" applyNumberFormat="1" applyFont="1" applyBorder="1" applyAlignment="1" applyProtection="1">
      <alignment horizontal="center" vertical="center"/>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13" fillId="0" borderId="14" xfId="0" applyFont="1" applyBorder="1" applyAlignment="1">
      <alignment horizontal="center" vertical="center" wrapText="1"/>
    </xf>
    <xf numFmtId="0" fontId="13" fillId="0" borderId="14" xfId="0" applyFont="1" applyBorder="1" applyAlignment="1">
      <alignment vertical="center" wrapText="1"/>
    </xf>
    <xf numFmtId="0" fontId="13" fillId="0" borderId="15" xfId="0" applyFont="1" applyBorder="1" applyAlignment="1">
      <alignment horizontal="center" vertical="center" wrapText="1"/>
    </xf>
    <xf numFmtId="0" fontId="13" fillId="0" borderId="14" xfId="0" applyFont="1" applyFill="1" applyBorder="1" applyAlignment="1">
      <alignment horizontal="center" vertical="center" wrapText="1"/>
    </xf>
    <xf numFmtId="0" fontId="13" fillId="0" borderId="1" xfId="0" applyFont="1" applyBorder="1" applyAlignment="1">
      <alignment vertical="center" wrapText="1"/>
    </xf>
    <xf numFmtId="0" fontId="13" fillId="0" borderId="1" xfId="0" applyFont="1" applyFill="1" applyBorder="1" applyAlignment="1">
      <alignment horizontal="center" vertical="center" wrapText="1"/>
    </xf>
    <xf numFmtId="0" fontId="3" fillId="0" borderId="1" xfId="0" applyFont="1" applyFill="1" applyBorder="1" applyProtection="1">
      <protection locked="0"/>
    </xf>
    <xf numFmtId="0" fontId="5" fillId="3" borderId="6"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17" fillId="7" borderId="1" xfId="0" applyFont="1" applyFill="1" applyBorder="1" applyAlignment="1" applyProtection="1">
      <alignment horizontal="center" vertical="center"/>
      <protection locked="0"/>
    </xf>
    <xf numFmtId="0" fontId="17" fillId="7" borderId="1" xfId="0" applyFont="1" applyFill="1" applyBorder="1" applyAlignment="1" applyProtection="1">
      <alignment horizontal="center" vertical="center" wrapText="1"/>
      <protection locked="0"/>
    </xf>
    <xf numFmtId="0" fontId="15" fillId="7" borderId="1" xfId="0" applyFont="1" applyFill="1" applyBorder="1" applyAlignment="1" applyProtection="1">
      <alignment horizontal="center" vertical="center"/>
      <protection locked="0"/>
    </xf>
    <xf numFmtId="0" fontId="15" fillId="7" borderId="1" xfId="0" applyFont="1" applyFill="1" applyBorder="1" applyAlignment="1" applyProtection="1">
      <alignment horizontal="center" vertical="center" wrapText="1"/>
      <protection locked="0"/>
    </xf>
    <xf numFmtId="0" fontId="3" fillId="7" borderId="1" xfId="0" applyFont="1" applyFill="1" applyBorder="1" applyAlignment="1" applyProtection="1">
      <alignment horizontal="center" vertical="center" wrapText="1"/>
      <protection locked="0"/>
    </xf>
    <xf numFmtId="0" fontId="13" fillId="7" borderId="10" xfId="0" applyFont="1" applyFill="1" applyBorder="1" applyAlignment="1">
      <alignment horizontal="center" vertical="center" wrapText="1"/>
    </xf>
    <xf numFmtId="0" fontId="13" fillId="7" borderId="10" xfId="0" applyFont="1" applyFill="1" applyBorder="1" applyAlignment="1">
      <alignment vertical="center" wrapText="1"/>
    </xf>
    <xf numFmtId="0" fontId="9" fillId="8" borderId="10" xfId="0" applyFont="1" applyFill="1" applyBorder="1" applyAlignment="1">
      <alignment horizontal="left" vertical="center" wrapText="1"/>
    </xf>
    <xf numFmtId="0" fontId="2" fillId="7" borderId="5"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3" fontId="3" fillId="0" borderId="2" xfId="0" applyNumberFormat="1" applyFont="1" applyBorder="1" applyAlignment="1" applyProtection="1">
      <alignment horizontal="center" vertical="center" wrapText="1"/>
      <protection locked="0"/>
    </xf>
    <xf numFmtId="0" fontId="23" fillId="0" borderId="1" xfId="0" applyFont="1" applyFill="1" applyBorder="1" applyAlignment="1" applyProtection="1">
      <alignment vertical="center" wrapText="1"/>
      <protection locked="0"/>
    </xf>
    <xf numFmtId="0" fontId="17" fillId="0" borderId="1" xfId="0" applyFont="1" applyFill="1" applyBorder="1" applyAlignment="1">
      <alignment vertical="center" wrapText="1"/>
    </xf>
    <xf numFmtId="0" fontId="17" fillId="0" borderId="5" xfId="0" applyFont="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0" fontId="17" fillId="0" borderId="1" xfId="0" applyFont="1" applyFill="1" applyBorder="1" applyAlignment="1" applyProtection="1">
      <alignment vertical="center"/>
      <protection locked="0"/>
    </xf>
    <xf numFmtId="0" fontId="3" fillId="0" borderId="2" xfId="0" applyFont="1" applyBorder="1" applyAlignment="1" applyProtection="1">
      <alignment vertical="center" wrapText="1"/>
      <protection locked="0"/>
    </xf>
    <xf numFmtId="3" fontId="3" fillId="7" borderId="1" xfId="0" applyNumberFormat="1" applyFont="1" applyFill="1" applyBorder="1" applyAlignment="1" applyProtection="1">
      <alignment horizontal="center" vertical="center" wrapText="1"/>
      <protection locked="0"/>
    </xf>
    <xf numFmtId="0" fontId="3" fillId="7" borderId="1" xfId="0" applyFont="1" applyFill="1" applyBorder="1" applyAlignment="1" applyProtection="1">
      <alignment vertical="center" wrapText="1"/>
      <protection locked="0"/>
    </xf>
    <xf numFmtId="0" fontId="9" fillId="7" borderId="5" xfId="0" applyFont="1" applyFill="1" applyBorder="1" applyAlignment="1" applyProtection="1">
      <alignment vertical="center" wrapText="1"/>
      <protection locked="0"/>
    </xf>
    <xf numFmtId="0" fontId="13" fillId="10" borderId="10" xfId="0" applyFont="1" applyFill="1" applyBorder="1" applyAlignment="1">
      <alignment horizontal="center" vertical="center" wrapText="1"/>
    </xf>
    <xf numFmtId="0" fontId="3" fillId="7" borderId="1" xfId="0" applyFont="1" applyFill="1" applyBorder="1" applyAlignment="1" applyProtection="1">
      <alignment wrapText="1"/>
      <protection locked="0"/>
    </xf>
    <xf numFmtId="0" fontId="25" fillId="9" borderId="10" xfId="1" applyBorder="1" applyAlignment="1">
      <alignment horizontal="center" vertical="center" wrapText="1"/>
    </xf>
    <xf numFmtId="3" fontId="9" fillId="5" borderId="2" xfId="0" applyNumberFormat="1" applyFont="1" applyFill="1" applyBorder="1" applyAlignment="1" applyProtection="1">
      <alignment horizontal="center" vertical="center" wrapText="1"/>
    </xf>
    <xf numFmtId="0" fontId="9" fillId="5" borderId="3" xfId="0" applyFont="1" applyFill="1" applyBorder="1" applyAlignment="1" applyProtection="1">
      <alignment horizontal="justify" vertical="center" wrapText="1"/>
    </xf>
    <xf numFmtId="0" fontId="9"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left" vertical="center" wrapText="1"/>
    </xf>
    <xf numFmtId="0" fontId="3" fillId="0" borderId="17" xfId="0" applyFont="1" applyBorder="1" applyAlignment="1" applyProtection="1">
      <alignment horizontal="center" vertical="center" wrapText="1"/>
      <protection locked="0"/>
    </xf>
    <xf numFmtId="0" fontId="3" fillId="0" borderId="4" xfId="0" applyFont="1" applyBorder="1" applyAlignment="1" applyProtection="1">
      <alignment wrapText="1"/>
      <protection locked="0"/>
    </xf>
    <xf numFmtId="0" fontId="5" fillId="10" borderId="14" xfId="0" applyFont="1" applyFill="1" applyBorder="1" applyAlignment="1">
      <alignment horizontal="center" vertical="center" wrapText="1"/>
    </xf>
    <xf numFmtId="3" fontId="3" fillId="0" borderId="1" xfId="0" applyNumberFormat="1"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9"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15" fillId="0" borderId="1" xfId="0"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0" fontId="4" fillId="3" borderId="1"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5" fillId="0" borderId="0" xfId="0" applyFont="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3" fontId="17" fillId="0" borderId="1" xfId="0" applyNumberFormat="1" applyFont="1" applyBorder="1" applyAlignment="1" applyProtection="1">
      <alignment horizontal="center" vertical="center"/>
      <protection locked="0"/>
    </xf>
    <xf numFmtId="0" fontId="17" fillId="5" borderId="1" xfId="0" applyFont="1" applyFill="1" applyBorder="1" applyAlignment="1" applyProtection="1">
      <alignment horizontal="center" vertical="center"/>
      <protection locked="0"/>
    </xf>
    <xf numFmtId="0" fontId="6" fillId="5" borderId="1" xfId="0" applyFont="1" applyFill="1" applyBorder="1" applyAlignment="1" applyProtection="1">
      <alignment horizontal="left" vertical="center" wrapText="1"/>
      <protection locked="0"/>
    </xf>
    <xf numFmtId="0" fontId="17" fillId="0" borderId="1" xfId="0" applyFont="1" applyFill="1" applyBorder="1" applyAlignment="1" applyProtection="1">
      <alignment horizontal="center" vertical="center"/>
      <protection locked="0"/>
    </xf>
    <xf numFmtId="0" fontId="17" fillId="0" borderId="1" xfId="0" applyFont="1" applyBorder="1" applyAlignment="1" applyProtection="1">
      <alignment horizontal="left" vertical="center" wrapText="1"/>
      <protection locked="0"/>
    </xf>
    <xf numFmtId="3" fontId="17" fillId="0" borderId="1" xfId="0" applyNumberFormat="1" applyFont="1" applyFill="1" applyBorder="1" applyAlignment="1" applyProtection="1">
      <alignment horizontal="center" vertical="center"/>
      <protection locked="0"/>
    </xf>
    <xf numFmtId="3" fontId="17" fillId="0" borderId="1" xfId="0" applyNumberFormat="1" applyFont="1" applyFill="1" applyBorder="1" applyAlignment="1" applyProtection="1">
      <alignment horizontal="center" vertical="center" wrapText="1"/>
      <protection locked="0"/>
    </xf>
    <xf numFmtId="0" fontId="17" fillId="0" borderId="4"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22" fillId="0" borderId="1" xfId="0" applyFont="1" applyBorder="1" applyAlignment="1" applyProtection="1">
      <alignment wrapText="1"/>
      <protection locked="0"/>
    </xf>
    <xf numFmtId="0" fontId="22" fillId="0" borderId="1" xfId="0" applyFont="1" applyBorder="1" applyAlignment="1" applyProtection="1">
      <alignment vertical="center" wrapText="1"/>
      <protection locked="0"/>
    </xf>
    <xf numFmtId="0" fontId="22" fillId="0" borderId="4" xfId="0" applyFont="1" applyBorder="1" applyAlignment="1" applyProtection="1">
      <alignment horizontal="center" vertical="center" wrapText="1"/>
      <protection locked="0"/>
    </xf>
    <xf numFmtId="0" fontId="22" fillId="0" borderId="1" xfId="0" applyFont="1" applyBorder="1" applyAlignment="1" applyProtection="1">
      <alignment horizontal="left" vertical="center" wrapText="1"/>
      <protection locked="0"/>
    </xf>
    <xf numFmtId="0" fontId="0" fillId="0" borderId="1" xfId="0"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3" fontId="4" fillId="0"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2" fillId="0" borderId="4" xfId="0" applyFont="1" applyFill="1" applyBorder="1" applyAlignment="1" applyProtection="1">
      <alignment horizontal="center" vertical="center" wrapText="1"/>
      <protection locked="0"/>
    </xf>
    <xf numFmtId="0" fontId="22" fillId="0"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8"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vertical="center" wrapText="1"/>
      <protection locked="0"/>
    </xf>
    <xf numFmtId="0" fontId="17" fillId="0" borderId="1" xfId="0" applyFont="1" applyFill="1" applyBorder="1" applyAlignment="1" applyProtection="1">
      <alignment horizontal="left" vertical="center" wrapText="1"/>
      <protection locked="0"/>
    </xf>
    <xf numFmtId="0" fontId="17" fillId="0" borderId="16" xfId="0" applyFont="1" applyFill="1" applyBorder="1" applyAlignment="1" applyProtection="1">
      <alignment horizontal="center" vertical="center"/>
      <protection locked="0"/>
    </xf>
    <xf numFmtId="3" fontId="17" fillId="0" borderId="1" xfId="0" applyNumberFormat="1" applyFont="1" applyFill="1" applyBorder="1" applyAlignment="1">
      <alignment horizontal="center" vertical="center" wrapText="1"/>
    </xf>
    <xf numFmtId="3" fontId="15" fillId="0" borderId="1" xfId="0" applyNumberFormat="1" applyFont="1" applyFill="1" applyBorder="1" applyAlignment="1">
      <alignment horizontal="center" vertical="center"/>
    </xf>
    <xf numFmtId="0" fontId="6" fillId="0" borderId="1" xfId="0" applyFont="1" applyFill="1" applyBorder="1" applyAlignment="1" applyProtection="1">
      <alignment horizontal="left" vertical="center" wrapText="1"/>
      <protection locked="0"/>
    </xf>
    <xf numFmtId="0" fontId="3" fillId="7" borderId="5" xfId="0" applyFont="1" applyFill="1" applyBorder="1" applyAlignment="1" applyProtection="1">
      <alignment vertical="center" wrapText="1"/>
      <protection locked="0"/>
    </xf>
    <xf numFmtId="0" fontId="3" fillId="0" borderId="1" xfId="0" applyFont="1" applyFill="1" applyBorder="1" applyAlignment="1" applyProtection="1">
      <alignment horizontal="center" vertical="center" wrapText="1"/>
      <protection locked="0"/>
    </xf>
    <xf numFmtId="0" fontId="15" fillId="7"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wrapText="1"/>
      <protection locked="0"/>
    </xf>
    <xf numFmtId="0" fontId="5" fillId="5" borderId="0" xfId="0" applyFont="1" applyFill="1" applyBorder="1" applyAlignment="1" applyProtection="1">
      <alignment horizontal="center" vertical="center" wrapText="1"/>
    </xf>
    <xf numFmtId="0" fontId="3" fillId="0" borderId="0" xfId="0" applyFont="1" applyProtection="1">
      <protection locked="0"/>
    </xf>
    <xf numFmtId="0" fontId="3" fillId="0" borderId="1"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5" xfId="0" applyFont="1" applyBorder="1" applyAlignment="1" applyProtection="1">
      <alignment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3" fontId="3" fillId="0" borderId="2" xfId="0" applyNumberFormat="1" applyFont="1" applyBorder="1" applyAlignment="1" applyProtection="1">
      <alignment horizontal="center" vertical="center" wrapText="1"/>
      <protection locked="0"/>
    </xf>
    <xf numFmtId="0" fontId="3" fillId="0" borderId="3" xfId="0" applyFont="1" applyBorder="1" applyAlignment="1" applyProtection="1">
      <alignment vertical="center" wrapText="1"/>
      <protection locked="0"/>
    </xf>
    <xf numFmtId="0" fontId="13" fillId="0" borderId="10" xfId="0" applyFont="1" applyFill="1" applyBorder="1" applyAlignment="1">
      <alignment horizontal="center" vertical="center" wrapText="1"/>
    </xf>
    <xf numFmtId="0" fontId="3" fillId="0" borderId="2" xfId="0" applyFont="1" applyBorder="1" applyAlignment="1" applyProtection="1">
      <alignment vertical="center" wrapText="1"/>
      <protection locked="0"/>
    </xf>
    <xf numFmtId="0" fontId="3" fillId="0" borderId="4" xfId="0" applyFont="1" applyBorder="1" applyAlignment="1" applyProtection="1">
      <alignment wrapText="1"/>
      <protection locked="0"/>
    </xf>
    <xf numFmtId="0" fontId="3" fillId="0" borderId="4" xfId="0" applyFont="1" applyFill="1" applyBorder="1" applyAlignment="1" applyProtection="1">
      <alignment horizontal="center" vertical="center" wrapText="1"/>
      <protection locked="0"/>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6" fillId="6" borderId="1"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4" borderId="5" xfId="0" applyFont="1" applyFill="1" applyBorder="1" applyAlignment="1" applyProtection="1">
      <alignment horizontal="center" vertical="center" textRotation="90" wrapText="1"/>
      <protection locked="0"/>
    </xf>
    <xf numFmtId="0" fontId="6" fillId="4" borderId="6" xfId="0" applyFont="1" applyFill="1" applyBorder="1" applyAlignment="1" applyProtection="1">
      <alignment horizontal="center" vertical="center" textRotation="90" wrapText="1"/>
      <protection locked="0"/>
    </xf>
    <xf numFmtId="0" fontId="6" fillId="4" borderId="2" xfId="0" applyFont="1" applyFill="1" applyBorder="1" applyAlignment="1" applyProtection="1">
      <alignment horizontal="center" vertical="center" textRotation="90" wrapText="1"/>
      <protection locked="0"/>
    </xf>
    <xf numFmtId="0" fontId="6" fillId="4" borderId="3" xfId="0" applyFont="1" applyFill="1" applyBorder="1" applyAlignment="1" applyProtection="1">
      <alignment horizontal="center" vertical="center" textRotation="90" wrapText="1"/>
      <protection locked="0"/>
    </xf>
    <xf numFmtId="0" fontId="6" fillId="4" borderId="4" xfId="0" applyFont="1" applyFill="1" applyBorder="1" applyAlignment="1" applyProtection="1">
      <alignment horizontal="center" vertical="center" textRotation="90" wrapText="1"/>
      <protection locked="0"/>
    </xf>
    <xf numFmtId="0" fontId="6" fillId="4" borderId="5"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21" fillId="4" borderId="2"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4" xfId="0" applyFont="1" applyFill="1" applyBorder="1" applyAlignment="1" applyProtection="1">
      <alignment horizontal="center" vertical="center" wrapText="1"/>
      <protection locked="0"/>
    </xf>
    <xf numFmtId="0" fontId="21" fillId="2" borderId="8" xfId="0" applyFont="1" applyFill="1" applyBorder="1" applyAlignment="1" applyProtection="1">
      <alignment horizontal="center" vertical="center"/>
      <protection locked="0"/>
    </xf>
    <xf numFmtId="0" fontId="6" fillId="4" borderId="9" xfId="0" applyFont="1" applyFill="1" applyBorder="1" applyAlignment="1" applyProtection="1">
      <alignment horizontal="center" vertical="center" textRotation="90" wrapText="1"/>
      <protection locked="0"/>
    </xf>
    <xf numFmtId="0" fontId="21" fillId="4" borderId="1"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17" fillId="7" borderId="5"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7" fillId="7" borderId="5" xfId="0" applyFont="1" applyFill="1" applyBorder="1" applyAlignment="1" applyProtection="1">
      <alignment horizontal="center" vertical="center"/>
      <protection locked="0"/>
    </xf>
    <xf numFmtId="0" fontId="17" fillId="7" borderId="9" xfId="0" applyFont="1" applyFill="1" applyBorder="1" applyAlignment="1" applyProtection="1">
      <alignment horizontal="center" vertical="center"/>
      <protection locked="0"/>
    </xf>
    <xf numFmtId="0" fontId="17" fillId="0" borderId="16" xfId="0" applyFont="1" applyFill="1" applyBorder="1" applyAlignment="1" applyProtection="1">
      <alignment horizontal="center" vertical="center" wrapText="1"/>
      <protection locked="0"/>
    </xf>
    <xf numFmtId="0" fontId="17" fillId="0" borderId="18" xfId="0" applyFont="1" applyFill="1" applyBorder="1" applyAlignment="1" applyProtection="1">
      <alignment horizontal="center" vertical="center" wrapText="1"/>
      <protection locked="0"/>
    </xf>
    <xf numFmtId="0" fontId="17" fillId="0" borderId="7"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0" borderId="9" xfId="0" applyFont="1" applyFill="1" applyBorder="1" applyAlignment="1" applyProtection="1">
      <alignment horizontal="center" vertical="center" wrapText="1"/>
      <protection locked="0"/>
    </xf>
    <xf numFmtId="0" fontId="17" fillId="7" borderId="6" xfId="0" applyFont="1" applyFill="1" applyBorder="1" applyAlignment="1" applyProtection="1">
      <alignment horizontal="center" vertical="center"/>
      <protection locked="0"/>
    </xf>
    <xf numFmtId="0" fontId="5" fillId="3" borderId="2"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13" fillId="0" borderId="11" xfId="0" applyFont="1" applyBorder="1" applyAlignment="1">
      <alignment horizontal="center" vertical="center" wrapText="1"/>
    </xf>
    <xf numFmtId="0" fontId="9" fillId="0" borderId="12" xfId="0" applyFont="1" applyBorder="1"/>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3" fontId="3" fillId="0" borderId="2" xfId="0" applyNumberFormat="1" applyFont="1" applyBorder="1" applyAlignment="1" applyProtection="1">
      <alignment horizontal="center" vertical="center" wrapText="1"/>
      <protection locked="0"/>
    </xf>
    <xf numFmtId="3" fontId="3" fillId="0" borderId="4" xfId="0" applyNumberFormat="1" applyFont="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horizontal="center" vertical="center" wrapText="1"/>
      <protection locked="0"/>
    </xf>
    <xf numFmtId="3" fontId="3" fillId="0" borderId="4" xfId="0" applyNumberFormat="1"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wrapText="1"/>
      <protection locked="0"/>
    </xf>
    <xf numFmtId="0" fontId="3" fillId="6" borderId="4" xfId="0" applyFont="1" applyFill="1" applyBorder="1" applyAlignment="1" applyProtection="1">
      <alignment horizontal="center" vertical="center" wrapText="1"/>
      <protection locked="0"/>
    </xf>
    <xf numFmtId="0" fontId="13" fillId="10" borderId="11" xfId="0" applyFont="1" applyFill="1" applyBorder="1" applyAlignment="1">
      <alignment horizontal="center" vertical="center" wrapText="1"/>
    </xf>
    <xf numFmtId="0" fontId="9" fillId="0" borderId="12" xfId="0" applyFont="1" applyBorder="1" applyAlignment="1">
      <alignment horizontal="center" vertical="center"/>
    </xf>
    <xf numFmtId="0" fontId="3" fillId="7" borderId="1" xfId="0" applyFont="1" applyFill="1" applyBorder="1" applyAlignment="1" applyProtection="1">
      <alignment horizontal="center" vertical="center" wrapText="1"/>
      <protection locked="0"/>
    </xf>
    <xf numFmtId="0" fontId="13" fillId="7" borderId="19"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13" fillId="7" borderId="21" xfId="0" applyFont="1" applyFill="1" applyBorder="1" applyAlignment="1">
      <alignment horizontal="center" vertical="center" wrapText="1"/>
    </xf>
    <xf numFmtId="0" fontId="13" fillId="7" borderId="22"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25" fillId="9" borderId="11" xfId="1" applyBorder="1" applyAlignment="1">
      <alignment horizontal="center" vertical="center" wrapText="1"/>
    </xf>
    <xf numFmtId="0" fontId="25" fillId="9" borderId="12" xfId="1" applyBorder="1"/>
    <xf numFmtId="0" fontId="3" fillId="0" borderId="1" xfId="0" applyFont="1" applyBorder="1" applyAlignment="1" applyProtection="1">
      <alignment horizontal="center" vertical="center" wrapText="1"/>
      <protection locked="0"/>
    </xf>
    <xf numFmtId="0" fontId="25" fillId="9" borderId="12" xfId="1" applyBorder="1" applyAlignment="1">
      <alignment horizontal="center" vertical="center" wrapText="1"/>
    </xf>
    <xf numFmtId="0" fontId="3" fillId="0" borderId="1" xfId="0" applyFont="1" applyBorder="1" applyAlignment="1" applyProtection="1">
      <alignment horizontal="center" vertical="center" wrapText="1"/>
    </xf>
    <xf numFmtId="0" fontId="3" fillId="0" borderId="3" xfId="0" applyFont="1" applyFill="1" applyBorder="1" applyAlignment="1" applyProtection="1">
      <alignment horizontal="center" vertical="center" wrapText="1"/>
      <protection locked="0"/>
    </xf>
    <xf numFmtId="3" fontId="13" fillId="0" borderId="1" xfId="0" applyNumberFormat="1"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4" xfId="0" applyFill="1" applyBorder="1" applyAlignment="1" applyProtection="1">
      <alignment horizontal="center" vertical="center" wrapText="1"/>
      <protection locked="0"/>
    </xf>
    <xf numFmtId="3" fontId="0" fillId="0" borderId="2" xfId="0" applyNumberFormat="1" applyFill="1" applyBorder="1" applyAlignment="1" applyProtection="1">
      <alignment horizontal="center" vertical="center" wrapText="1"/>
      <protection locked="0"/>
    </xf>
  </cellXfs>
  <cellStyles count="2">
    <cellStyle name="Bueno"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Q69"/>
  <sheetViews>
    <sheetView zoomScale="50" zoomScaleNormal="50" zoomScaleSheetLayoutView="30" workbookViewId="0">
      <pane ySplit="6" topLeftCell="A56" activePane="bottomLeft" state="frozen"/>
      <selection pane="bottomLeft" activeCell="AB59" sqref="AB59"/>
    </sheetView>
  </sheetViews>
  <sheetFormatPr baseColWidth="10" defaultColWidth="11.42578125" defaultRowHeight="18.75" x14ac:dyDescent="0.25"/>
  <cols>
    <col min="1" max="1" width="47.140625" style="102" customWidth="1"/>
    <col min="2" max="2" width="16.7109375" style="103" hidden="1" customWidth="1"/>
    <col min="3" max="3" width="20.7109375" style="103" hidden="1" customWidth="1"/>
    <col min="4" max="4" width="82.28515625" style="103" hidden="1" customWidth="1"/>
    <col min="5" max="5" width="22.140625" style="103" hidden="1" customWidth="1"/>
    <col min="6" max="6" width="18.42578125" style="103" hidden="1" customWidth="1"/>
    <col min="7" max="7" width="13.42578125" style="103" hidden="1" customWidth="1"/>
    <col min="8" max="8" width="32.42578125" style="103" hidden="1" customWidth="1"/>
    <col min="9" max="9" width="48.7109375" style="103" hidden="1" customWidth="1"/>
    <col min="10" max="10" width="10.28515625" style="103" hidden="1" customWidth="1"/>
    <col min="11" max="11" width="103.85546875" style="103" hidden="1" customWidth="1"/>
    <col min="12" max="12" width="22.140625" style="103" hidden="1" customWidth="1"/>
    <col min="13" max="13" width="18.42578125" style="103" hidden="1" customWidth="1"/>
    <col min="14" max="14" width="16.28515625" style="103" hidden="1" customWidth="1"/>
    <col min="15" max="15" width="24.42578125" style="103" hidden="1" customWidth="1"/>
    <col min="16" max="16" width="79.42578125" style="103" hidden="1" customWidth="1"/>
    <col min="17" max="17" width="17.28515625" style="103" hidden="1" customWidth="1"/>
    <col min="18" max="18" width="114" style="103" hidden="1" customWidth="1"/>
    <col min="19" max="19" width="15.42578125" style="103" hidden="1" customWidth="1"/>
    <col min="20" max="20" width="15.5703125" style="103" hidden="1" customWidth="1"/>
    <col min="21" max="21" width="30" style="103" hidden="1" customWidth="1"/>
    <col min="22" max="22" width="24.42578125" style="103" hidden="1" customWidth="1"/>
    <col min="23" max="23" width="93" style="103" hidden="1" customWidth="1"/>
    <col min="24" max="24" width="10.7109375" style="103" customWidth="1"/>
    <col min="25" max="25" width="75.140625" style="103" customWidth="1"/>
    <col min="26" max="26" width="15.42578125" style="103" customWidth="1"/>
    <col min="27" max="27" width="15.5703125" style="103" customWidth="1"/>
    <col min="28" max="28" width="10.5703125" style="103" customWidth="1"/>
    <col min="29" max="29" width="24.42578125" style="103" customWidth="1"/>
    <col min="30" max="30" width="73.85546875" style="103" customWidth="1"/>
    <col min="31" max="31" width="10.7109375" style="103" hidden="1" customWidth="1"/>
    <col min="32" max="32" width="34" style="103" hidden="1" customWidth="1"/>
    <col min="33" max="33" width="15.42578125" style="103" hidden="1" customWidth="1"/>
    <col min="34" max="34" width="15.5703125" style="103" hidden="1" customWidth="1"/>
    <col min="35" max="35" width="10.5703125" style="103" hidden="1" customWidth="1"/>
    <col min="36" max="37" width="24.42578125" style="103" hidden="1" customWidth="1"/>
    <col min="38" max="38" width="15.5703125" style="103" customWidth="1"/>
    <col min="39" max="41" width="24.42578125" style="103" customWidth="1"/>
    <col min="42" max="42" width="45.140625" style="103" customWidth="1"/>
    <col min="43" max="43" width="90.85546875" style="103" customWidth="1"/>
    <col min="44" max="44" width="11.42578125" style="103" customWidth="1"/>
    <col min="45" max="16384" width="11.42578125" style="103"/>
  </cols>
  <sheetData>
    <row r="1" spans="1:43" ht="24" customHeight="1" x14ac:dyDescent="0.25"/>
    <row r="2" spans="1:43" ht="55.5" customHeight="1" x14ac:dyDescent="0.25">
      <c r="A2" s="327" t="s">
        <v>40</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c r="AH2" s="327"/>
      <c r="AI2" s="327"/>
      <c r="AJ2" s="327"/>
      <c r="AK2" s="327"/>
      <c r="AL2" s="327"/>
      <c r="AM2" s="327"/>
      <c r="AN2" s="327"/>
      <c r="AO2" s="327"/>
      <c r="AP2" s="327"/>
      <c r="AQ2" s="327"/>
    </row>
    <row r="3" spans="1:43" ht="123" customHeight="1" x14ac:dyDescent="0.25">
      <c r="A3" s="321" t="s">
        <v>33</v>
      </c>
      <c r="B3" s="316" t="s">
        <v>1</v>
      </c>
      <c r="C3" s="324" t="s">
        <v>171</v>
      </c>
      <c r="D3" s="325"/>
      <c r="E3" s="325"/>
      <c r="F3" s="325"/>
      <c r="G3" s="325"/>
      <c r="H3" s="325"/>
      <c r="I3" s="326"/>
      <c r="J3" s="324" t="s">
        <v>189</v>
      </c>
      <c r="K3" s="325"/>
      <c r="L3" s="325"/>
      <c r="M3" s="325"/>
      <c r="N3" s="325"/>
      <c r="O3" s="325"/>
      <c r="P3" s="326"/>
      <c r="Q3" s="324" t="s">
        <v>186</v>
      </c>
      <c r="R3" s="325"/>
      <c r="S3" s="325"/>
      <c r="T3" s="325"/>
      <c r="U3" s="325"/>
      <c r="V3" s="325"/>
      <c r="W3" s="326"/>
      <c r="X3" s="329" t="s">
        <v>187</v>
      </c>
      <c r="Y3" s="329"/>
      <c r="Z3" s="329"/>
      <c r="AA3" s="329"/>
      <c r="AB3" s="329"/>
      <c r="AC3" s="329"/>
      <c r="AD3" s="329"/>
      <c r="AE3" s="329" t="s">
        <v>14</v>
      </c>
      <c r="AF3" s="329"/>
      <c r="AG3" s="329"/>
      <c r="AH3" s="329"/>
      <c r="AI3" s="329"/>
      <c r="AJ3" s="329"/>
      <c r="AK3" s="329"/>
      <c r="AL3" s="324" t="s">
        <v>188</v>
      </c>
      <c r="AM3" s="325"/>
      <c r="AN3" s="325"/>
      <c r="AO3" s="325"/>
      <c r="AP3" s="326"/>
      <c r="AQ3" s="321" t="s">
        <v>2</v>
      </c>
    </row>
    <row r="4" spans="1:43" ht="156.75" customHeight="1" x14ac:dyDescent="0.25">
      <c r="A4" s="322"/>
      <c r="B4" s="328"/>
      <c r="C4" s="316" t="s">
        <v>34</v>
      </c>
      <c r="D4" s="105" t="s">
        <v>35</v>
      </c>
      <c r="E4" s="144" t="s">
        <v>3</v>
      </c>
      <c r="F4" s="145"/>
      <c r="G4" s="146"/>
      <c r="H4" s="321" t="s">
        <v>355</v>
      </c>
      <c r="I4" s="142" t="s">
        <v>37</v>
      </c>
      <c r="J4" s="321" t="s">
        <v>34</v>
      </c>
      <c r="K4" s="105" t="s">
        <v>35</v>
      </c>
      <c r="L4" s="144" t="s">
        <v>3</v>
      </c>
      <c r="M4" s="145"/>
      <c r="N4" s="146"/>
      <c r="O4" s="316" t="s">
        <v>36</v>
      </c>
      <c r="P4" s="316" t="s">
        <v>37</v>
      </c>
      <c r="Q4" s="316" t="s">
        <v>34</v>
      </c>
      <c r="R4" s="20" t="s">
        <v>35</v>
      </c>
      <c r="S4" s="318" t="s">
        <v>3</v>
      </c>
      <c r="T4" s="319"/>
      <c r="U4" s="320"/>
      <c r="V4" s="20" t="s">
        <v>36</v>
      </c>
      <c r="W4" s="20" t="s">
        <v>37</v>
      </c>
      <c r="X4" s="316" t="s">
        <v>34</v>
      </c>
      <c r="Y4" s="20" t="s">
        <v>35</v>
      </c>
      <c r="Z4" s="318" t="s">
        <v>3</v>
      </c>
      <c r="AA4" s="319"/>
      <c r="AB4" s="320"/>
      <c r="AC4" s="20" t="s">
        <v>36</v>
      </c>
      <c r="AD4" s="20" t="s">
        <v>37</v>
      </c>
      <c r="AE4" s="316" t="s">
        <v>34</v>
      </c>
      <c r="AF4" s="20" t="s">
        <v>35</v>
      </c>
      <c r="AG4" s="318" t="s">
        <v>3</v>
      </c>
      <c r="AH4" s="319"/>
      <c r="AI4" s="320"/>
      <c r="AJ4" s="20" t="s">
        <v>36</v>
      </c>
      <c r="AK4" s="20" t="s">
        <v>37</v>
      </c>
      <c r="AL4" s="316" t="s">
        <v>20</v>
      </c>
      <c r="AM4" s="318" t="s">
        <v>38</v>
      </c>
      <c r="AN4" s="320"/>
      <c r="AO4" s="20" t="s">
        <v>4</v>
      </c>
      <c r="AP4" s="20" t="s">
        <v>37</v>
      </c>
      <c r="AQ4" s="322"/>
    </row>
    <row r="5" spans="1:43" ht="98.25" customHeight="1" x14ac:dyDescent="0.25">
      <c r="A5" s="323"/>
      <c r="B5" s="317"/>
      <c r="C5" s="317"/>
      <c r="D5" s="105" t="s">
        <v>39</v>
      </c>
      <c r="E5" s="105" t="s">
        <v>16</v>
      </c>
      <c r="F5" s="105" t="s">
        <v>17</v>
      </c>
      <c r="G5" s="105" t="s">
        <v>15</v>
      </c>
      <c r="H5" s="323"/>
      <c r="I5" s="143"/>
      <c r="J5" s="323"/>
      <c r="K5" s="105" t="s">
        <v>39</v>
      </c>
      <c r="L5" s="151" t="s">
        <v>16</v>
      </c>
      <c r="M5" s="151" t="s">
        <v>17</v>
      </c>
      <c r="N5" s="104" t="s">
        <v>15</v>
      </c>
      <c r="O5" s="317"/>
      <c r="P5" s="317"/>
      <c r="Q5" s="317"/>
      <c r="R5" s="20" t="s">
        <v>39</v>
      </c>
      <c r="S5" s="104" t="s">
        <v>16</v>
      </c>
      <c r="T5" s="104" t="s">
        <v>17</v>
      </c>
      <c r="U5" s="104" t="s">
        <v>15</v>
      </c>
      <c r="V5" s="105"/>
      <c r="W5" s="105"/>
      <c r="X5" s="317"/>
      <c r="Y5" s="20" t="s">
        <v>39</v>
      </c>
      <c r="Z5" s="104" t="s">
        <v>16</v>
      </c>
      <c r="AA5" s="104" t="s">
        <v>17</v>
      </c>
      <c r="AB5" s="104" t="s">
        <v>15</v>
      </c>
      <c r="AC5" s="105"/>
      <c r="AD5" s="105"/>
      <c r="AE5" s="317"/>
      <c r="AF5" s="20" t="s">
        <v>39</v>
      </c>
      <c r="AG5" s="104" t="s">
        <v>16</v>
      </c>
      <c r="AH5" s="104" t="s">
        <v>17</v>
      </c>
      <c r="AI5" s="104" t="s">
        <v>15</v>
      </c>
      <c r="AJ5" s="105"/>
      <c r="AK5" s="105"/>
      <c r="AL5" s="317"/>
      <c r="AM5" s="104" t="s">
        <v>16</v>
      </c>
      <c r="AN5" s="104" t="s">
        <v>17</v>
      </c>
      <c r="AO5" s="104" t="s">
        <v>15</v>
      </c>
      <c r="AP5" s="105"/>
      <c r="AQ5" s="323"/>
    </row>
    <row r="6" spans="1:43" ht="34.5" customHeight="1" x14ac:dyDescent="0.25">
      <c r="A6" s="314" t="s">
        <v>41</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315"/>
      <c r="AQ6" s="315"/>
    </row>
    <row r="7" spans="1:43" ht="387.75" hidden="1" customHeight="1" x14ac:dyDescent="0.25">
      <c r="A7" s="106" t="s">
        <v>5</v>
      </c>
      <c r="B7" s="107"/>
      <c r="C7" s="108" t="s">
        <v>334</v>
      </c>
      <c r="D7" s="109" t="s">
        <v>207</v>
      </c>
      <c r="E7" s="107"/>
      <c r="F7" s="107"/>
      <c r="G7" s="107">
        <v>32435</v>
      </c>
      <c r="H7" s="107"/>
      <c r="I7" s="110"/>
      <c r="J7" s="111">
        <v>53</v>
      </c>
      <c r="K7" s="109" t="s">
        <v>50</v>
      </c>
      <c r="L7" s="112">
        <v>6378</v>
      </c>
      <c r="M7" s="107">
        <v>6347</v>
      </c>
      <c r="N7" s="107">
        <v>12725</v>
      </c>
      <c r="O7" s="107">
        <v>13</v>
      </c>
      <c r="P7" s="110" t="s">
        <v>51</v>
      </c>
      <c r="Q7" s="113" t="s">
        <v>309</v>
      </c>
      <c r="R7" s="114" t="s">
        <v>172</v>
      </c>
      <c r="S7" s="112">
        <v>4000</v>
      </c>
      <c r="T7" s="112">
        <v>17700</v>
      </c>
      <c r="U7" s="115" t="s">
        <v>335</v>
      </c>
      <c r="V7" s="115" t="s">
        <v>173</v>
      </c>
      <c r="W7" s="110" t="s">
        <v>174</v>
      </c>
      <c r="X7" s="108"/>
      <c r="Y7" s="107"/>
      <c r="Z7" s="107"/>
      <c r="AA7" s="107"/>
      <c r="AB7" s="107"/>
      <c r="AC7" s="107"/>
      <c r="AD7" s="107"/>
      <c r="AE7" s="108"/>
      <c r="AF7" s="107"/>
      <c r="AG7" s="107"/>
      <c r="AH7" s="107"/>
      <c r="AI7" s="107"/>
      <c r="AJ7" s="107"/>
      <c r="AK7" s="107"/>
      <c r="AL7" s="116">
        <f>SUM(J7,Q7,X7,AE7,)</f>
        <v>53</v>
      </c>
      <c r="AM7" s="116"/>
      <c r="AN7" s="117"/>
      <c r="AO7" s="117"/>
      <c r="AP7" s="107"/>
      <c r="AQ7" s="107"/>
    </row>
    <row r="8" spans="1:43" ht="250.5" hidden="1" customHeight="1" x14ac:dyDescent="0.25">
      <c r="A8" s="106" t="s">
        <v>221</v>
      </c>
      <c r="B8" s="107"/>
      <c r="C8" s="108"/>
      <c r="D8" s="109" t="s">
        <v>222</v>
      </c>
      <c r="E8" s="107"/>
      <c r="F8" s="107"/>
      <c r="G8" s="107"/>
      <c r="H8" s="110" t="s">
        <v>223</v>
      </c>
      <c r="J8" s="108"/>
      <c r="K8" s="109"/>
      <c r="L8" s="112"/>
      <c r="M8" s="107"/>
      <c r="N8" s="107"/>
      <c r="O8" s="107"/>
      <c r="P8" s="110"/>
      <c r="Q8" s="108"/>
      <c r="R8" s="114"/>
      <c r="S8" s="112"/>
      <c r="T8" s="112"/>
      <c r="U8" s="112"/>
      <c r="V8" s="115"/>
      <c r="W8" s="110"/>
      <c r="X8" s="108"/>
      <c r="Y8" s="107"/>
      <c r="Z8" s="107"/>
      <c r="AA8" s="107"/>
      <c r="AB8" s="107"/>
      <c r="AC8" s="107"/>
      <c r="AD8" s="107"/>
      <c r="AE8" s="108"/>
      <c r="AF8" s="107"/>
      <c r="AG8" s="107"/>
      <c r="AH8" s="107"/>
      <c r="AI8" s="107"/>
      <c r="AJ8" s="107"/>
      <c r="AK8" s="107"/>
      <c r="AL8" s="116"/>
      <c r="AM8" s="116"/>
      <c r="AN8" s="117"/>
      <c r="AO8" s="117"/>
      <c r="AP8" s="107"/>
      <c r="AQ8" s="107"/>
    </row>
    <row r="9" spans="1:43" ht="82.5" hidden="1" customHeight="1" x14ac:dyDescent="0.25">
      <c r="A9" s="156" t="s">
        <v>42</v>
      </c>
      <c r="B9" s="130"/>
      <c r="C9" s="108"/>
      <c r="D9" s="157"/>
      <c r="E9" s="130"/>
      <c r="F9" s="130"/>
      <c r="G9" s="130"/>
      <c r="H9" s="130"/>
      <c r="I9" s="130"/>
      <c r="J9" s="111">
        <v>1</v>
      </c>
      <c r="K9" s="120" t="s">
        <v>52</v>
      </c>
      <c r="L9" s="112">
        <v>175</v>
      </c>
      <c r="M9" s="112">
        <v>175</v>
      </c>
      <c r="N9" s="121">
        <f t="shared" ref="N9:N21" si="0">L9+M9</f>
        <v>350</v>
      </c>
      <c r="O9" s="112">
        <v>1</v>
      </c>
      <c r="P9" s="107" t="s">
        <v>53</v>
      </c>
      <c r="Q9" s="108"/>
      <c r="R9" s="107"/>
      <c r="S9" s="112"/>
      <c r="T9" s="112"/>
      <c r="U9" s="112"/>
      <c r="V9" s="112"/>
      <c r="W9" s="107"/>
      <c r="X9" s="108"/>
      <c r="Y9" s="107"/>
      <c r="Z9" s="107"/>
      <c r="AA9" s="107"/>
      <c r="AB9" s="107"/>
      <c r="AC9" s="107"/>
      <c r="AD9" s="107"/>
      <c r="AE9" s="108"/>
      <c r="AF9" s="107"/>
      <c r="AG9" s="107"/>
      <c r="AH9" s="107"/>
      <c r="AI9" s="107"/>
      <c r="AJ9" s="107"/>
      <c r="AK9" s="107"/>
      <c r="AL9" s="116">
        <f>SUM(J9,Q9,X9,AE9,)</f>
        <v>1</v>
      </c>
      <c r="AM9" s="116"/>
      <c r="AN9" s="117"/>
      <c r="AO9" s="117"/>
      <c r="AP9" s="107"/>
      <c r="AQ9" s="110"/>
    </row>
    <row r="10" spans="1:43" ht="69" hidden="1" customHeight="1" x14ac:dyDescent="0.25">
      <c r="A10" s="156" t="s">
        <v>43</v>
      </c>
      <c r="B10" s="130"/>
      <c r="C10" s="130"/>
      <c r="D10" s="157"/>
      <c r="E10" s="158"/>
      <c r="F10" s="130"/>
      <c r="G10" s="130"/>
      <c r="H10" s="130"/>
      <c r="I10" s="130"/>
      <c r="J10" s="119">
        <v>1</v>
      </c>
      <c r="K10" s="120" t="s">
        <v>54</v>
      </c>
      <c r="L10" s="122">
        <v>17</v>
      </c>
      <c r="M10" s="112">
        <v>23</v>
      </c>
      <c r="N10" s="121">
        <f t="shared" si="0"/>
        <v>40</v>
      </c>
      <c r="O10" s="112">
        <v>1</v>
      </c>
      <c r="P10" s="107" t="s">
        <v>53</v>
      </c>
      <c r="Q10" s="107"/>
      <c r="R10" s="107"/>
      <c r="S10" s="123"/>
      <c r="T10" s="112"/>
      <c r="U10" s="112"/>
      <c r="V10" s="112"/>
      <c r="W10" s="107"/>
      <c r="X10" s="107"/>
      <c r="Y10" s="107"/>
      <c r="Z10" s="124"/>
      <c r="AA10" s="107"/>
      <c r="AB10" s="107"/>
      <c r="AC10" s="107"/>
      <c r="AD10" s="107"/>
      <c r="AE10" s="107"/>
      <c r="AF10" s="107"/>
      <c r="AG10" s="124"/>
      <c r="AH10" s="107"/>
      <c r="AI10" s="107"/>
      <c r="AJ10" s="107"/>
      <c r="AK10" s="107"/>
      <c r="AL10" s="116">
        <f>SUM(J10,Q10,X10,AE10,)</f>
        <v>1</v>
      </c>
      <c r="AM10" s="117"/>
      <c r="AN10" s="117"/>
      <c r="AO10" s="117"/>
      <c r="AP10" s="107"/>
      <c r="AQ10" s="107"/>
    </row>
    <row r="11" spans="1:43" ht="69" hidden="1" customHeight="1" x14ac:dyDescent="0.25">
      <c r="A11" s="156" t="s">
        <v>361</v>
      </c>
      <c r="B11" s="130"/>
      <c r="C11" s="130"/>
      <c r="D11" s="157" t="s">
        <v>362</v>
      </c>
      <c r="E11" s="158"/>
      <c r="F11" s="130"/>
      <c r="G11" s="134">
        <v>4650</v>
      </c>
      <c r="H11" s="130"/>
      <c r="I11" s="108" t="s">
        <v>363</v>
      </c>
      <c r="J11" s="119"/>
      <c r="K11" s="120"/>
      <c r="L11" s="122"/>
      <c r="M11" s="112"/>
      <c r="N11" s="121"/>
      <c r="O11" s="112"/>
      <c r="P11" s="107"/>
      <c r="Q11" s="107"/>
      <c r="R11" s="107"/>
      <c r="S11" s="123"/>
      <c r="T11" s="112"/>
      <c r="U11" s="112"/>
      <c r="V11" s="112"/>
      <c r="W11" s="107"/>
      <c r="X11" s="107"/>
      <c r="Y11" s="107"/>
      <c r="Z11" s="124"/>
      <c r="AA11" s="107"/>
      <c r="AB11" s="107"/>
      <c r="AC11" s="107"/>
      <c r="AD11" s="107"/>
      <c r="AE11" s="107"/>
      <c r="AF11" s="107"/>
      <c r="AG11" s="124"/>
      <c r="AH11" s="107"/>
      <c r="AI11" s="107"/>
      <c r="AJ11" s="107"/>
      <c r="AK11" s="107"/>
      <c r="AL11" s="116"/>
      <c r="AM11" s="117"/>
      <c r="AN11" s="117"/>
      <c r="AO11" s="117"/>
      <c r="AP11" s="107"/>
      <c r="AQ11" s="107"/>
    </row>
    <row r="12" spans="1:43" ht="56.25" hidden="1" x14ac:dyDescent="0.25">
      <c r="A12" s="156" t="s">
        <v>44</v>
      </c>
      <c r="B12" s="130"/>
      <c r="C12" s="130"/>
      <c r="D12" s="157"/>
      <c r="E12" s="130"/>
      <c r="F12" s="130"/>
      <c r="G12" s="130"/>
      <c r="H12" s="130"/>
      <c r="I12" s="130"/>
      <c r="J12" s="119">
        <v>3</v>
      </c>
      <c r="K12" s="120" t="s">
        <v>55</v>
      </c>
      <c r="L12" s="112">
        <v>179</v>
      </c>
      <c r="M12" s="112">
        <v>166</v>
      </c>
      <c r="N12" s="121">
        <f t="shared" si="0"/>
        <v>345</v>
      </c>
      <c r="O12" s="112">
        <v>1</v>
      </c>
      <c r="P12" s="107" t="s">
        <v>53</v>
      </c>
      <c r="Q12" s="107"/>
      <c r="R12" s="107"/>
      <c r="S12" s="112"/>
      <c r="T12" s="112"/>
      <c r="U12" s="112"/>
      <c r="V12" s="112"/>
      <c r="W12" s="107"/>
      <c r="X12" s="107"/>
      <c r="Y12" s="107"/>
      <c r="Z12" s="107"/>
      <c r="AA12" s="107"/>
      <c r="AB12" s="107"/>
      <c r="AC12" s="107"/>
      <c r="AD12" s="107"/>
      <c r="AE12" s="107"/>
      <c r="AF12" s="107"/>
      <c r="AG12" s="107"/>
      <c r="AH12" s="107"/>
      <c r="AI12" s="107"/>
      <c r="AJ12" s="107"/>
      <c r="AK12" s="107"/>
      <c r="AL12" s="116">
        <f>SUM(J12,Q12,X12,AE12,)</f>
        <v>3</v>
      </c>
      <c r="AM12" s="117"/>
      <c r="AN12" s="117"/>
      <c r="AO12" s="117"/>
      <c r="AP12" s="107"/>
      <c r="AQ12" s="107"/>
    </row>
    <row r="13" spans="1:43" ht="62.25" hidden="1" customHeight="1" x14ac:dyDescent="0.25">
      <c r="A13" s="159" t="s">
        <v>134</v>
      </c>
      <c r="B13" s="160"/>
      <c r="C13" s="160"/>
      <c r="D13" s="161"/>
      <c r="E13" s="160"/>
      <c r="F13" s="160"/>
      <c r="G13" s="160"/>
      <c r="H13" s="160"/>
      <c r="I13" s="160"/>
      <c r="J13" s="119"/>
      <c r="K13" s="120"/>
      <c r="L13" s="112"/>
      <c r="M13" s="112"/>
      <c r="N13" s="121"/>
      <c r="O13" s="112"/>
      <c r="P13" s="107"/>
      <c r="Q13" s="107"/>
      <c r="R13" s="107" t="s">
        <v>311</v>
      </c>
      <c r="S13" s="112"/>
      <c r="T13" s="112"/>
      <c r="U13" s="112"/>
      <c r="V13" s="112"/>
      <c r="W13" s="107"/>
      <c r="X13" s="107"/>
      <c r="Y13" s="107"/>
      <c r="Z13" s="107"/>
      <c r="AA13" s="107"/>
      <c r="AB13" s="107"/>
      <c r="AC13" s="107"/>
      <c r="AD13" s="107"/>
      <c r="AE13" s="107"/>
      <c r="AF13" s="107"/>
      <c r="AG13" s="107"/>
      <c r="AH13" s="107"/>
      <c r="AI13" s="107"/>
      <c r="AJ13" s="107"/>
      <c r="AK13" s="107"/>
      <c r="AL13" s="116"/>
      <c r="AM13" s="117"/>
      <c r="AN13" s="117"/>
      <c r="AO13" s="117"/>
      <c r="AP13" s="107"/>
      <c r="AQ13" s="107"/>
    </row>
    <row r="14" spans="1:43" ht="82.5" hidden="1" customHeight="1" x14ac:dyDescent="0.25">
      <c r="A14" s="306" t="s">
        <v>336</v>
      </c>
      <c r="B14" s="107"/>
      <c r="C14" s="107"/>
      <c r="D14" s="152" t="s">
        <v>328</v>
      </c>
      <c r="E14" s="107"/>
      <c r="F14" s="107"/>
      <c r="G14" s="153">
        <v>2060</v>
      </c>
      <c r="H14" s="154" t="s">
        <v>340</v>
      </c>
      <c r="I14" s="154" t="s">
        <v>345</v>
      </c>
      <c r="J14" s="147">
        <v>4</v>
      </c>
      <c r="K14" s="120" t="s">
        <v>56</v>
      </c>
      <c r="L14" s="112">
        <v>2000</v>
      </c>
      <c r="M14" s="112">
        <v>2000</v>
      </c>
      <c r="N14" s="121">
        <f t="shared" si="0"/>
        <v>4000</v>
      </c>
      <c r="O14" s="112">
        <v>3</v>
      </c>
      <c r="P14" s="110" t="s">
        <v>57</v>
      </c>
      <c r="Q14" s="107"/>
      <c r="R14" s="107"/>
      <c r="S14" s="112"/>
      <c r="T14" s="112"/>
      <c r="U14" s="112"/>
      <c r="V14" s="112"/>
      <c r="W14" s="107"/>
      <c r="X14" s="107"/>
      <c r="Y14" s="107"/>
      <c r="Z14" s="107"/>
      <c r="AA14" s="107"/>
      <c r="AB14" s="107"/>
      <c r="AC14" s="107"/>
      <c r="AD14" s="107"/>
      <c r="AE14" s="107"/>
      <c r="AF14" s="107"/>
      <c r="AG14" s="107"/>
      <c r="AH14" s="107"/>
      <c r="AI14" s="107"/>
      <c r="AJ14" s="107"/>
      <c r="AK14" s="107"/>
      <c r="AL14" s="116">
        <f>SUM(J14,Q14,X14,AE14,)</f>
        <v>4</v>
      </c>
      <c r="AM14" s="117"/>
      <c r="AN14" s="117"/>
      <c r="AO14" s="117"/>
      <c r="AP14" s="107"/>
      <c r="AQ14" s="107"/>
    </row>
    <row r="15" spans="1:43" ht="54" hidden="1" customHeight="1" x14ac:dyDescent="0.25">
      <c r="A15" s="307"/>
      <c r="B15" s="107"/>
      <c r="C15" s="107"/>
      <c r="D15" s="152" t="s">
        <v>329</v>
      </c>
      <c r="E15" s="107"/>
      <c r="F15" s="107"/>
      <c r="G15" s="153">
        <v>1300</v>
      </c>
      <c r="H15" s="154" t="s">
        <v>341</v>
      </c>
      <c r="I15" s="154" t="s">
        <v>346</v>
      </c>
      <c r="J15" s="147"/>
      <c r="K15" s="120"/>
      <c r="L15" s="112"/>
      <c r="M15" s="112"/>
      <c r="N15" s="121"/>
      <c r="O15" s="112"/>
      <c r="P15" s="110"/>
      <c r="Q15" s="107"/>
      <c r="R15" s="107"/>
      <c r="S15" s="112"/>
      <c r="T15" s="112"/>
      <c r="U15" s="112"/>
      <c r="V15" s="112"/>
      <c r="W15" s="107"/>
      <c r="X15" s="107"/>
      <c r="Y15" s="107"/>
      <c r="Z15" s="107"/>
      <c r="AA15" s="107"/>
      <c r="AB15" s="107"/>
      <c r="AC15" s="107"/>
      <c r="AD15" s="107"/>
      <c r="AE15" s="107"/>
      <c r="AF15" s="107"/>
      <c r="AG15" s="107"/>
      <c r="AH15" s="107"/>
      <c r="AI15" s="107"/>
      <c r="AJ15" s="107"/>
      <c r="AK15" s="107"/>
      <c r="AL15" s="116"/>
      <c r="AM15" s="117"/>
      <c r="AN15" s="117"/>
      <c r="AO15" s="117"/>
      <c r="AP15" s="107"/>
      <c r="AQ15" s="107"/>
    </row>
    <row r="16" spans="1:43" ht="54" hidden="1" customHeight="1" x14ac:dyDescent="0.25">
      <c r="A16" s="307"/>
      <c r="B16" s="107"/>
      <c r="C16" s="107"/>
      <c r="D16" s="152" t="s">
        <v>330</v>
      </c>
      <c r="E16" s="107"/>
      <c r="F16" s="107"/>
      <c r="G16" s="153">
        <v>2060</v>
      </c>
      <c r="H16" s="154" t="s">
        <v>342</v>
      </c>
      <c r="I16" s="154" t="s">
        <v>347</v>
      </c>
      <c r="J16" s="147"/>
      <c r="K16" s="120"/>
      <c r="L16" s="112"/>
      <c r="M16" s="112"/>
      <c r="N16" s="121"/>
      <c r="O16" s="112"/>
      <c r="P16" s="110"/>
      <c r="Q16" s="107"/>
      <c r="R16" s="107"/>
      <c r="S16" s="112"/>
      <c r="T16" s="112"/>
      <c r="U16" s="112"/>
      <c r="V16" s="112"/>
      <c r="W16" s="107"/>
      <c r="X16" s="107"/>
      <c r="Y16" s="107"/>
      <c r="Z16" s="107"/>
      <c r="AA16" s="107"/>
      <c r="AB16" s="107"/>
      <c r="AC16" s="107"/>
      <c r="AD16" s="107"/>
      <c r="AE16" s="107"/>
      <c r="AF16" s="107"/>
      <c r="AG16" s="107"/>
      <c r="AH16" s="107"/>
      <c r="AI16" s="107"/>
      <c r="AJ16" s="107"/>
      <c r="AK16" s="107"/>
      <c r="AL16" s="116"/>
      <c r="AM16" s="117"/>
      <c r="AN16" s="117"/>
      <c r="AO16" s="117"/>
      <c r="AP16" s="107"/>
      <c r="AQ16" s="107"/>
    </row>
    <row r="17" spans="1:43" ht="54" hidden="1" customHeight="1" x14ac:dyDescent="0.25">
      <c r="A17" s="307"/>
      <c r="B17" s="107"/>
      <c r="C17" s="107"/>
      <c r="D17" s="152" t="s">
        <v>331</v>
      </c>
      <c r="E17" s="107"/>
      <c r="F17" s="107"/>
      <c r="G17" s="153">
        <v>2060</v>
      </c>
      <c r="H17" s="154" t="s">
        <v>343</v>
      </c>
      <c r="I17" s="154" t="s">
        <v>348</v>
      </c>
      <c r="J17" s="147"/>
      <c r="K17" s="120"/>
      <c r="L17" s="112"/>
      <c r="M17" s="112"/>
      <c r="N17" s="121"/>
      <c r="O17" s="112"/>
      <c r="P17" s="110"/>
      <c r="Q17" s="107"/>
      <c r="R17" s="107"/>
      <c r="S17" s="112"/>
      <c r="T17" s="112"/>
      <c r="U17" s="112"/>
      <c r="V17" s="112"/>
      <c r="W17" s="107"/>
      <c r="X17" s="107"/>
      <c r="Y17" s="107"/>
      <c r="Z17" s="107"/>
      <c r="AA17" s="107"/>
      <c r="AB17" s="107"/>
      <c r="AC17" s="107"/>
      <c r="AD17" s="107"/>
      <c r="AE17" s="107"/>
      <c r="AF17" s="107"/>
      <c r="AG17" s="107"/>
      <c r="AH17" s="107"/>
      <c r="AI17" s="107"/>
      <c r="AJ17" s="107"/>
      <c r="AK17" s="107"/>
      <c r="AL17" s="116"/>
      <c r="AM17" s="117"/>
      <c r="AN17" s="117"/>
      <c r="AO17" s="117"/>
      <c r="AP17" s="107"/>
      <c r="AQ17" s="107"/>
    </row>
    <row r="18" spans="1:43" ht="45" hidden="1" customHeight="1" x14ac:dyDescent="0.25">
      <c r="A18" s="307"/>
      <c r="B18" s="107"/>
      <c r="C18" s="107"/>
      <c r="D18" s="152" t="s">
        <v>329</v>
      </c>
      <c r="E18" s="107"/>
      <c r="F18" s="107"/>
      <c r="G18" s="154">
        <v>50</v>
      </c>
      <c r="H18" s="154" t="s">
        <v>339</v>
      </c>
      <c r="I18" s="154" t="s">
        <v>349</v>
      </c>
      <c r="J18" s="147"/>
      <c r="K18" s="120"/>
      <c r="L18" s="112"/>
      <c r="M18" s="112"/>
      <c r="N18" s="121"/>
      <c r="O18" s="112"/>
      <c r="P18" s="110"/>
      <c r="Q18" s="107"/>
      <c r="R18" s="107"/>
      <c r="S18" s="112"/>
      <c r="T18" s="112"/>
      <c r="U18" s="112"/>
      <c r="V18" s="112"/>
      <c r="W18" s="107"/>
      <c r="X18" s="107"/>
      <c r="Y18" s="107"/>
      <c r="Z18" s="107"/>
      <c r="AA18" s="107"/>
      <c r="AB18" s="107"/>
      <c r="AC18" s="107"/>
      <c r="AD18" s="107"/>
      <c r="AE18" s="107"/>
      <c r="AF18" s="107"/>
      <c r="AG18" s="107"/>
      <c r="AH18" s="107"/>
      <c r="AI18" s="107"/>
      <c r="AJ18" s="107"/>
      <c r="AK18" s="107"/>
      <c r="AL18" s="116"/>
      <c r="AM18" s="117"/>
      <c r="AN18" s="117"/>
      <c r="AO18" s="117"/>
      <c r="AP18" s="107"/>
      <c r="AQ18" s="107"/>
    </row>
    <row r="19" spans="1:43" ht="33.75" hidden="1" customHeight="1" x14ac:dyDescent="0.25">
      <c r="A19" s="307"/>
      <c r="B19" s="107"/>
      <c r="C19" s="107"/>
      <c r="D19" s="152" t="s">
        <v>329</v>
      </c>
      <c r="E19" s="107"/>
      <c r="F19" s="107"/>
      <c r="G19" s="154">
        <v>80</v>
      </c>
      <c r="H19" s="154" t="s">
        <v>344</v>
      </c>
      <c r="I19" s="154" t="s">
        <v>345</v>
      </c>
      <c r="J19" s="147"/>
      <c r="K19" s="120"/>
      <c r="L19" s="112"/>
      <c r="M19" s="112"/>
      <c r="N19" s="121"/>
      <c r="O19" s="112"/>
      <c r="P19" s="110"/>
      <c r="Q19" s="107"/>
      <c r="R19" s="107"/>
      <c r="S19" s="112"/>
      <c r="T19" s="112"/>
      <c r="U19" s="112"/>
      <c r="V19" s="112"/>
      <c r="W19" s="107"/>
      <c r="X19" s="107"/>
      <c r="Y19" s="107"/>
      <c r="Z19" s="107"/>
      <c r="AA19" s="107"/>
      <c r="AB19" s="107"/>
      <c r="AC19" s="107"/>
      <c r="AD19" s="107"/>
      <c r="AE19" s="107"/>
      <c r="AF19" s="107"/>
      <c r="AG19" s="107"/>
      <c r="AH19" s="107"/>
      <c r="AI19" s="107"/>
      <c r="AJ19" s="107"/>
      <c r="AK19" s="107"/>
      <c r="AL19" s="116"/>
      <c r="AM19" s="117"/>
      <c r="AN19" s="117"/>
      <c r="AO19" s="117"/>
      <c r="AP19" s="107"/>
      <c r="AQ19" s="107"/>
    </row>
    <row r="20" spans="1:43" ht="81.75" hidden="1" customHeight="1" x14ac:dyDescent="0.25">
      <c r="A20" s="308"/>
      <c r="B20" s="107"/>
      <c r="C20" s="107"/>
      <c r="D20" s="152" t="s">
        <v>332</v>
      </c>
      <c r="E20" s="107"/>
      <c r="F20" s="107"/>
      <c r="G20" s="154">
        <v>100</v>
      </c>
      <c r="H20" s="154" t="s">
        <v>333</v>
      </c>
      <c r="I20" s="154" t="s">
        <v>350</v>
      </c>
      <c r="J20" s="147"/>
      <c r="K20" s="120"/>
      <c r="L20" s="112"/>
      <c r="M20" s="112"/>
      <c r="N20" s="121"/>
      <c r="O20" s="112"/>
      <c r="P20" s="110"/>
      <c r="Q20" s="107"/>
      <c r="R20" s="107"/>
      <c r="S20" s="112"/>
      <c r="T20" s="112"/>
      <c r="U20" s="112"/>
      <c r="V20" s="112"/>
      <c r="W20" s="107"/>
      <c r="X20" s="107"/>
      <c r="Y20" s="107"/>
      <c r="Z20" s="107"/>
      <c r="AA20" s="107"/>
      <c r="AB20" s="107"/>
      <c r="AC20" s="107"/>
      <c r="AD20" s="107"/>
      <c r="AE20" s="107"/>
      <c r="AF20" s="107"/>
      <c r="AG20" s="107"/>
      <c r="AH20" s="107"/>
      <c r="AI20" s="107"/>
      <c r="AJ20" s="107"/>
      <c r="AK20" s="107"/>
      <c r="AL20" s="116"/>
      <c r="AM20" s="117"/>
      <c r="AN20" s="117"/>
      <c r="AO20" s="117"/>
      <c r="AP20" s="107"/>
      <c r="AQ20" s="107"/>
    </row>
    <row r="21" spans="1:43" ht="291" hidden="1" customHeight="1" x14ac:dyDescent="0.25">
      <c r="A21" s="311" t="s">
        <v>25</v>
      </c>
      <c r="B21" s="148"/>
      <c r="C21" s="148"/>
      <c r="D21" s="155" t="s">
        <v>220</v>
      </c>
      <c r="E21" s="149"/>
      <c r="F21" s="148"/>
      <c r="G21" s="148"/>
      <c r="H21" s="148"/>
      <c r="I21" s="150" t="s">
        <v>219</v>
      </c>
      <c r="J21" s="119">
        <v>2</v>
      </c>
      <c r="K21" s="120" t="s">
        <v>58</v>
      </c>
      <c r="L21" s="122">
        <v>200</v>
      </c>
      <c r="M21" s="112">
        <v>200</v>
      </c>
      <c r="N21" s="121">
        <f t="shared" si="0"/>
        <v>400</v>
      </c>
      <c r="O21" s="112">
        <v>1</v>
      </c>
      <c r="P21" s="107" t="s">
        <v>53</v>
      </c>
      <c r="Q21" s="110" t="s">
        <v>337</v>
      </c>
      <c r="R21" s="125" t="s">
        <v>175</v>
      </c>
      <c r="S21" s="112">
        <v>4000</v>
      </c>
      <c r="T21" s="112">
        <v>17700</v>
      </c>
      <c r="U21" s="112">
        <v>21700</v>
      </c>
      <c r="V21" s="115" t="s">
        <v>173</v>
      </c>
      <c r="W21" s="110" t="s">
        <v>174</v>
      </c>
      <c r="X21" s="107"/>
      <c r="Y21" s="107"/>
      <c r="Z21" s="124"/>
      <c r="AA21" s="107"/>
      <c r="AB21" s="107"/>
      <c r="AC21" s="107"/>
      <c r="AD21" s="107"/>
      <c r="AE21" s="107"/>
      <c r="AF21" s="107"/>
      <c r="AG21" s="124"/>
      <c r="AH21" s="107"/>
      <c r="AI21" s="107"/>
      <c r="AJ21" s="107"/>
      <c r="AK21" s="107"/>
      <c r="AL21" s="116">
        <f>SUM(J21,Q21,X21,AE21,)</f>
        <v>2</v>
      </c>
      <c r="AM21" s="117"/>
      <c r="AN21" s="117"/>
      <c r="AO21" s="117"/>
      <c r="AP21" s="107"/>
      <c r="AQ21" s="107"/>
    </row>
    <row r="22" spans="1:43" ht="291" hidden="1" customHeight="1" x14ac:dyDescent="0.25">
      <c r="A22" s="312"/>
      <c r="B22" s="148"/>
      <c r="C22" s="148"/>
      <c r="D22" s="155" t="s">
        <v>366</v>
      </c>
      <c r="E22" s="149"/>
      <c r="F22" s="148"/>
      <c r="G22" s="164">
        <v>7000</v>
      </c>
      <c r="H22" s="148"/>
      <c r="I22" s="150"/>
      <c r="J22" s="119"/>
      <c r="K22" s="120"/>
      <c r="L22" s="122"/>
      <c r="M22" s="112"/>
      <c r="N22" s="121"/>
      <c r="O22" s="112"/>
      <c r="P22" s="107"/>
      <c r="Q22" s="110"/>
      <c r="R22" s="125"/>
      <c r="S22" s="112"/>
      <c r="T22" s="112"/>
      <c r="U22" s="112"/>
      <c r="V22" s="115"/>
      <c r="W22" s="110"/>
      <c r="X22" s="107"/>
      <c r="Y22" s="107"/>
      <c r="Z22" s="124"/>
      <c r="AA22" s="107"/>
      <c r="AB22" s="107"/>
      <c r="AC22" s="107"/>
      <c r="AD22" s="107"/>
      <c r="AE22" s="107"/>
      <c r="AF22" s="107"/>
      <c r="AG22" s="124"/>
      <c r="AH22" s="107"/>
      <c r="AI22" s="107"/>
      <c r="AJ22" s="107"/>
      <c r="AK22" s="107"/>
      <c r="AL22" s="116"/>
      <c r="AM22" s="117"/>
      <c r="AN22" s="117"/>
      <c r="AO22" s="117"/>
      <c r="AP22" s="107"/>
      <c r="AQ22" s="107"/>
    </row>
    <row r="23" spans="1:43" ht="168" hidden="1" customHeight="1" x14ac:dyDescent="0.25">
      <c r="A23" s="118" t="s">
        <v>45</v>
      </c>
      <c r="B23" s="117"/>
      <c r="C23" s="119">
        <v>6</v>
      </c>
      <c r="D23" s="120" t="s">
        <v>356</v>
      </c>
      <c r="E23" s="107"/>
      <c r="F23" s="107"/>
      <c r="G23" s="119">
        <v>2350</v>
      </c>
      <c r="H23" s="111" t="s">
        <v>357</v>
      </c>
      <c r="I23" s="111" t="s">
        <v>358</v>
      </c>
      <c r="J23" s="119">
        <v>7</v>
      </c>
      <c r="K23" s="109" t="s">
        <v>59</v>
      </c>
      <c r="L23" s="112">
        <v>337</v>
      </c>
      <c r="M23" s="112">
        <v>313</v>
      </c>
      <c r="N23" s="121">
        <f>L23+M23</f>
        <v>650</v>
      </c>
      <c r="O23" s="112">
        <v>1</v>
      </c>
      <c r="P23" s="107" t="s">
        <v>53</v>
      </c>
      <c r="Q23" s="107"/>
      <c r="R23" s="107"/>
      <c r="S23" s="107"/>
      <c r="T23" s="107"/>
      <c r="U23" s="107"/>
      <c r="V23" s="107"/>
      <c r="W23" s="107"/>
      <c r="X23" s="107"/>
      <c r="Y23" s="107"/>
      <c r="Z23" s="107"/>
      <c r="AA23" s="107"/>
      <c r="AB23" s="107"/>
      <c r="AC23" s="107"/>
      <c r="AD23" s="107"/>
      <c r="AE23" s="107"/>
      <c r="AF23" s="107"/>
      <c r="AG23" s="107"/>
      <c r="AH23" s="107"/>
      <c r="AI23" s="107"/>
      <c r="AJ23" s="107"/>
      <c r="AK23" s="107"/>
      <c r="AL23" s="116">
        <f>SUM(J23,Q23,X23,AE23,)</f>
        <v>7</v>
      </c>
      <c r="AM23" s="117"/>
      <c r="AN23" s="117"/>
      <c r="AO23" s="117"/>
      <c r="AP23" s="107"/>
      <c r="AQ23" s="110"/>
    </row>
    <row r="24" spans="1:43" ht="112.5" hidden="1" x14ac:dyDescent="0.25">
      <c r="A24" s="118" t="s">
        <v>224</v>
      </c>
      <c r="B24" s="107"/>
      <c r="C24" s="119">
        <v>3</v>
      </c>
      <c r="D24" s="120" t="s">
        <v>359</v>
      </c>
      <c r="E24" s="107"/>
      <c r="F24" s="107"/>
      <c r="G24" s="119">
        <v>2260</v>
      </c>
      <c r="H24" s="111" t="s">
        <v>360</v>
      </c>
      <c r="I24" s="111" t="s">
        <v>202</v>
      </c>
      <c r="J24" s="119">
        <v>14</v>
      </c>
      <c r="K24" s="120" t="s">
        <v>60</v>
      </c>
      <c r="L24" s="112">
        <v>2800</v>
      </c>
      <c r="M24" s="112">
        <v>2800</v>
      </c>
      <c r="N24" s="121">
        <f t="shared" ref="N24:N28" si="1">L24+M24</f>
        <v>5600</v>
      </c>
      <c r="O24" s="112">
        <v>14</v>
      </c>
      <c r="P24" s="110" t="s">
        <v>61</v>
      </c>
      <c r="Q24" s="107"/>
      <c r="R24" s="107"/>
      <c r="S24" s="107"/>
      <c r="T24" s="107"/>
      <c r="U24" s="107"/>
      <c r="V24" s="107"/>
      <c r="W24" s="107"/>
      <c r="X24" s="107"/>
      <c r="Y24" s="107"/>
      <c r="Z24" s="107"/>
      <c r="AA24" s="107"/>
      <c r="AB24" s="107"/>
      <c r="AC24" s="107"/>
      <c r="AD24" s="107"/>
      <c r="AE24" s="107"/>
      <c r="AF24" s="107"/>
      <c r="AG24" s="107"/>
      <c r="AH24" s="107"/>
      <c r="AI24" s="107"/>
      <c r="AJ24" s="107"/>
      <c r="AK24" s="107"/>
      <c r="AL24" s="116">
        <f>SUM(J24,Q24,X24,AE24,)</f>
        <v>14</v>
      </c>
      <c r="AM24" s="117"/>
      <c r="AN24" s="117"/>
      <c r="AO24" s="117"/>
      <c r="AP24" s="107"/>
      <c r="AQ24" s="110"/>
    </row>
    <row r="25" spans="1:43" ht="51" hidden="1" customHeight="1" x14ac:dyDescent="0.25">
      <c r="A25" s="118" t="s">
        <v>352</v>
      </c>
      <c r="B25" s="107"/>
      <c r="C25" s="107"/>
      <c r="D25" s="120" t="s">
        <v>353</v>
      </c>
      <c r="E25" s="107"/>
      <c r="F25" s="107"/>
      <c r="G25" s="119">
        <v>1000</v>
      </c>
      <c r="I25" s="111" t="s">
        <v>354</v>
      </c>
      <c r="J25" s="119"/>
      <c r="K25" s="120"/>
      <c r="L25" s="112"/>
      <c r="M25" s="112"/>
      <c r="N25" s="121"/>
      <c r="O25" s="112"/>
      <c r="P25" s="110"/>
      <c r="Q25" s="107"/>
      <c r="R25" s="107"/>
      <c r="S25" s="107"/>
      <c r="T25" s="107"/>
      <c r="U25" s="107"/>
      <c r="V25" s="107"/>
      <c r="W25" s="107"/>
      <c r="X25" s="107"/>
      <c r="Y25" s="107"/>
      <c r="Z25" s="107"/>
      <c r="AA25" s="107"/>
      <c r="AB25" s="107"/>
      <c r="AC25" s="107"/>
      <c r="AD25" s="107"/>
      <c r="AE25" s="107"/>
      <c r="AF25" s="107"/>
      <c r="AG25" s="107"/>
      <c r="AH25" s="107"/>
      <c r="AI25" s="107"/>
      <c r="AJ25" s="107"/>
      <c r="AK25" s="107"/>
      <c r="AL25" s="116"/>
      <c r="AM25" s="117"/>
      <c r="AN25" s="117"/>
      <c r="AO25" s="117"/>
      <c r="AP25" s="107"/>
      <c r="AQ25" s="110"/>
    </row>
    <row r="26" spans="1:43" ht="56.25" hidden="1" customHeight="1" x14ac:dyDescent="0.25">
      <c r="A26" s="118" t="s">
        <v>46</v>
      </c>
      <c r="B26" s="107"/>
      <c r="C26" s="107"/>
      <c r="D26" s="120" t="s">
        <v>351</v>
      </c>
      <c r="E26" s="107"/>
      <c r="F26" s="107"/>
      <c r="G26" s="119">
        <v>950</v>
      </c>
      <c r="I26" s="119" t="s">
        <v>202</v>
      </c>
      <c r="J26" s="119">
        <v>8</v>
      </c>
      <c r="K26" s="120" t="s">
        <v>62</v>
      </c>
      <c r="L26" s="112">
        <v>400</v>
      </c>
      <c r="M26" s="112">
        <v>400</v>
      </c>
      <c r="N26" s="121">
        <f t="shared" si="1"/>
        <v>800</v>
      </c>
      <c r="O26" s="112">
        <v>1</v>
      </c>
      <c r="P26" s="107" t="s">
        <v>53</v>
      </c>
      <c r="Q26" s="107"/>
      <c r="R26" s="107"/>
      <c r="S26" s="107"/>
      <c r="T26" s="107"/>
      <c r="U26" s="107"/>
      <c r="V26" s="107"/>
      <c r="W26" s="107"/>
      <c r="X26" s="107"/>
      <c r="Y26" s="107"/>
      <c r="Z26" s="107"/>
      <c r="AA26" s="107"/>
      <c r="AB26" s="107"/>
      <c r="AC26" s="107"/>
      <c r="AD26" s="107"/>
      <c r="AE26" s="107"/>
      <c r="AF26" s="107"/>
      <c r="AG26" s="107"/>
      <c r="AH26" s="107"/>
      <c r="AI26" s="107"/>
      <c r="AJ26" s="107"/>
      <c r="AK26" s="107"/>
      <c r="AL26" s="116">
        <f>SUM(J26,Q26,X26,AE26,)</f>
        <v>8</v>
      </c>
      <c r="AM26" s="117"/>
      <c r="AN26" s="117"/>
      <c r="AO26" s="117"/>
      <c r="AP26" s="107"/>
      <c r="AQ26" s="110"/>
    </row>
    <row r="27" spans="1:43" ht="137.25" hidden="1" customHeight="1" x14ac:dyDescent="0.25">
      <c r="A27" s="106" t="s">
        <v>217</v>
      </c>
      <c r="B27" s="107"/>
      <c r="C27" s="107">
        <v>3</v>
      </c>
      <c r="D27" s="126" t="s">
        <v>218</v>
      </c>
      <c r="E27" s="107"/>
      <c r="F27" s="107"/>
      <c r="G27" s="107"/>
      <c r="H27" s="107"/>
      <c r="J27" s="107"/>
      <c r="K27" s="126"/>
      <c r="L27" s="112"/>
      <c r="M27" s="112"/>
      <c r="N27" s="112"/>
      <c r="O27" s="112"/>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16"/>
      <c r="AM27" s="117"/>
      <c r="AN27" s="117"/>
      <c r="AO27" s="117"/>
      <c r="AP27" s="107"/>
      <c r="AQ27" s="110"/>
    </row>
    <row r="28" spans="1:43" ht="102.75" hidden="1" customHeight="1" x14ac:dyDescent="0.25">
      <c r="A28" s="309" t="s">
        <v>6</v>
      </c>
      <c r="B28" s="107"/>
      <c r="C28" s="107">
        <v>2</v>
      </c>
      <c r="D28" s="127" t="s">
        <v>216</v>
      </c>
      <c r="E28" s="107"/>
      <c r="F28" s="107"/>
      <c r="G28" s="107"/>
      <c r="H28" s="107"/>
      <c r="I28" s="107"/>
      <c r="J28" s="119">
        <v>13</v>
      </c>
      <c r="K28" s="128" t="s">
        <v>63</v>
      </c>
      <c r="L28" s="112">
        <v>270</v>
      </c>
      <c r="M28" s="112">
        <v>270</v>
      </c>
      <c r="N28" s="121">
        <f t="shared" si="1"/>
        <v>540</v>
      </c>
      <c r="O28" s="112">
        <v>1</v>
      </c>
      <c r="P28" s="107" t="s">
        <v>64</v>
      </c>
      <c r="Q28" s="107"/>
      <c r="R28" s="107"/>
      <c r="S28" s="107"/>
      <c r="T28" s="107"/>
      <c r="U28" s="107"/>
      <c r="V28" s="107"/>
      <c r="W28" s="107"/>
      <c r="X28" s="107"/>
      <c r="Y28" s="107"/>
      <c r="Z28" s="107"/>
      <c r="AA28" s="107"/>
      <c r="AB28" s="107"/>
      <c r="AC28" s="107"/>
      <c r="AD28" s="107"/>
      <c r="AE28" s="107"/>
      <c r="AF28" s="107"/>
      <c r="AG28" s="107"/>
      <c r="AH28" s="107"/>
      <c r="AI28" s="107"/>
      <c r="AJ28" s="107"/>
      <c r="AK28" s="107"/>
      <c r="AL28" s="116">
        <f>SUM(J28,Q28,X28,AE28,)</f>
        <v>13</v>
      </c>
      <c r="AM28" s="117"/>
      <c r="AN28" s="117"/>
      <c r="AO28" s="117"/>
      <c r="AP28" s="107"/>
      <c r="AQ28" s="110"/>
    </row>
    <row r="29" spans="1:43" ht="355.5" hidden="1" customHeight="1" x14ac:dyDescent="0.25">
      <c r="A29" s="310"/>
      <c r="B29" s="107"/>
      <c r="C29" s="107"/>
      <c r="D29" s="163" t="s">
        <v>365</v>
      </c>
      <c r="E29" s="107"/>
      <c r="F29" s="107"/>
      <c r="G29" s="112">
        <v>4220</v>
      </c>
      <c r="H29" s="107"/>
      <c r="I29" s="107" t="s">
        <v>364</v>
      </c>
      <c r="J29" s="130"/>
      <c r="K29" s="162"/>
      <c r="L29" s="112"/>
      <c r="M29" s="112"/>
      <c r="N29" s="121"/>
      <c r="O29" s="112"/>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16"/>
      <c r="AM29" s="117"/>
      <c r="AN29" s="117"/>
      <c r="AO29" s="117"/>
      <c r="AP29" s="107"/>
      <c r="AQ29" s="110"/>
    </row>
    <row r="30" spans="1:43" ht="102.75" hidden="1" customHeight="1" x14ac:dyDescent="0.25">
      <c r="A30" s="106" t="s">
        <v>214</v>
      </c>
      <c r="B30" s="107"/>
      <c r="C30" s="107">
        <v>7</v>
      </c>
      <c r="D30" s="127" t="s">
        <v>215</v>
      </c>
      <c r="E30" s="107"/>
      <c r="F30" s="107"/>
      <c r="G30" s="107"/>
      <c r="H30" s="107"/>
      <c r="I30" s="107"/>
      <c r="J30" s="107"/>
      <c r="K30" s="127"/>
      <c r="L30" s="112"/>
      <c r="M30" s="112"/>
      <c r="N30" s="112"/>
      <c r="O30" s="112"/>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16"/>
      <c r="AM30" s="117"/>
      <c r="AN30" s="117"/>
      <c r="AO30" s="117"/>
      <c r="AP30" s="107"/>
      <c r="AQ30" s="110"/>
    </row>
    <row r="31" spans="1:43" ht="270.75" hidden="1" customHeight="1" x14ac:dyDescent="0.25">
      <c r="A31" s="129" t="s">
        <v>177</v>
      </c>
      <c r="B31" s="107"/>
      <c r="C31" s="107"/>
      <c r="D31" s="110" t="s">
        <v>211</v>
      </c>
      <c r="E31" s="107"/>
      <c r="F31" s="107"/>
      <c r="G31" s="110" t="s">
        <v>213</v>
      </c>
      <c r="H31" s="107"/>
      <c r="I31" s="107" t="s">
        <v>212</v>
      </c>
      <c r="J31" s="107"/>
      <c r="K31" s="107"/>
      <c r="L31" s="107"/>
      <c r="M31" s="107"/>
      <c r="N31" s="107"/>
      <c r="O31" s="107"/>
      <c r="P31" s="107"/>
      <c r="Q31" s="119">
        <v>8</v>
      </c>
      <c r="R31" s="125" t="s">
        <v>176</v>
      </c>
      <c r="S31" s="107"/>
      <c r="T31" s="107"/>
      <c r="U31" s="107"/>
      <c r="V31" s="110" t="s">
        <v>173</v>
      </c>
      <c r="W31" s="110" t="s">
        <v>174</v>
      </c>
      <c r="X31" s="107"/>
      <c r="Y31" s="107"/>
      <c r="Z31" s="107"/>
      <c r="AA31" s="107"/>
      <c r="AB31" s="107"/>
      <c r="AC31" s="107"/>
      <c r="AD31" s="107"/>
      <c r="AE31" s="107"/>
      <c r="AF31" s="107"/>
      <c r="AG31" s="107"/>
      <c r="AH31" s="107"/>
      <c r="AI31" s="107"/>
      <c r="AJ31" s="107"/>
      <c r="AK31" s="107"/>
      <c r="AL31" s="116">
        <f>SUM(J31,Q31,X31,AE31,)</f>
        <v>8</v>
      </c>
      <c r="AM31" s="117"/>
      <c r="AN31" s="117"/>
      <c r="AO31" s="117"/>
      <c r="AP31" s="107"/>
      <c r="AQ31" s="110"/>
    </row>
    <row r="32" spans="1:43" ht="146.25" hidden="1" customHeight="1" x14ac:dyDescent="0.25">
      <c r="A32" s="129" t="s">
        <v>177</v>
      </c>
      <c r="B32" s="107"/>
      <c r="C32" s="107"/>
      <c r="D32" s="107"/>
      <c r="E32" s="107"/>
      <c r="F32" s="107"/>
      <c r="G32" s="107"/>
      <c r="H32" s="107"/>
      <c r="I32" s="107"/>
      <c r="J32" s="107"/>
      <c r="K32" s="107"/>
      <c r="L32" s="107"/>
      <c r="M32" s="107"/>
      <c r="N32" s="107"/>
      <c r="O32" s="107"/>
      <c r="P32" s="107"/>
      <c r="Q32" s="111">
        <v>13</v>
      </c>
      <c r="R32" s="111" t="s">
        <v>178</v>
      </c>
      <c r="S32" s="130" t="s">
        <v>179</v>
      </c>
      <c r="T32" s="130" t="s">
        <v>179</v>
      </c>
      <c r="U32" s="108" t="s">
        <v>180</v>
      </c>
      <c r="V32" s="130" t="s">
        <v>181</v>
      </c>
      <c r="W32" s="130" t="s">
        <v>181</v>
      </c>
      <c r="X32" s="107"/>
      <c r="Y32" s="107"/>
      <c r="Z32" s="107"/>
      <c r="AA32" s="107"/>
      <c r="AB32" s="107"/>
      <c r="AC32" s="107"/>
      <c r="AD32" s="107"/>
      <c r="AE32" s="107"/>
      <c r="AF32" s="107"/>
      <c r="AG32" s="107"/>
      <c r="AH32" s="107"/>
      <c r="AI32" s="107"/>
      <c r="AJ32" s="107"/>
      <c r="AK32" s="107"/>
      <c r="AL32" s="116"/>
      <c r="AM32" s="117"/>
      <c r="AN32" s="117"/>
      <c r="AO32" s="117"/>
      <c r="AP32" s="107"/>
      <c r="AQ32" s="110"/>
    </row>
    <row r="33" spans="1:43" ht="42.75" hidden="1" customHeight="1" x14ac:dyDescent="0.25">
      <c r="A33" s="314" t="s">
        <v>47</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15"/>
      <c r="AL33" s="315"/>
      <c r="AM33" s="315"/>
      <c r="AN33" s="315"/>
      <c r="AO33" s="315"/>
      <c r="AP33" s="315"/>
      <c r="AQ33" s="315"/>
    </row>
    <row r="34" spans="1:43" ht="223.5" hidden="1" customHeight="1" x14ac:dyDescent="0.25">
      <c r="A34" s="129" t="s">
        <v>200</v>
      </c>
      <c r="B34" s="117"/>
      <c r="C34" s="107"/>
      <c r="D34" s="131" t="s">
        <v>200</v>
      </c>
      <c r="E34" s="107"/>
      <c r="F34" s="107"/>
      <c r="G34" s="107"/>
      <c r="H34" s="107"/>
      <c r="I34" s="110"/>
      <c r="J34" s="107"/>
      <c r="K34" s="131"/>
      <c r="L34" s="112"/>
      <c r="M34" s="112"/>
      <c r="N34" s="112"/>
      <c r="O34" s="112"/>
      <c r="P34" s="110"/>
      <c r="Q34" s="107"/>
      <c r="R34" s="107"/>
      <c r="S34" s="107"/>
      <c r="T34" s="107"/>
      <c r="U34" s="107"/>
      <c r="V34" s="107"/>
      <c r="W34" s="107"/>
      <c r="X34" s="107"/>
      <c r="Y34" s="107"/>
      <c r="Z34" s="107"/>
      <c r="AA34" s="107"/>
      <c r="AB34" s="107"/>
      <c r="AC34" s="107"/>
      <c r="AD34" s="107"/>
      <c r="AE34" s="107"/>
      <c r="AF34" s="107"/>
      <c r="AG34" s="107"/>
      <c r="AH34" s="107"/>
      <c r="AI34" s="107"/>
      <c r="AJ34" s="107"/>
      <c r="AK34" s="107"/>
      <c r="AL34" s="117"/>
      <c r="AM34" s="117"/>
      <c r="AN34" s="117"/>
      <c r="AO34" s="117"/>
      <c r="AP34" s="107"/>
      <c r="AQ34" s="110"/>
    </row>
    <row r="35" spans="1:43" s="255" customFormat="1" ht="223.5" customHeight="1" x14ac:dyDescent="0.25">
      <c r="A35" s="261" t="s">
        <v>432</v>
      </c>
      <c r="B35" s="260"/>
      <c r="C35" s="256"/>
      <c r="D35" s="263"/>
      <c r="E35" s="256"/>
      <c r="F35" s="256"/>
      <c r="G35" s="256"/>
      <c r="H35" s="256"/>
      <c r="I35" s="258"/>
      <c r="J35" s="256"/>
      <c r="K35" s="263"/>
      <c r="L35" s="259"/>
      <c r="M35" s="259"/>
      <c r="N35" s="259"/>
      <c r="O35" s="259"/>
      <c r="P35" s="258"/>
      <c r="Q35" s="256"/>
      <c r="R35" s="256"/>
      <c r="S35" s="256"/>
      <c r="T35" s="256"/>
      <c r="U35" s="256"/>
      <c r="V35" s="256"/>
      <c r="W35" s="256"/>
      <c r="X35" s="256">
        <v>3</v>
      </c>
      <c r="Y35" s="291" t="s">
        <v>433</v>
      </c>
      <c r="Z35" s="256">
        <v>340</v>
      </c>
      <c r="AA35" s="256">
        <v>519</v>
      </c>
      <c r="AB35" s="256">
        <v>856</v>
      </c>
      <c r="AC35" s="256">
        <v>1</v>
      </c>
      <c r="AD35" s="256" t="s">
        <v>53</v>
      </c>
      <c r="AE35" s="256"/>
      <c r="AF35" s="256"/>
      <c r="AG35" s="256"/>
      <c r="AH35" s="256"/>
      <c r="AI35" s="256"/>
      <c r="AJ35" s="256"/>
      <c r="AK35" s="256"/>
      <c r="AL35" s="260"/>
      <c r="AM35" s="260"/>
      <c r="AN35" s="260"/>
      <c r="AO35" s="260"/>
      <c r="AP35" s="256"/>
      <c r="AQ35" s="258"/>
    </row>
    <row r="36" spans="1:43" ht="223.5" customHeight="1" x14ac:dyDescent="0.25">
      <c r="A36" s="132" t="s">
        <v>7</v>
      </c>
      <c r="B36" s="119"/>
      <c r="C36" s="119"/>
      <c r="D36" s="133" t="s">
        <v>201</v>
      </c>
      <c r="E36" s="119"/>
      <c r="F36" s="119"/>
      <c r="G36" s="119"/>
      <c r="H36" s="119"/>
      <c r="I36" s="111" t="s">
        <v>202</v>
      </c>
      <c r="J36" s="119">
        <v>4</v>
      </c>
      <c r="K36" s="133" t="s">
        <v>338</v>
      </c>
      <c r="L36" s="134">
        <v>113</v>
      </c>
      <c r="M36" s="134">
        <v>119</v>
      </c>
      <c r="N36" s="121">
        <v>232</v>
      </c>
      <c r="O36" s="112">
        <v>1</v>
      </c>
      <c r="P36" s="110" t="s">
        <v>99</v>
      </c>
      <c r="Q36" s="107">
        <v>0</v>
      </c>
      <c r="R36" s="107"/>
      <c r="S36" s="107"/>
      <c r="T36" s="107"/>
      <c r="U36" s="107"/>
      <c r="V36" s="107"/>
      <c r="W36" s="107"/>
      <c r="X36" s="177"/>
      <c r="Y36" s="178" t="s">
        <v>393</v>
      </c>
      <c r="Z36" s="177"/>
      <c r="AA36" s="177"/>
      <c r="AB36" s="177"/>
      <c r="AC36" s="177"/>
      <c r="AD36" s="177"/>
      <c r="AE36" s="107"/>
      <c r="AF36" s="107"/>
      <c r="AG36" s="107"/>
      <c r="AH36" s="107"/>
      <c r="AI36" s="107"/>
      <c r="AJ36" s="107"/>
      <c r="AK36" s="107"/>
      <c r="AL36" s="117">
        <f>SUM(J36,Q36,X36,AE36,)</f>
        <v>4</v>
      </c>
      <c r="AM36" s="117"/>
      <c r="AN36" s="117"/>
      <c r="AO36" s="117"/>
      <c r="AP36" s="107"/>
      <c r="AQ36" s="110"/>
    </row>
    <row r="37" spans="1:43" s="255" customFormat="1" ht="223.5" customHeight="1" x14ac:dyDescent="0.25">
      <c r="A37" s="330" t="s">
        <v>48</v>
      </c>
      <c r="B37" s="262"/>
      <c r="C37" s="262"/>
      <c r="D37" s="284"/>
      <c r="E37" s="262"/>
      <c r="F37" s="262"/>
      <c r="G37" s="262"/>
      <c r="H37" s="262"/>
      <c r="I37" s="257"/>
      <c r="J37" s="262"/>
      <c r="K37" s="284"/>
      <c r="L37" s="264"/>
      <c r="M37" s="264"/>
      <c r="N37" s="264"/>
      <c r="O37" s="259"/>
      <c r="P37" s="258"/>
      <c r="Q37" s="256"/>
      <c r="R37" s="256"/>
      <c r="S37" s="256"/>
      <c r="T37" s="256"/>
      <c r="U37" s="256"/>
      <c r="V37" s="256"/>
      <c r="W37" s="256"/>
      <c r="X37" s="262">
        <v>5</v>
      </c>
      <c r="Y37" s="257" t="s">
        <v>394</v>
      </c>
      <c r="Z37" s="262">
        <v>211</v>
      </c>
      <c r="AA37" s="262">
        <v>237</v>
      </c>
      <c r="AB37" s="262">
        <v>448</v>
      </c>
      <c r="AC37" s="285">
        <v>5</v>
      </c>
      <c r="AD37" s="257" t="s">
        <v>396</v>
      </c>
      <c r="AE37" s="256"/>
      <c r="AF37" s="256"/>
      <c r="AG37" s="256"/>
      <c r="AH37" s="256"/>
      <c r="AI37" s="256"/>
      <c r="AJ37" s="256"/>
      <c r="AK37" s="256"/>
      <c r="AL37" s="260"/>
      <c r="AM37" s="260"/>
      <c r="AN37" s="260"/>
      <c r="AO37" s="260"/>
      <c r="AP37" s="256"/>
      <c r="AQ37" s="258"/>
    </row>
    <row r="38" spans="1:43" ht="244.5" customHeight="1" x14ac:dyDescent="0.25">
      <c r="A38" s="340"/>
      <c r="B38" s="262"/>
      <c r="C38" s="262"/>
      <c r="D38" s="257"/>
      <c r="E38" s="262"/>
      <c r="F38" s="262"/>
      <c r="G38" s="262"/>
      <c r="H38" s="262"/>
      <c r="I38" s="257"/>
      <c r="J38" s="262">
        <v>5</v>
      </c>
      <c r="K38" s="257" t="s">
        <v>100</v>
      </c>
      <c r="L38" s="112">
        <v>211</v>
      </c>
      <c r="M38" s="112">
        <v>237</v>
      </c>
      <c r="N38" s="264">
        <v>448</v>
      </c>
      <c r="O38" s="112">
        <v>5</v>
      </c>
      <c r="P38" s="110" t="s">
        <v>101</v>
      </c>
      <c r="Q38" s="107"/>
      <c r="R38" s="107"/>
      <c r="S38" s="107"/>
      <c r="T38" s="107"/>
      <c r="U38" s="107"/>
      <c r="V38" s="107"/>
      <c r="W38" s="107"/>
      <c r="X38" s="262">
        <v>5</v>
      </c>
      <c r="Y38" s="258" t="s">
        <v>426</v>
      </c>
      <c r="Z38" s="256">
        <v>201</v>
      </c>
      <c r="AA38" s="256">
        <v>200</v>
      </c>
      <c r="AB38" s="256">
        <v>401</v>
      </c>
      <c r="AC38" s="256">
        <v>5</v>
      </c>
      <c r="AD38" s="258" t="s">
        <v>101</v>
      </c>
      <c r="AE38" s="124"/>
      <c r="AF38" s="107"/>
      <c r="AG38" s="107"/>
      <c r="AH38" s="107"/>
      <c r="AI38" s="107"/>
      <c r="AJ38" s="107"/>
      <c r="AK38" s="107"/>
      <c r="AL38" s="117">
        <f>SUM(J38,Q38,X38,AE38,)</f>
        <v>10</v>
      </c>
      <c r="AM38" s="117"/>
      <c r="AN38" s="117"/>
      <c r="AO38" s="117"/>
      <c r="AP38" s="107"/>
      <c r="AQ38" s="110"/>
    </row>
    <row r="39" spans="1:43" ht="128.25" customHeight="1" x14ac:dyDescent="0.25">
      <c r="A39" s="331"/>
      <c r="B39" s="262"/>
      <c r="C39" s="262"/>
      <c r="D39" s="257"/>
      <c r="E39" s="262"/>
      <c r="F39" s="262"/>
      <c r="G39" s="262"/>
      <c r="H39" s="262"/>
      <c r="I39" s="257"/>
      <c r="J39" s="262"/>
      <c r="K39" s="257"/>
      <c r="L39" s="112"/>
      <c r="M39" s="112"/>
      <c r="N39" s="264"/>
      <c r="O39" s="112"/>
      <c r="P39" s="110"/>
      <c r="Q39" s="107"/>
      <c r="R39" s="107"/>
      <c r="S39" s="107"/>
      <c r="T39" s="107"/>
      <c r="U39" s="107"/>
      <c r="V39" s="107"/>
      <c r="W39" s="107"/>
      <c r="X39" s="262"/>
      <c r="Y39" s="257"/>
      <c r="Z39" s="262"/>
      <c r="AA39" s="262"/>
      <c r="AB39" s="262"/>
      <c r="AC39" s="285"/>
      <c r="AD39" s="257"/>
      <c r="AE39" s="124"/>
      <c r="AF39" s="107"/>
      <c r="AG39" s="107"/>
      <c r="AH39" s="107"/>
      <c r="AI39" s="107"/>
      <c r="AJ39" s="107"/>
      <c r="AK39" s="107"/>
      <c r="AL39" s="117"/>
      <c r="AM39" s="117"/>
      <c r="AN39" s="117"/>
      <c r="AO39" s="117"/>
      <c r="AP39" s="107"/>
      <c r="AQ39" s="136"/>
    </row>
    <row r="40" spans="1:43" ht="244.5" customHeight="1" x14ac:dyDescent="0.25">
      <c r="A40" s="313" t="s">
        <v>102</v>
      </c>
      <c r="B40" s="256"/>
      <c r="C40" s="107"/>
      <c r="D40" s="110"/>
      <c r="E40" s="110"/>
      <c r="F40" s="110"/>
      <c r="G40" s="110"/>
      <c r="H40" s="115"/>
      <c r="I40" s="108"/>
      <c r="J40" s="107">
        <v>6</v>
      </c>
      <c r="K40" s="111" t="s">
        <v>103</v>
      </c>
      <c r="L40" s="115">
        <v>4728</v>
      </c>
      <c r="M40" s="115">
        <v>7034</v>
      </c>
      <c r="N40" s="135">
        <v>11762</v>
      </c>
      <c r="O40" s="115">
        <v>18</v>
      </c>
      <c r="P40" s="108" t="s">
        <v>104</v>
      </c>
      <c r="Q40" s="107"/>
      <c r="R40" s="107"/>
      <c r="S40" s="107"/>
      <c r="T40" s="107"/>
      <c r="U40" s="107"/>
      <c r="V40" s="107"/>
      <c r="W40" s="107"/>
      <c r="X40" s="177"/>
      <c r="Y40" s="178"/>
      <c r="Z40" s="334">
        <v>340</v>
      </c>
      <c r="AA40" s="334">
        <v>523</v>
      </c>
      <c r="AB40" s="334">
        <v>863</v>
      </c>
      <c r="AC40" s="334">
        <v>18</v>
      </c>
      <c r="AD40" s="332" t="s">
        <v>397</v>
      </c>
      <c r="AE40" s="107"/>
      <c r="AF40" s="107"/>
      <c r="AG40" s="107"/>
      <c r="AH40" s="107"/>
      <c r="AI40" s="107"/>
      <c r="AJ40" s="107"/>
      <c r="AK40" s="107"/>
      <c r="AL40" s="117">
        <f t="shared" ref="AL40:AL45" si="2">SUM(J40,Q40,X40,AE40,)</f>
        <v>6</v>
      </c>
      <c r="AM40" s="117"/>
      <c r="AN40" s="117"/>
      <c r="AO40" s="117"/>
      <c r="AP40" s="107"/>
      <c r="AQ40" s="136"/>
    </row>
    <row r="41" spans="1:43" ht="244.5" customHeight="1" x14ac:dyDescent="0.25">
      <c r="A41" s="313"/>
      <c r="B41" s="107"/>
      <c r="C41" s="107"/>
      <c r="D41" s="110"/>
      <c r="E41" s="110"/>
      <c r="F41" s="110"/>
      <c r="G41" s="110"/>
      <c r="H41" s="110"/>
      <c r="I41" s="110"/>
      <c r="J41" s="107">
        <v>1</v>
      </c>
      <c r="K41" s="110" t="s">
        <v>105</v>
      </c>
      <c r="L41" s="115">
        <v>160</v>
      </c>
      <c r="M41" s="115">
        <v>80</v>
      </c>
      <c r="N41" s="135">
        <f>+L41+M41</f>
        <v>240</v>
      </c>
      <c r="O41" s="115">
        <v>1</v>
      </c>
      <c r="P41" s="110" t="s">
        <v>99</v>
      </c>
      <c r="Q41" s="117"/>
      <c r="R41" s="117"/>
      <c r="S41" s="107"/>
      <c r="T41" s="107"/>
      <c r="U41" s="107"/>
      <c r="V41" s="107"/>
      <c r="W41" s="107"/>
      <c r="X41" s="177">
        <v>1</v>
      </c>
      <c r="Y41" s="177" t="s">
        <v>431</v>
      </c>
      <c r="Z41" s="335"/>
      <c r="AA41" s="335"/>
      <c r="AB41" s="335"/>
      <c r="AC41" s="335"/>
      <c r="AD41" s="333"/>
      <c r="AE41" s="107"/>
      <c r="AF41" s="107"/>
      <c r="AG41" s="107"/>
      <c r="AH41" s="107"/>
      <c r="AI41" s="107"/>
      <c r="AJ41" s="107"/>
      <c r="AK41" s="107"/>
      <c r="AL41" s="117">
        <f t="shared" si="2"/>
        <v>2</v>
      </c>
      <c r="AM41" s="117"/>
      <c r="AN41" s="117"/>
      <c r="AO41" s="117"/>
      <c r="AP41" s="107"/>
      <c r="AQ41" s="136"/>
    </row>
    <row r="42" spans="1:43" ht="244.5" customHeight="1" x14ac:dyDescent="0.25">
      <c r="A42" s="313"/>
      <c r="B42" s="107"/>
      <c r="C42" s="112">
        <v>2160</v>
      </c>
      <c r="D42" s="108"/>
      <c r="E42" s="110"/>
      <c r="F42" s="110"/>
      <c r="G42" s="110"/>
      <c r="H42" s="110"/>
      <c r="I42" s="110"/>
      <c r="J42" s="107">
        <v>1</v>
      </c>
      <c r="K42" s="108" t="s">
        <v>106</v>
      </c>
      <c r="L42" s="115">
        <v>7</v>
      </c>
      <c r="M42" s="115">
        <v>8</v>
      </c>
      <c r="N42" s="135">
        <v>15</v>
      </c>
      <c r="O42" s="115">
        <v>1</v>
      </c>
      <c r="P42" s="110" t="s">
        <v>99</v>
      </c>
      <c r="Q42" s="107"/>
      <c r="R42" s="107"/>
      <c r="S42" s="107"/>
      <c r="T42" s="107"/>
      <c r="U42" s="107"/>
      <c r="V42" s="107"/>
      <c r="W42" s="107"/>
      <c r="X42" s="177">
        <v>1</v>
      </c>
      <c r="Y42" s="177" t="s">
        <v>370</v>
      </c>
      <c r="Z42" s="335"/>
      <c r="AA42" s="335"/>
      <c r="AB42" s="335"/>
      <c r="AC42" s="335"/>
      <c r="AD42" s="333"/>
      <c r="AE42" s="107"/>
      <c r="AF42" s="107"/>
      <c r="AG42" s="107"/>
      <c r="AH42" s="107"/>
      <c r="AI42" s="107"/>
      <c r="AJ42" s="107"/>
      <c r="AK42" s="107"/>
      <c r="AL42" s="117">
        <f t="shared" si="2"/>
        <v>2</v>
      </c>
      <c r="AM42" s="117"/>
      <c r="AN42" s="117"/>
      <c r="AO42" s="117"/>
      <c r="AP42" s="107"/>
      <c r="AQ42" s="136"/>
    </row>
    <row r="43" spans="1:43" ht="244.5" customHeight="1" x14ac:dyDescent="0.25">
      <c r="A43" s="313"/>
      <c r="B43" s="117"/>
      <c r="C43" s="107"/>
      <c r="D43" s="108"/>
      <c r="E43" s="110"/>
      <c r="F43" s="110"/>
      <c r="G43" s="110"/>
      <c r="H43" s="110"/>
      <c r="I43" s="110"/>
      <c r="J43" s="107">
        <v>1</v>
      </c>
      <c r="K43" s="108" t="s">
        <v>107</v>
      </c>
      <c r="L43" s="115">
        <v>8</v>
      </c>
      <c r="M43" s="115">
        <v>6</v>
      </c>
      <c r="N43" s="135">
        <f>8+6</f>
        <v>14</v>
      </c>
      <c r="O43" s="115">
        <v>1</v>
      </c>
      <c r="P43" s="110" t="s">
        <v>108</v>
      </c>
      <c r="Q43" s="107"/>
      <c r="R43" s="107"/>
      <c r="S43" s="107"/>
      <c r="T43" s="107"/>
      <c r="U43" s="107"/>
      <c r="V43" s="107"/>
      <c r="W43" s="107"/>
      <c r="X43" s="177">
        <v>1</v>
      </c>
      <c r="Y43" s="177" t="s">
        <v>371</v>
      </c>
      <c r="Z43" s="335"/>
      <c r="AA43" s="335"/>
      <c r="AB43" s="335"/>
      <c r="AC43" s="335"/>
      <c r="AD43" s="333"/>
      <c r="AE43" s="107"/>
      <c r="AF43" s="107"/>
      <c r="AG43" s="107"/>
      <c r="AH43" s="107"/>
      <c r="AI43" s="107"/>
      <c r="AJ43" s="107"/>
      <c r="AK43" s="107"/>
      <c r="AL43" s="117">
        <f t="shared" si="2"/>
        <v>2</v>
      </c>
      <c r="AM43" s="117"/>
      <c r="AN43" s="117"/>
      <c r="AO43" s="117"/>
      <c r="AP43" s="107"/>
      <c r="AQ43" s="136"/>
    </row>
    <row r="44" spans="1:43" ht="244.5" customHeight="1" x14ac:dyDescent="0.25">
      <c r="A44" s="313"/>
      <c r="B44" s="107"/>
      <c r="C44" s="130"/>
      <c r="D44" s="108"/>
      <c r="E44" s="108"/>
      <c r="F44" s="108"/>
      <c r="G44" s="108"/>
      <c r="H44" s="108"/>
      <c r="I44" s="108"/>
      <c r="J44" s="130">
        <v>1</v>
      </c>
      <c r="K44" s="108" t="s">
        <v>109</v>
      </c>
      <c r="L44" s="137">
        <v>0</v>
      </c>
      <c r="M44" s="137">
        <v>7</v>
      </c>
      <c r="N44" s="135">
        <v>7</v>
      </c>
      <c r="O44" s="137">
        <v>1</v>
      </c>
      <c r="P44" s="108" t="s">
        <v>110</v>
      </c>
      <c r="Q44" s="107"/>
      <c r="R44" s="107"/>
      <c r="S44" s="107"/>
      <c r="T44" s="107"/>
      <c r="U44" s="107"/>
      <c r="V44" s="107"/>
      <c r="W44" s="107"/>
      <c r="X44" s="177">
        <v>1</v>
      </c>
      <c r="Y44" s="177" t="s">
        <v>373</v>
      </c>
      <c r="Z44" s="335"/>
      <c r="AA44" s="335"/>
      <c r="AB44" s="335"/>
      <c r="AC44" s="335"/>
      <c r="AD44" s="333"/>
      <c r="AE44" s="107"/>
      <c r="AF44" s="107"/>
      <c r="AG44" s="107"/>
      <c r="AH44" s="107"/>
      <c r="AI44" s="107"/>
      <c r="AJ44" s="107"/>
      <c r="AK44" s="107"/>
      <c r="AL44" s="117">
        <f t="shared" si="2"/>
        <v>2</v>
      </c>
      <c r="AM44" s="117"/>
      <c r="AN44" s="117"/>
      <c r="AO44" s="117"/>
      <c r="AP44" s="107"/>
      <c r="AQ44" s="136"/>
    </row>
    <row r="45" spans="1:43" ht="244.5" customHeight="1" x14ac:dyDescent="0.25">
      <c r="A45" s="313"/>
      <c r="B45" s="107"/>
      <c r="C45" s="107"/>
      <c r="D45" s="110"/>
      <c r="E45" s="110"/>
      <c r="F45" s="110"/>
      <c r="G45" s="110"/>
      <c r="H45" s="110"/>
      <c r="I45" s="110"/>
      <c r="J45" s="119">
        <v>4</v>
      </c>
      <c r="K45" s="110" t="s">
        <v>111</v>
      </c>
      <c r="L45" s="115">
        <v>36</v>
      </c>
      <c r="M45" s="115">
        <v>45</v>
      </c>
      <c r="N45" s="135">
        <v>81</v>
      </c>
      <c r="O45" s="115">
        <v>1</v>
      </c>
      <c r="P45" s="110" t="s">
        <v>112</v>
      </c>
      <c r="Q45" s="107"/>
      <c r="R45" s="107"/>
      <c r="S45" s="107"/>
      <c r="T45" s="107"/>
      <c r="U45" s="107"/>
      <c r="V45" s="107"/>
      <c r="W45" s="107"/>
      <c r="X45" s="177">
        <v>1</v>
      </c>
      <c r="Y45" s="177" t="s">
        <v>372</v>
      </c>
      <c r="Z45" s="335"/>
      <c r="AA45" s="335"/>
      <c r="AB45" s="335"/>
      <c r="AC45" s="335"/>
      <c r="AD45" s="333"/>
      <c r="AE45" s="107"/>
      <c r="AF45" s="107"/>
      <c r="AG45" s="107"/>
      <c r="AH45" s="107"/>
      <c r="AI45" s="107"/>
      <c r="AJ45" s="107"/>
      <c r="AK45" s="107"/>
      <c r="AL45" s="117">
        <f t="shared" si="2"/>
        <v>5</v>
      </c>
      <c r="AM45" s="117"/>
      <c r="AN45" s="117"/>
      <c r="AO45" s="117"/>
      <c r="AP45" s="107"/>
      <c r="AQ45" s="136"/>
    </row>
    <row r="46" spans="1:43" ht="244.5" customHeight="1" x14ac:dyDescent="0.25">
      <c r="A46" s="313"/>
      <c r="B46" s="130"/>
      <c r="C46" s="107"/>
      <c r="D46" s="110"/>
      <c r="E46" s="110"/>
      <c r="F46" s="110"/>
      <c r="G46" s="110"/>
      <c r="H46" s="110"/>
      <c r="I46" s="110"/>
      <c r="J46" s="119"/>
      <c r="K46" s="110"/>
      <c r="L46" s="115"/>
      <c r="M46" s="115"/>
      <c r="N46" s="135"/>
      <c r="O46" s="115"/>
      <c r="P46" s="110"/>
      <c r="Q46" s="107"/>
      <c r="R46" s="107"/>
      <c r="S46" s="107"/>
      <c r="T46" s="107"/>
      <c r="U46" s="192"/>
      <c r="V46" s="192"/>
      <c r="W46" s="192"/>
      <c r="X46" s="193">
        <v>1</v>
      </c>
      <c r="Y46" s="193" t="s">
        <v>374</v>
      </c>
      <c r="Z46" s="341"/>
      <c r="AA46" s="341"/>
      <c r="AB46" s="341"/>
      <c r="AC46" s="335"/>
      <c r="AD46" s="333"/>
      <c r="AE46" s="192"/>
      <c r="AF46" s="192"/>
      <c r="AG46" s="192"/>
      <c r="AH46" s="192"/>
      <c r="AI46" s="192"/>
      <c r="AJ46" s="192"/>
      <c r="AK46" s="192"/>
      <c r="AL46" s="194">
        <f>SUM(J47,Q47,X46,AE47,)</f>
        <v>2</v>
      </c>
      <c r="AM46" s="194"/>
      <c r="AN46" s="194"/>
      <c r="AO46" s="117"/>
      <c r="AP46" s="107"/>
      <c r="AQ46" s="136"/>
    </row>
    <row r="47" spans="1:43" ht="244.5" customHeight="1" x14ac:dyDescent="0.25">
      <c r="A47" s="313"/>
      <c r="B47" s="130"/>
      <c r="C47" s="107"/>
      <c r="D47" s="110"/>
      <c r="E47" s="108"/>
      <c r="F47" s="108"/>
      <c r="G47" s="108"/>
      <c r="H47" s="108"/>
      <c r="I47" s="110"/>
      <c r="J47" s="119">
        <v>1</v>
      </c>
      <c r="K47" s="110" t="s">
        <v>113</v>
      </c>
      <c r="L47" s="137">
        <v>2</v>
      </c>
      <c r="M47" s="137">
        <v>7</v>
      </c>
      <c r="N47" s="135">
        <v>9</v>
      </c>
      <c r="O47" s="137">
        <v>1</v>
      </c>
      <c r="P47" s="110" t="s">
        <v>114</v>
      </c>
      <c r="Q47" s="107"/>
      <c r="R47" s="107"/>
      <c r="S47" s="107"/>
      <c r="T47" s="107"/>
      <c r="U47" s="107"/>
      <c r="V47" s="107"/>
      <c r="W47" s="107"/>
      <c r="X47" s="139"/>
      <c r="Y47" s="139"/>
      <c r="Z47" s="195"/>
      <c r="AA47" s="195"/>
      <c r="AB47" s="195"/>
      <c r="AC47" s="196"/>
      <c r="AD47" s="191"/>
      <c r="AE47" s="130"/>
      <c r="AF47" s="130"/>
      <c r="AG47" s="130"/>
      <c r="AH47" s="130"/>
      <c r="AI47" s="130"/>
      <c r="AJ47" s="130"/>
      <c r="AK47" s="130"/>
      <c r="AL47" s="130">
        <f>SUM(J48,Q48,X48,AE48,)</f>
        <v>1</v>
      </c>
      <c r="AM47" s="117"/>
      <c r="AN47" s="117"/>
      <c r="AO47" s="117"/>
      <c r="AP47" s="107"/>
      <c r="AQ47" s="138"/>
    </row>
    <row r="48" spans="1:43" ht="244.5" customHeight="1" x14ac:dyDescent="0.25">
      <c r="A48" s="313"/>
      <c r="B48" s="130"/>
      <c r="C48" s="107"/>
      <c r="D48" s="110"/>
      <c r="E48" s="110"/>
      <c r="F48" s="110"/>
      <c r="G48" s="110"/>
      <c r="H48" s="110"/>
      <c r="I48" s="110"/>
      <c r="J48" s="119">
        <v>1</v>
      </c>
      <c r="K48" s="110" t="s">
        <v>115</v>
      </c>
      <c r="L48" s="115">
        <v>76</v>
      </c>
      <c r="M48" s="115">
        <v>90</v>
      </c>
      <c r="N48" s="135">
        <v>166</v>
      </c>
      <c r="O48" s="115">
        <v>1</v>
      </c>
      <c r="P48" s="110" t="s">
        <v>53</v>
      </c>
      <c r="Q48" s="107"/>
      <c r="R48" s="107"/>
      <c r="S48" s="107"/>
      <c r="T48" s="107"/>
      <c r="U48" s="107"/>
      <c r="V48" s="107"/>
      <c r="W48" s="107"/>
      <c r="X48" s="107"/>
      <c r="Y48" s="107"/>
      <c r="Z48" s="107"/>
      <c r="AA48" s="107"/>
      <c r="AB48" s="107"/>
      <c r="AC48" s="107"/>
      <c r="AD48" s="107"/>
      <c r="AE48" s="107"/>
      <c r="AF48" s="107"/>
      <c r="AG48" s="107"/>
      <c r="AH48" s="107"/>
      <c r="AI48" s="107"/>
      <c r="AJ48" s="107"/>
      <c r="AK48" s="107"/>
      <c r="AM48" s="117"/>
      <c r="AN48" s="117"/>
      <c r="AO48" s="117"/>
      <c r="AP48" s="107"/>
      <c r="AQ48" s="138"/>
    </row>
    <row r="49" spans="1:43" ht="244.5" customHeight="1" x14ac:dyDescent="0.25">
      <c r="A49" s="313"/>
      <c r="B49" s="130"/>
      <c r="C49" s="107"/>
      <c r="D49" s="110"/>
      <c r="E49" s="110"/>
      <c r="F49" s="110"/>
      <c r="G49" s="110"/>
      <c r="H49" s="110"/>
      <c r="I49" s="110"/>
      <c r="J49" s="119">
        <v>1</v>
      </c>
      <c r="K49" s="110" t="s">
        <v>116</v>
      </c>
      <c r="L49" s="115">
        <v>30</v>
      </c>
      <c r="M49" s="115">
        <v>27</v>
      </c>
      <c r="N49" s="135">
        <f>+L49+M49</f>
        <v>57</v>
      </c>
      <c r="O49" s="115">
        <v>1</v>
      </c>
      <c r="P49" s="110" t="s">
        <v>117</v>
      </c>
      <c r="Q49" s="107"/>
      <c r="R49" s="107"/>
      <c r="S49" s="107"/>
      <c r="T49" s="107"/>
      <c r="U49" s="107"/>
      <c r="V49" s="107"/>
      <c r="W49" s="139"/>
      <c r="X49" s="139"/>
      <c r="Y49" s="139"/>
      <c r="Z49" s="139"/>
      <c r="AA49" s="139"/>
      <c r="AB49" s="139"/>
      <c r="AC49" s="139"/>
      <c r="AD49" s="139"/>
      <c r="AE49" s="139"/>
      <c r="AF49" s="139"/>
      <c r="AG49" s="139"/>
      <c r="AH49" s="139"/>
      <c r="AI49" s="139"/>
      <c r="AJ49" s="139"/>
      <c r="AK49" s="139"/>
      <c r="AL49" s="139"/>
      <c r="AM49" s="139"/>
      <c r="AN49" s="139"/>
      <c r="AO49" s="139"/>
      <c r="AP49" s="139"/>
      <c r="AQ49" s="139"/>
    </row>
    <row r="50" spans="1:43" ht="85.5" customHeight="1" x14ac:dyDescent="0.25">
      <c r="A50" s="313"/>
      <c r="B50" s="130"/>
      <c r="C50" s="107"/>
      <c r="D50" s="110"/>
      <c r="E50" s="110"/>
      <c r="F50" s="110"/>
      <c r="G50" s="110"/>
      <c r="H50" s="110"/>
      <c r="I50" s="110"/>
      <c r="J50" s="119">
        <v>1</v>
      </c>
      <c r="K50" s="110" t="s">
        <v>128</v>
      </c>
      <c r="L50" s="115">
        <v>13</v>
      </c>
      <c r="M50" s="115">
        <v>21</v>
      </c>
      <c r="N50" s="135">
        <f>+L50+M50</f>
        <v>34</v>
      </c>
      <c r="O50" s="115">
        <v>1</v>
      </c>
      <c r="P50" s="110" t="s">
        <v>117</v>
      </c>
      <c r="Q50" s="107"/>
      <c r="R50" s="107"/>
      <c r="S50" s="107"/>
      <c r="T50" s="107"/>
      <c r="U50" s="107"/>
      <c r="V50" s="107"/>
      <c r="W50" s="139"/>
      <c r="X50" s="139"/>
      <c r="Y50" s="139"/>
      <c r="Z50" s="139"/>
      <c r="AA50" s="139"/>
      <c r="AB50" s="139"/>
      <c r="AC50" s="139"/>
      <c r="AD50" s="139"/>
      <c r="AE50" s="139"/>
      <c r="AF50" s="139"/>
      <c r="AG50" s="139"/>
      <c r="AH50" s="139"/>
      <c r="AI50" s="139"/>
      <c r="AJ50" s="139"/>
      <c r="AK50" s="139"/>
      <c r="AL50" s="139"/>
      <c r="AM50" s="139"/>
      <c r="AN50" s="139"/>
      <c r="AO50" s="139"/>
      <c r="AP50" s="139"/>
      <c r="AQ50" s="139"/>
    </row>
    <row r="51" spans="1:43" ht="103.5" customHeight="1" x14ac:dyDescent="0.25">
      <c r="A51" s="313"/>
      <c r="B51" s="130"/>
      <c r="C51" s="107"/>
      <c r="D51" s="110"/>
      <c r="E51" s="110"/>
      <c r="F51" s="110"/>
      <c r="G51" s="110"/>
      <c r="H51" s="110"/>
      <c r="I51" s="110"/>
      <c r="J51" s="107">
        <v>1</v>
      </c>
      <c r="K51" s="111" t="s">
        <v>118</v>
      </c>
      <c r="L51" s="115">
        <v>6</v>
      </c>
      <c r="M51" s="115">
        <v>3</v>
      </c>
      <c r="N51" s="135">
        <v>9</v>
      </c>
      <c r="O51" s="115">
        <v>1</v>
      </c>
      <c r="P51" s="110" t="s">
        <v>99</v>
      </c>
      <c r="Q51" s="107"/>
      <c r="R51" s="107"/>
      <c r="S51" s="107"/>
      <c r="T51" s="107"/>
      <c r="U51" s="107"/>
      <c r="V51" s="107"/>
      <c r="W51" s="139"/>
      <c r="X51" s="139"/>
      <c r="Y51" s="139"/>
      <c r="Z51" s="139"/>
      <c r="AA51" s="139"/>
      <c r="AB51" s="139"/>
      <c r="AC51" s="139"/>
      <c r="AD51" s="139"/>
      <c r="AE51" s="139"/>
      <c r="AF51" s="139"/>
      <c r="AG51" s="139"/>
      <c r="AH51" s="139"/>
      <c r="AI51" s="139"/>
      <c r="AJ51" s="139"/>
      <c r="AK51" s="139"/>
      <c r="AL51" s="139"/>
      <c r="AM51" s="139"/>
      <c r="AN51" s="139"/>
      <c r="AO51" s="139"/>
      <c r="AP51" s="139"/>
      <c r="AQ51" s="139"/>
    </row>
    <row r="52" spans="1:43" ht="109.5" customHeight="1" x14ac:dyDescent="0.25">
      <c r="A52" s="288" t="s">
        <v>119</v>
      </c>
      <c r="B52" s="130"/>
      <c r="C52" s="117"/>
      <c r="D52" s="116" t="s">
        <v>203</v>
      </c>
      <c r="E52" s="116"/>
      <c r="F52" s="116"/>
      <c r="G52" s="116">
        <v>384</v>
      </c>
      <c r="I52" s="257" t="s">
        <v>327</v>
      </c>
      <c r="J52" s="262">
        <v>10</v>
      </c>
      <c r="K52" s="257" t="s">
        <v>120</v>
      </c>
      <c r="L52" s="265">
        <v>207</v>
      </c>
      <c r="M52" s="265">
        <v>322</v>
      </c>
      <c r="N52" s="265">
        <v>529</v>
      </c>
      <c r="O52" s="265">
        <v>8</v>
      </c>
      <c r="P52" s="257" t="s">
        <v>121</v>
      </c>
      <c r="Q52" s="107"/>
      <c r="R52" s="107"/>
      <c r="S52" s="107"/>
      <c r="T52" s="107"/>
      <c r="U52" s="107"/>
      <c r="V52" s="107"/>
      <c r="W52" s="139"/>
      <c r="X52" s="243">
        <v>10</v>
      </c>
      <c r="Y52" s="243" t="s">
        <v>412</v>
      </c>
      <c r="Z52" s="195">
        <v>4</v>
      </c>
      <c r="AA52" s="195">
        <v>26</v>
      </c>
      <c r="AB52" s="195">
        <v>30</v>
      </c>
      <c r="AC52" s="246">
        <v>5</v>
      </c>
      <c r="AD52" s="246" t="s">
        <v>413</v>
      </c>
      <c r="AE52" s="139"/>
      <c r="AF52" s="139"/>
      <c r="AG52" s="139"/>
      <c r="AH52" s="139"/>
      <c r="AI52" s="139"/>
      <c r="AJ52" s="139"/>
      <c r="AK52" s="139"/>
      <c r="AL52" s="139"/>
      <c r="AM52" s="139"/>
      <c r="AN52" s="139"/>
      <c r="AO52" s="139"/>
      <c r="AP52" s="139"/>
      <c r="AQ52" s="139"/>
    </row>
    <row r="53" spans="1:43" ht="124.5" customHeight="1" x14ac:dyDescent="0.25">
      <c r="A53" s="330" t="s">
        <v>122</v>
      </c>
      <c r="B53" s="107"/>
      <c r="C53" s="107"/>
      <c r="D53" s="110"/>
      <c r="E53" s="140"/>
      <c r="F53" s="140"/>
      <c r="G53" s="140"/>
      <c r="H53" s="107"/>
      <c r="I53" s="257"/>
      <c r="J53" s="262">
        <v>3</v>
      </c>
      <c r="K53" s="257" t="s">
        <v>123</v>
      </c>
      <c r="L53" s="287">
        <v>450</v>
      </c>
      <c r="M53" s="287">
        <v>800</v>
      </c>
      <c r="N53" s="287">
        <v>1250</v>
      </c>
      <c r="O53" s="264">
        <v>2</v>
      </c>
      <c r="P53" s="257" t="s">
        <v>124</v>
      </c>
      <c r="Q53" s="107"/>
      <c r="R53" s="107"/>
      <c r="S53" s="107"/>
      <c r="T53" s="107"/>
      <c r="U53" s="107"/>
      <c r="V53" s="107"/>
      <c r="W53" s="139"/>
      <c r="X53" s="195"/>
      <c r="Y53" s="257"/>
      <c r="Z53" s="195"/>
      <c r="AA53" s="195"/>
      <c r="AB53" s="195"/>
      <c r="AC53" s="195"/>
      <c r="AD53" s="246"/>
      <c r="AE53" s="139"/>
      <c r="AF53" s="139"/>
      <c r="AG53" s="139"/>
      <c r="AH53" s="139"/>
      <c r="AI53" s="139"/>
      <c r="AJ53" s="139"/>
      <c r="AK53" s="139"/>
      <c r="AL53" s="117">
        <f>SUM(J53,Q53,X53,AE53,)</f>
        <v>3</v>
      </c>
      <c r="AM53" s="139"/>
      <c r="AN53" s="139"/>
      <c r="AO53" s="139"/>
      <c r="AP53" s="139"/>
      <c r="AQ53" s="139"/>
    </row>
    <row r="54" spans="1:43" ht="123" customHeight="1" x14ac:dyDescent="0.25">
      <c r="A54" s="331"/>
      <c r="B54" s="117"/>
      <c r="C54" s="107"/>
      <c r="D54" s="110"/>
      <c r="E54" s="140"/>
      <c r="F54" s="140"/>
      <c r="G54" s="140"/>
      <c r="H54" s="107"/>
      <c r="I54" s="110"/>
      <c r="J54" s="107"/>
      <c r="K54" s="257"/>
      <c r="L54" s="287"/>
      <c r="M54" s="287"/>
      <c r="N54" s="287"/>
      <c r="O54" s="112"/>
      <c r="P54" s="110"/>
      <c r="Q54" s="107"/>
      <c r="R54" s="107"/>
      <c r="S54" s="107"/>
      <c r="T54" s="107"/>
      <c r="U54" s="107"/>
      <c r="V54" s="107"/>
      <c r="W54" s="139"/>
      <c r="X54" s="195"/>
      <c r="Y54" s="257"/>
      <c r="Z54" s="195"/>
      <c r="AA54" s="195"/>
      <c r="AB54" s="195"/>
      <c r="AC54" s="195"/>
      <c r="AD54" s="246"/>
      <c r="AE54" s="139"/>
      <c r="AF54" s="139"/>
      <c r="AG54" s="139"/>
      <c r="AH54" s="139"/>
      <c r="AI54" s="139"/>
      <c r="AJ54" s="139"/>
      <c r="AK54" s="139"/>
      <c r="AL54" s="117"/>
      <c r="AM54" s="139"/>
      <c r="AN54" s="139"/>
      <c r="AO54" s="139"/>
      <c r="AP54" s="139"/>
      <c r="AQ54" s="139"/>
    </row>
    <row r="55" spans="1:43" ht="214.5" customHeight="1" x14ac:dyDescent="0.25">
      <c r="A55" s="288" t="s">
        <v>125</v>
      </c>
      <c r="B55" s="107"/>
      <c r="C55" s="107"/>
      <c r="D55" s="110"/>
      <c r="E55" s="141"/>
      <c r="F55" s="141"/>
      <c r="G55" s="141"/>
      <c r="H55" s="107"/>
      <c r="I55" s="110"/>
      <c r="J55" s="107">
        <v>2</v>
      </c>
      <c r="K55" s="257" t="s">
        <v>126</v>
      </c>
      <c r="L55" s="286">
        <v>60</v>
      </c>
      <c r="M55" s="286">
        <v>120</v>
      </c>
      <c r="N55" s="286">
        <v>180</v>
      </c>
      <c r="O55" s="112">
        <v>2</v>
      </c>
      <c r="P55" s="110" t="s">
        <v>127</v>
      </c>
      <c r="Q55" s="107"/>
      <c r="R55" s="107"/>
      <c r="S55" s="107"/>
      <c r="T55" s="107"/>
      <c r="U55" s="107"/>
      <c r="V55" s="107"/>
      <c r="W55" s="139"/>
      <c r="X55" s="179">
        <v>0</v>
      </c>
      <c r="Y55" s="180" t="s">
        <v>392</v>
      </c>
      <c r="Z55" s="179"/>
      <c r="AA55" s="179"/>
      <c r="AB55" s="179"/>
      <c r="AC55" s="179"/>
      <c r="AD55" s="179"/>
      <c r="AE55" s="139"/>
      <c r="AF55" s="139"/>
      <c r="AG55" s="139"/>
      <c r="AH55" s="139"/>
      <c r="AI55" s="139"/>
      <c r="AJ55" s="139"/>
      <c r="AK55" s="139"/>
      <c r="AL55" s="139"/>
      <c r="AM55" s="139"/>
      <c r="AN55" s="139"/>
      <c r="AO55" s="139"/>
      <c r="AP55" s="139"/>
      <c r="AQ55" s="139"/>
    </row>
    <row r="56" spans="1:43" ht="163.5" customHeight="1" x14ac:dyDescent="0.25">
      <c r="A56" s="339" t="s">
        <v>168</v>
      </c>
      <c r="B56" s="107"/>
      <c r="C56" s="107"/>
      <c r="D56" s="110"/>
      <c r="E56" s="141"/>
      <c r="F56" s="141"/>
      <c r="G56" s="141"/>
      <c r="H56" s="107"/>
      <c r="I56" s="110"/>
      <c r="J56" s="107">
        <v>3</v>
      </c>
      <c r="K56" s="257" t="s">
        <v>169</v>
      </c>
      <c r="L56" s="286">
        <v>497</v>
      </c>
      <c r="M56" s="286">
        <v>612</v>
      </c>
      <c r="N56" s="286">
        <v>1078</v>
      </c>
      <c r="O56" s="112">
        <v>29</v>
      </c>
      <c r="P56" s="110" t="s">
        <v>170</v>
      </c>
      <c r="Q56" s="107">
        <v>1</v>
      </c>
      <c r="R56" s="110" t="s">
        <v>182</v>
      </c>
      <c r="S56" s="107">
        <v>50</v>
      </c>
      <c r="T56" s="107">
        <v>75</v>
      </c>
      <c r="U56" s="119">
        <f>SUM(S56:T56)</f>
        <v>125</v>
      </c>
      <c r="V56" s="110">
        <v>27</v>
      </c>
      <c r="W56" s="109" t="s">
        <v>183</v>
      </c>
      <c r="X56" s="257">
        <v>1</v>
      </c>
      <c r="Y56" s="257" t="s">
        <v>182</v>
      </c>
      <c r="Z56" s="257">
        <v>40</v>
      </c>
      <c r="AA56" s="257">
        <v>59</v>
      </c>
      <c r="AB56" s="257">
        <f>SUM(Z56:AA56)</f>
        <v>99</v>
      </c>
      <c r="AC56" s="257">
        <v>27</v>
      </c>
      <c r="AD56" s="336" t="s">
        <v>183</v>
      </c>
      <c r="AE56" s="139"/>
      <c r="AF56" s="139"/>
      <c r="AG56" s="139"/>
      <c r="AH56" s="139"/>
      <c r="AI56" s="139"/>
      <c r="AJ56" s="139"/>
      <c r="AK56" s="139"/>
      <c r="AL56" s="139"/>
      <c r="AM56" s="139"/>
      <c r="AN56" s="139"/>
      <c r="AO56" s="139"/>
      <c r="AP56" s="139"/>
      <c r="AQ56" s="139"/>
    </row>
    <row r="57" spans="1:43" ht="159.75" customHeight="1" x14ac:dyDescent="0.25">
      <c r="A57" s="339"/>
      <c r="B57" s="107"/>
      <c r="C57" s="139"/>
      <c r="D57" s="139"/>
      <c r="E57" s="139"/>
      <c r="F57" s="139"/>
      <c r="G57" s="139"/>
      <c r="H57" s="139"/>
      <c r="I57" s="139"/>
      <c r="J57" s="139"/>
      <c r="K57" s="139"/>
      <c r="L57" s="139"/>
      <c r="M57" s="139"/>
      <c r="N57" s="139"/>
      <c r="O57" s="139"/>
      <c r="P57" s="139"/>
      <c r="Q57" s="107">
        <v>1</v>
      </c>
      <c r="R57" s="110" t="s">
        <v>184</v>
      </c>
      <c r="S57" s="107">
        <v>26</v>
      </c>
      <c r="T57" s="107">
        <v>50</v>
      </c>
      <c r="U57" s="119">
        <v>76</v>
      </c>
      <c r="V57" s="110">
        <v>27</v>
      </c>
      <c r="W57" s="109" t="s">
        <v>183</v>
      </c>
      <c r="X57" s="257">
        <v>1</v>
      </c>
      <c r="Y57" s="257" t="s">
        <v>184</v>
      </c>
      <c r="Z57" s="257">
        <v>5</v>
      </c>
      <c r="AA57" s="257">
        <v>15</v>
      </c>
      <c r="AB57" s="257">
        <f>SUM(Z57:AA57)</f>
        <v>20</v>
      </c>
      <c r="AC57" s="257">
        <v>27</v>
      </c>
      <c r="AD57" s="337"/>
      <c r="AE57" s="139"/>
      <c r="AF57" s="139"/>
      <c r="AG57" s="139"/>
      <c r="AH57" s="139"/>
      <c r="AI57" s="139"/>
      <c r="AJ57" s="139"/>
      <c r="AK57" s="139"/>
      <c r="AL57" s="139"/>
      <c r="AM57" s="139"/>
      <c r="AN57" s="139"/>
      <c r="AO57" s="139"/>
      <c r="AP57" s="139"/>
      <c r="AQ57" s="139"/>
    </row>
    <row r="58" spans="1:43" ht="150.75" customHeight="1" x14ac:dyDescent="0.25">
      <c r="A58" s="339"/>
      <c r="B58" s="266"/>
      <c r="C58" s="139"/>
      <c r="D58" s="139"/>
      <c r="E58" s="139"/>
      <c r="F58" s="139"/>
      <c r="G58" s="139"/>
      <c r="H58" s="139"/>
      <c r="I58" s="139"/>
      <c r="J58" s="139"/>
      <c r="K58" s="139"/>
      <c r="L58" s="139"/>
      <c r="M58" s="139"/>
      <c r="N58" s="139"/>
      <c r="O58" s="139"/>
      <c r="P58" s="139"/>
      <c r="Q58" s="107">
        <v>1</v>
      </c>
      <c r="R58" s="110" t="s">
        <v>185</v>
      </c>
      <c r="S58" s="107">
        <v>150</v>
      </c>
      <c r="T58" s="107">
        <v>388</v>
      </c>
      <c r="U58" s="119">
        <v>538</v>
      </c>
      <c r="V58" s="110">
        <v>27</v>
      </c>
      <c r="W58" s="109" t="s">
        <v>183</v>
      </c>
      <c r="X58" s="257">
        <v>1</v>
      </c>
      <c r="Y58" s="257" t="s">
        <v>395</v>
      </c>
      <c r="Z58" s="257">
        <v>55</v>
      </c>
      <c r="AA58" s="257">
        <v>75</v>
      </c>
      <c r="AB58" s="257">
        <f>SUM(Z58:AA58)</f>
        <v>130</v>
      </c>
      <c r="AC58" s="257">
        <v>27</v>
      </c>
      <c r="AD58" s="337"/>
      <c r="AE58" s="139"/>
      <c r="AF58" s="139"/>
      <c r="AG58" s="139"/>
      <c r="AH58" s="139"/>
      <c r="AI58" s="139"/>
      <c r="AJ58" s="139"/>
      <c r="AK58" s="139"/>
      <c r="AL58" s="139"/>
      <c r="AM58" s="139"/>
      <c r="AN58" s="139"/>
      <c r="AO58" s="139"/>
      <c r="AP58" s="139"/>
      <c r="AQ58" s="139"/>
    </row>
    <row r="59" spans="1:43" x14ac:dyDescent="0.25">
      <c r="A59" s="339"/>
      <c r="B59" s="268"/>
      <c r="C59" s="267"/>
      <c r="D59" s="267"/>
      <c r="E59" s="267"/>
      <c r="F59" s="267"/>
      <c r="G59" s="267"/>
      <c r="H59" s="267"/>
      <c r="I59" s="267"/>
      <c r="J59" s="267"/>
      <c r="K59" s="267"/>
      <c r="L59" s="267"/>
      <c r="M59" s="267"/>
      <c r="N59" s="267"/>
      <c r="O59" s="267"/>
      <c r="P59" s="267"/>
      <c r="Q59" s="267"/>
      <c r="R59" s="267"/>
      <c r="S59" s="267"/>
      <c r="T59" s="267"/>
      <c r="U59" s="267"/>
      <c r="V59" s="267"/>
      <c r="W59" s="267"/>
      <c r="X59" s="195">
        <v>1</v>
      </c>
      <c r="Y59" s="257" t="s">
        <v>414</v>
      </c>
      <c r="Z59" s="195">
        <v>68</v>
      </c>
      <c r="AA59" s="195">
        <v>119</v>
      </c>
      <c r="AB59" s="195">
        <v>187</v>
      </c>
      <c r="AC59" s="257">
        <v>27</v>
      </c>
      <c r="AD59" s="338"/>
      <c r="AL59" s="267"/>
      <c r="AM59" s="267"/>
      <c r="AN59" s="267"/>
      <c r="AO59" s="267"/>
      <c r="AP59" s="267"/>
      <c r="AQ59" s="267"/>
    </row>
    <row r="60" spans="1:43" ht="66" customHeight="1" x14ac:dyDescent="0.25">
      <c r="B60" s="268"/>
    </row>
    <row r="61" spans="1:43" x14ac:dyDescent="0.25">
      <c r="B61" s="267"/>
    </row>
    <row r="62" spans="1:43" ht="408.75" customHeight="1" x14ac:dyDescent="0.25"/>
    <row r="63" spans="1:43" ht="304.5" customHeight="1" x14ac:dyDescent="0.25"/>
    <row r="64" spans="1:43" ht="304.5" customHeight="1" x14ac:dyDescent="0.25"/>
    <row r="65" ht="207" customHeight="1" x14ac:dyDescent="0.25"/>
    <row r="66" ht="327" customHeight="1" x14ac:dyDescent="0.25"/>
    <row r="67" ht="249" customHeight="1" x14ac:dyDescent="0.25"/>
    <row r="68" ht="269.25" customHeight="1" x14ac:dyDescent="0.25"/>
    <row r="69" ht="78.75" customHeight="1" x14ac:dyDescent="0.25"/>
  </sheetData>
  <mergeCells count="38">
    <mergeCell ref="A53:A54"/>
    <mergeCell ref="AD40:AD46"/>
    <mergeCell ref="AC40:AC46"/>
    <mergeCell ref="AD56:AD59"/>
    <mergeCell ref="A56:A59"/>
    <mergeCell ref="Z40:Z46"/>
    <mergeCell ref="AA40:AA46"/>
    <mergeCell ref="AB40:AB46"/>
    <mergeCell ref="C3:I3"/>
    <mergeCell ref="C4:C5"/>
    <mergeCell ref="H4:H5"/>
    <mergeCell ref="A2:AQ2"/>
    <mergeCell ref="A3:A5"/>
    <mergeCell ref="B3:B5"/>
    <mergeCell ref="J3:P3"/>
    <mergeCell ref="Q3:W3"/>
    <mergeCell ref="X3:AD3"/>
    <mergeCell ref="AE3:AK3"/>
    <mergeCell ref="AL3:AP3"/>
    <mergeCell ref="J4:J5"/>
    <mergeCell ref="Q4:Q5"/>
    <mergeCell ref="S4:U4"/>
    <mergeCell ref="X4:X5"/>
    <mergeCell ref="Z4:AB4"/>
    <mergeCell ref="O4:O5"/>
    <mergeCell ref="P4:P5"/>
    <mergeCell ref="AE4:AE5"/>
    <mergeCell ref="AG4:AI4"/>
    <mergeCell ref="AQ3:AQ5"/>
    <mergeCell ref="AL4:AL5"/>
    <mergeCell ref="AM4:AN4"/>
    <mergeCell ref="A14:A20"/>
    <mergeCell ref="A28:A29"/>
    <mergeCell ref="A21:A22"/>
    <mergeCell ref="A40:A51"/>
    <mergeCell ref="A6:AQ6"/>
    <mergeCell ref="A33:AQ33"/>
    <mergeCell ref="A37:A39"/>
  </mergeCells>
  <pageMargins left="0.7" right="0.7" top="0.75" bottom="0.75" header="0.3" footer="0.3"/>
  <pageSetup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2:AB125"/>
  <sheetViews>
    <sheetView topLeftCell="A106" zoomScale="70" zoomScaleNormal="70" workbookViewId="0">
      <selection activeCell="B135" sqref="B135"/>
    </sheetView>
  </sheetViews>
  <sheetFormatPr baseColWidth="10" defaultColWidth="11.42578125" defaultRowHeight="16.5" x14ac:dyDescent="0.3"/>
  <cols>
    <col min="1" max="1" width="3.5703125" style="9" customWidth="1"/>
    <col min="2" max="2" width="47.42578125" style="9" customWidth="1"/>
    <col min="3" max="3" width="18" style="9" hidden="1" customWidth="1"/>
    <col min="4" max="4" width="36.28515625" style="9" hidden="1" customWidth="1"/>
    <col min="5" max="5" width="22.140625" style="9" hidden="1" customWidth="1"/>
    <col min="6" max="6" width="29.7109375" style="9" hidden="1" customWidth="1"/>
    <col min="7" max="7" width="18" style="35" hidden="1" customWidth="1"/>
    <col min="8" max="8" width="62.85546875" style="9" hidden="1" customWidth="1"/>
    <col min="9" max="9" width="22.140625" style="9" hidden="1" customWidth="1"/>
    <col min="10" max="10" width="34.140625" style="9" hidden="1" customWidth="1"/>
    <col min="11" max="11" width="18" style="9" hidden="1" customWidth="1"/>
    <col min="12" max="12" width="44.7109375" style="9" hidden="1" customWidth="1"/>
    <col min="13" max="13" width="22.140625" style="9" hidden="1" customWidth="1"/>
    <col min="14" max="14" width="31.85546875" style="9" hidden="1" customWidth="1"/>
    <col min="15" max="15" width="54" style="9" hidden="1" customWidth="1"/>
    <col min="16" max="16" width="18" style="9" customWidth="1"/>
    <col min="17" max="17" width="36.28515625" style="9" customWidth="1"/>
    <col min="18" max="18" width="22.140625" style="9" customWidth="1"/>
    <col min="19" max="19" width="92.140625" style="9" bestFit="1" customWidth="1"/>
    <col min="20" max="20" width="18" style="9" hidden="1" customWidth="1"/>
    <col min="21" max="21" width="36.28515625" style="9" hidden="1" customWidth="1"/>
    <col min="22" max="23" width="22.140625" style="9" hidden="1" customWidth="1"/>
    <col min="24" max="24" width="18" style="9" hidden="1" customWidth="1"/>
    <col min="25" max="25" width="36.28515625" style="9" hidden="1" customWidth="1"/>
    <col min="26" max="27" width="22.140625" style="9" hidden="1" customWidth="1"/>
    <col min="28" max="28" width="66.85546875" style="9" hidden="1" customWidth="1"/>
    <col min="29" max="16384" width="11.42578125" style="9"/>
  </cols>
  <sheetData>
    <row r="2" spans="2:28" ht="30" customHeight="1" x14ac:dyDescent="0.3">
      <c r="B2" s="362" t="s">
        <v>196</v>
      </c>
      <c r="C2" s="351" t="s">
        <v>190</v>
      </c>
      <c r="D2" s="352"/>
      <c r="E2" s="352"/>
      <c r="F2" s="353"/>
      <c r="G2" s="342" t="s">
        <v>189</v>
      </c>
      <c r="H2" s="343"/>
      <c r="I2" s="343"/>
      <c r="J2" s="344"/>
      <c r="K2" s="351" t="s">
        <v>186</v>
      </c>
      <c r="L2" s="352"/>
      <c r="M2" s="352"/>
      <c r="N2" s="353"/>
      <c r="O2" s="362" t="s">
        <v>8</v>
      </c>
      <c r="P2" s="342" t="s">
        <v>191</v>
      </c>
      <c r="Q2" s="343"/>
      <c r="R2" s="343"/>
      <c r="S2" s="344"/>
      <c r="T2" s="351" t="s">
        <v>14</v>
      </c>
      <c r="U2" s="352"/>
      <c r="V2" s="352"/>
      <c r="W2" s="353"/>
      <c r="X2" s="351" t="s">
        <v>192</v>
      </c>
      <c r="Y2" s="352"/>
      <c r="Z2" s="352"/>
      <c r="AA2" s="353"/>
      <c r="AB2" s="358" t="s">
        <v>8</v>
      </c>
    </row>
    <row r="3" spans="2:28" ht="24.75" customHeight="1" x14ac:dyDescent="0.3">
      <c r="B3" s="363"/>
      <c r="C3" s="11" t="s">
        <v>15</v>
      </c>
      <c r="D3" s="11" t="s">
        <v>16</v>
      </c>
      <c r="E3" s="351" t="s">
        <v>17</v>
      </c>
      <c r="F3" s="353"/>
      <c r="G3" s="342" t="s">
        <v>15</v>
      </c>
      <c r="H3" s="344" t="s">
        <v>16</v>
      </c>
      <c r="I3" s="342" t="s">
        <v>17</v>
      </c>
      <c r="J3" s="344"/>
      <c r="K3" s="11" t="s">
        <v>15</v>
      </c>
      <c r="L3" s="11" t="s">
        <v>16</v>
      </c>
      <c r="M3" s="351" t="s">
        <v>17</v>
      </c>
      <c r="N3" s="353"/>
      <c r="O3" s="363"/>
      <c r="P3" s="10" t="s">
        <v>15</v>
      </c>
      <c r="Q3" s="10" t="s">
        <v>16</v>
      </c>
      <c r="R3" s="342" t="s">
        <v>17</v>
      </c>
      <c r="S3" s="344"/>
      <c r="T3" s="11" t="s">
        <v>15</v>
      </c>
      <c r="U3" s="11" t="s">
        <v>16</v>
      </c>
      <c r="V3" s="351" t="s">
        <v>17</v>
      </c>
      <c r="W3" s="353"/>
      <c r="X3" s="100" t="s">
        <v>15</v>
      </c>
      <c r="Y3" s="100" t="s">
        <v>16</v>
      </c>
      <c r="Z3" s="351" t="s">
        <v>17</v>
      </c>
      <c r="AA3" s="353"/>
      <c r="AB3" s="359"/>
    </row>
    <row r="4" spans="2:28" ht="35.25" customHeight="1" x14ac:dyDescent="0.3">
      <c r="B4" s="12" t="s">
        <v>18</v>
      </c>
      <c r="C4" s="36"/>
      <c r="D4" s="36"/>
      <c r="E4" s="349"/>
      <c r="F4" s="350"/>
      <c r="G4" s="33"/>
      <c r="H4" s="13"/>
      <c r="I4" s="347"/>
      <c r="J4" s="348"/>
      <c r="K4" s="13"/>
      <c r="L4" s="13"/>
      <c r="M4" s="347"/>
      <c r="N4" s="348"/>
      <c r="O4" s="43"/>
      <c r="P4" s="13"/>
      <c r="Q4" s="13"/>
      <c r="R4" s="377"/>
      <c r="S4" s="377"/>
      <c r="T4" s="13"/>
      <c r="U4" s="13"/>
      <c r="V4" s="377"/>
      <c r="W4" s="377"/>
      <c r="X4" s="13"/>
      <c r="Y4" s="13"/>
      <c r="Z4" s="377"/>
      <c r="AA4" s="377"/>
      <c r="AB4" s="14"/>
    </row>
    <row r="5" spans="2:28" ht="35.25" customHeight="1" x14ac:dyDescent="0.3">
      <c r="B5" s="12" t="s">
        <v>130</v>
      </c>
      <c r="C5" s="36">
        <v>32662</v>
      </c>
      <c r="D5" s="36"/>
      <c r="E5" s="349"/>
      <c r="F5" s="350"/>
      <c r="G5" s="33"/>
      <c r="H5" s="13"/>
      <c r="I5" s="347"/>
      <c r="J5" s="348"/>
      <c r="K5" s="13"/>
      <c r="L5" s="13"/>
      <c r="M5" s="42"/>
      <c r="N5" s="43"/>
      <c r="O5" s="43"/>
      <c r="P5" s="13"/>
      <c r="Q5" s="13"/>
      <c r="R5" s="347"/>
      <c r="S5" s="348"/>
      <c r="T5" s="13"/>
      <c r="U5" s="13"/>
      <c r="V5" s="13"/>
      <c r="W5" s="13"/>
      <c r="X5" s="13"/>
      <c r="Y5" s="13"/>
      <c r="Z5" s="347"/>
      <c r="AA5" s="348"/>
      <c r="AB5" s="14"/>
    </row>
    <row r="6" spans="2:28" ht="35.25" customHeight="1" x14ac:dyDescent="0.3">
      <c r="B6" s="37" t="s">
        <v>198</v>
      </c>
      <c r="C6" s="44">
        <v>113</v>
      </c>
      <c r="D6" s="38"/>
      <c r="E6" s="38"/>
      <c r="F6" s="45"/>
      <c r="G6" s="39"/>
      <c r="H6" s="40"/>
      <c r="I6" s="40"/>
      <c r="J6" s="43"/>
      <c r="K6" s="42"/>
      <c r="L6" s="40"/>
      <c r="M6" s="40"/>
      <c r="N6" s="43"/>
      <c r="O6" s="40"/>
      <c r="P6" s="13"/>
      <c r="Q6" s="13"/>
      <c r="R6" s="347"/>
      <c r="S6" s="348"/>
      <c r="T6" s="13"/>
      <c r="U6" s="13"/>
      <c r="V6" s="13"/>
      <c r="W6" s="13"/>
      <c r="X6" s="13"/>
      <c r="Y6" s="13"/>
      <c r="Z6" s="347"/>
      <c r="AA6" s="348"/>
      <c r="AB6" s="14"/>
    </row>
    <row r="7" spans="2:28" ht="30" customHeight="1" x14ac:dyDescent="0.3">
      <c r="B7" s="362" t="s">
        <v>197</v>
      </c>
      <c r="C7" s="351" t="s">
        <v>190</v>
      </c>
      <c r="D7" s="352"/>
      <c r="E7" s="352"/>
      <c r="F7" s="353"/>
      <c r="G7" s="342" t="s">
        <v>189</v>
      </c>
      <c r="H7" s="343"/>
      <c r="I7" s="343"/>
      <c r="J7" s="344"/>
      <c r="K7" s="351" t="s">
        <v>186</v>
      </c>
      <c r="L7" s="352"/>
      <c r="M7" s="352"/>
      <c r="N7" s="353"/>
      <c r="O7" s="51"/>
      <c r="P7" s="361" t="s">
        <v>191</v>
      </c>
      <c r="Q7" s="361"/>
      <c r="R7" s="361"/>
      <c r="S7" s="361"/>
      <c r="T7" s="360" t="s">
        <v>14</v>
      </c>
      <c r="U7" s="360"/>
      <c r="V7" s="360"/>
      <c r="W7" s="360"/>
      <c r="X7" s="351" t="s">
        <v>192</v>
      </c>
      <c r="Y7" s="352"/>
      <c r="Z7" s="352"/>
      <c r="AA7" s="353"/>
      <c r="AB7" s="358" t="s">
        <v>8</v>
      </c>
    </row>
    <row r="8" spans="2:28" ht="24.75" customHeight="1" x14ac:dyDescent="0.3">
      <c r="B8" s="363"/>
      <c r="C8" s="11" t="s">
        <v>15</v>
      </c>
      <c r="D8" s="11" t="s">
        <v>16</v>
      </c>
      <c r="E8" s="351" t="s">
        <v>17</v>
      </c>
      <c r="F8" s="353"/>
      <c r="G8" s="342" t="s">
        <v>15</v>
      </c>
      <c r="H8" s="344" t="s">
        <v>16</v>
      </c>
      <c r="I8" s="342" t="s">
        <v>17</v>
      </c>
      <c r="J8" s="344"/>
      <c r="K8" s="11" t="s">
        <v>15</v>
      </c>
      <c r="L8" s="11" t="s">
        <v>16</v>
      </c>
      <c r="M8" s="351" t="s">
        <v>17</v>
      </c>
      <c r="N8" s="353"/>
      <c r="O8" s="50"/>
      <c r="P8" s="10" t="s">
        <v>15</v>
      </c>
      <c r="Q8" s="10" t="s">
        <v>16</v>
      </c>
      <c r="R8" s="361" t="s">
        <v>17</v>
      </c>
      <c r="S8" s="361"/>
      <c r="T8" s="11" t="s">
        <v>15</v>
      </c>
      <c r="U8" s="11" t="s">
        <v>16</v>
      </c>
      <c r="V8" s="360" t="s">
        <v>17</v>
      </c>
      <c r="W8" s="360"/>
      <c r="X8" s="100" t="s">
        <v>15</v>
      </c>
      <c r="Y8" s="100" t="s">
        <v>16</v>
      </c>
      <c r="Z8" s="351" t="s">
        <v>17</v>
      </c>
      <c r="AA8" s="353"/>
      <c r="AB8" s="359"/>
    </row>
    <row r="9" spans="2:28" ht="35.25" customHeight="1" x14ac:dyDescent="0.3">
      <c r="B9" s="12" t="s">
        <v>18</v>
      </c>
      <c r="C9" s="36"/>
      <c r="D9" s="36"/>
      <c r="E9" s="349"/>
      <c r="F9" s="350"/>
      <c r="G9" s="33"/>
      <c r="H9" s="13"/>
      <c r="I9" s="347"/>
      <c r="J9" s="348"/>
      <c r="K9" s="13"/>
      <c r="L9" s="13"/>
      <c r="M9" s="347"/>
      <c r="N9" s="348"/>
      <c r="O9" s="43"/>
      <c r="P9" s="13"/>
      <c r="Q9" s="13"/>
      <c r="R9" s="377"/>
      <c r="S9" s="377"/>
      <c r="T9" s="13"/>
      <c r="U9" s="13"/>
      <c r="V9" s="377"/>
      <c r="W9" s="377"/>
      <c r="X9" s="13"/>
      <c r="Y9" s="13"/>
      <c r="Z9" s="377"/>
      <c r="AA9" s="377"/>
      <c r="AB9" s="14"/>
    </row>
    <row r="10" spans="2:28" ht="35.25" customHeight="1" x14ac:dyDescent="0.3">
      <c r="B10" s="12" t="s">
        <v>130</v>
      </c>
      <c r="C10" s="36">
        <v>14170</v>
      </c>
      <c r="D10" s="36"/>
      <c r="E10" s="349"/>
      <c r="F10" s="350"/>
      <c r="G10" s="33"/>
      <c r="H10" s="13"/>
      <c r="I10" s="347"/>
      <c r="J10" s="348"/>
      <c r="K10" s="13"/>
      <c r="L10" s="13"/>
      <c r="M10" s="42"/>
      <c r="N10" s="43"/>
      <c r="O10" s="43"/>
      <c r="P10" s="13"/>
      <c r="Q10" s="13"/>
      <c r="R10" s="347"/>
      <c r="S10" s="348"/>
      <c r="T10" s="13"/>
      <c r="U10" s="13"/>
      <c r="V10" s="13"/>
      <c r="W10" s="13"/>
      <c r="X10" s="13"/>
      <c r="Y10" s="13"/>
      <c r="Z10" s="347"/>
      <c r="AA10" s="348"/>
      <c r="AB10" s="14"/>
    </row>
    <row r="11" spans="2:28" ht="35.25" customHeight="1" x14ac:dyDescent="0.3">
      <c r="B11" s="12" t="s">
        <v>199</v>
      </c>
      <c r="C11" s="36">
        <v>46</v>
      </c>
      <c r="D11" s="36"/>
      <c r="E11" s="349"/>
      <c r="F11" s="350"/>
      <c r="G11" s="33"/>
      <c r="H11" s="13"/>
      <c r="I11" s="347"/>
      <c r="J11" s="348"/>
      <c r="K11" s="13"/>
      <c r="L11" s="13"/>
      <c r="M11" s="42"/>
      <c r="N11" s="43"/>
      <c r="O11" s="43"/>
      <c r="P11" s="13"/>
      <c r="Q11" s="13"/>
      <c r="R11" s="347"/>
      <c r="S11" s="348"/>
      <c r="T11" s="13"/>
      <c r="U11" s="13"/>
      <c r="V11" s="13"/>
      <c r="W11" s="13"/>
      <c r="X11" s="13"/>
      <c r="Y11" s="13"/>
      <c r="Z11" s="347"/>
      <c r="AA11" s="348"/>
      <c r="AB11" s="14"/>
    </row>
    <row r="12" spans="2:28" ht="30" customHeight="1" x14ac:dyDescent="0.3">
      <c r="B12" s="362" t="s">
        <v>129</v>
      </c>
      <c r="C12" s="351" t="s">
        <v>190</v>
      </c>
      <c r="D12" s="352"/>
      <c r="E12" s="352"/>
      <c r="F12" s="353"/>
      <c r="G12" s="342" t="s">
        <v>189</v>
      </c>
      <c r="H12" s="343"/>
      <c r="I12" s="343"/>
      <c r="J12" s="344"/>
      <c r="K12" s="351" t="s">
        <v>186</v>
      </c>
      <c r="L12" s="352"/>
      <c r="M12" s="352"/>
      <c r="N12" s="353"/>
      <c r="O12" s="51"/>
      <c r="P12" s="361" t="s">
        <v>191</v>
      </c>
      <c r="Q12" s="361"/>
      <c r="R12" s="361"/>
      <c r="S12" s="361"/>
      <c r="T12" s="360" t="s">
        <v>14</v>
      </c>
      <c r="U12" s="360"/>
      <c r="V12" s="360"/>
      <c r="W12" s="360"/>
      <c r="X12" s="360" t="s">
        <v>192</v>
      </c>
      <c r="Y12" s="360"/>
      <c r="Z12" s="360"/>
      <c r="AA12" s="360"/>
      <c r="AB12" s="358" t="s">
        <v>8</v>
      </c>
    </row>
    <row r="13" spans="2:28" ht="24.75" customHeight="1" x14ac:dyDescent="0.3">
      <c r="B13" s="363"/>
      <c r="C13" s="11" t="s">
        <v>15</v>
      </c>
      <c r="D13" s="11" t="s">
        <v>16</v>
      </c>
      <c r="E13" s="351" t="s">
        <v>17</v>
      </c>
      <c r="F13" s="353"/>
      <c r="G13" s="10" t="s">
        <v>15</v>
      </c>
      <c r="H13" s="10" t="s">
        <v>16</v>
      </c>
      <c r="I13" s="342" t="s">
        <v>17</v>
      </c>
      <c r="J13" s="344"/>
      <c r="K13" s="11" t="s">
        <v>15</v>
      </c>
      <c r="L13" s="11" t="s">
        <v>16</v>
      </c>
      <c r="M13" s="351" t="s">
        <v>17</v>
      </c>
      <c r="N13" s="353"/>
      <c r="O13" s="50"/>
      <c r="P13" s="10" t="s">
        <v>15</v>
      </c>
      <c r="Q13" s="10" t="s">
        <v>16</v>
      </c>
      <c r="R13" s="361" t="s">
        <v>17</v>
      </c>
      <c r="S13" s="361"/>
      <c r="T13" s="11" t="s">
        <v>15</v>
      </c>
      <c r="U13" s="11" t="s">
        <v>16</v>
      </c>
      <c r="V13" s="360" t="s">
        <v>17</v>
      </c>
      <c r="W13" s="360"/>
      <c r="X13" s="100" t="s">
        <v>15</v>
      </c>
      <c r="Y13" s="100" t="s">
        <v>16</v>
      </c>
      <c r="Z13" s="360" t="s">
        <v>17</v>
      </c>
      <c r="AA13" s="360"/>
      <c r="AB13" s="359"/>
    </row>
    <row r="14" spans="2:28" ht="115.5" customHeight="1" x14ac:dyDescent="0.3">
      <c r="B14" s="12" t="s">
        <v>18</v>
      </c>
      <c r="C14" s="36"/>
      <c r="D14" s="36"/>
      <c r="E14" s="349"/>
      <c r="F14" s="350"/>
      <c r="G14" s="33">
        <v>20</v>
      </c>
      <c r="H14" s="13">
        <v>5</v>
      </c>
      <c r="I14" s="347">
        <v>15</v>
      </c>
      <c r="J14" s="348"/>
      <c r="K14" s="33">
        <v>20</v>
      </c>
      <c r="L14" s="33">
        <v>5</v>
      </c>
      <c r="M14" s="354">
        <v>15</v>
      </c>
      <c r="N14" s="355"/>
      <c r="O14" s="59" t="s">
        <v>225</v>
      </c>
      <c r="P14" s="181">
        <v>20</v>
      </c>
      <c r="Q14" s="181">
        <v>5</v>
      </c>
      <c r="R14" s="368">
        <v>15</v>
      </c>
      <c r="S14" s="368"/>
      <c r="T14" s="33"/>
      <c r="U14" s="354"/>
      <c r="V14" s="355"/>
      <c r="W14" s="33"/>
      <c r="X14" s="33"/>
      <c r="Y14" s="354"/>
      <c r="Z14" s="380"/>
      <c r="AA14" s="355"/>
      <c r="AB14" s="14"/>
    </row>
    <row r="15" spans="2:28" ht="125.25" customHeight="1" x14ac:dyDescent="0.3">
      <c r="B15" s="12" t="s">
        <v>130</v>
      </c>
      <c r="C15" s="36">
        <v>2777</v>
      </c>
      <c r="D15" s="36"/>
      <c r="E15" s="349"/>
      <c r="F15" s="350"/>
      <c r="G15" s="33"/>
      <c r="H15" s="13"/>
      <c r="I15" s="347"/>
      <c r="J15" s="348"/>
      <c r="K15" s="56">
        <v>63</v>
      </c>
      <c r="L15" s="33">
        <v>46</v>
      </c>
      <c r="M15" s="354">
        <v>23</v>
      </c>
      <c r="N15" s="355"/>
      <c r="O15" s="34" t="s">
        <v>226</v>
      </c>
      <c r="P15" s="181">
        <v>138</v>
      </c>
      <c r="Q15" s="181">
        <v>65</v>
      </c>
      <c r="R15" s="368">
        <v>73</v>
      </c>
      <c r="S15" s="368"/>
      <c r="T15" s="33"/>
      <c r="U15" s="354"/>
      <c r="V15" s="355"/>
      <c r="W15" s="33"/>
      <c r="X15" s="33"/>
      <c r="Y15" s="354"/>
      <c r="Z15" s="380"/>
      <c r="AA15" s="355"/>
      <c r="AB15" s="14"/>
    </row>
    <row r="16" spans="2:28" ht="94.5" customHeight="1" x14ac:dyDescent="0.3">
      <c r="B16" s="15" t="s">
        <v>0</v>
      </c>
      <c r="C16" s="15" t="s">
        <v>20</v>
      </c>
      <c r="D16" s="15" t="s">
        <v>21</v>
      </c>
      <c r="E16" s="15" t="s">
        <v>22</v>
      </c>
      <c r="F16" s="18" t="s">
        <v>23</v>
      </c>
      <c r="G16" s="16" t="s">
        <v>20</v>
      </c>
      <c r="H16" s="16" t="s">
        <v>21</v>
      </c>
      <c r="I16" s="16" t="s">
        <v>22</v>
      </c>
      <c r="J16" s="17" t="s">
        <v>23</v>
      </c>
      <c r="K16" s="15" t="s">
        <v>20</v>
      </c>
      <c r="L16" s="15" t="s">
        <v>21</v>
      </c>
      <c r="M16" s="15" t="s">
        <v>22</v>
      </c>
      <c r="N16" s="18" t="s">
        <v>23</v>
      </c>
      <c r="O16" s="18"/>
      <c r="P16" s="16" t="s">
        <v>20</v>
      </c>
      <c r="Q16" s="16" t="s">
        <v>21</v>
      </c>
      <c r="R16" s="16" t="s">
        <v>22</v>
      </c>
      <c r="S16" s="17" t="s">
        <v>23</v>
      </c>
      <c r="T16" s="15" t="s">
        <v>20</v>
      </c>
      <c r="U16" s="15" t="s">
        <v>21</v>
      </c>
      <c r="V16" s="15" t="s">
        <v>22</v>
      </c>
      <c r="W16" s="18" t="s">
        <v>23</v>
      </c>
      <c r="X16" s="15" t="s">
        <v>20</v>
      </c>
      <c r="Y16" s="15" t="s">
        <v>21</v>
      </c>
      <c r="Z16" s="15" t="s">
        <v>22</v>
      </c>
      <c r="AA16" s="18" t="s">
        <v>23</v>
      </c>
      <c r="AB16" s="16" t="s">
        <v>8</v>
      </c>
    </row>
    <row r="17" spans="2:28" ht="330" x14ac:dyDescent="0.3">
      <c r="B17" s="12" t="s">
        <v>131</v>
      </c>
      <c r="C17" s="13"/>
      <c r="D17" s="19"/>
      <c r="E17" s="13"/>
      <c r="F17" s="43"/>
      <c r="G17" s="33">
        <v>0</v>
      </c>
      <c r="H17" s="19" t="s">
        <v>132</v>
      </c>
      <c r="I17" s="13">
        <v>14</v>
      </c>
      <c r="J17" s="58" t="s">
        <v>133</v>
      </c>
      <c r="K17" s="55">
        <v>1471</v>
      </c>
      <c r="L17" s="75" t="s">
        <v>227</v>
      </c>
      <c r="M17" s="13">
        <v>14</v>
      </c>
      <c r="N17" s="43" t="s">
        <v>136</v>
      </c>
      <c r="O17" s="19" t="s">
        <v>228</v>
      </c>
      <c r="P17" s="182">
        <v>1687</v>
      </c>
      <c r="Q17" s="183" t="s">
        <v>427</v>
      </c>
      <c r="R17" s="369">
        <v>18</v>
      </c>
      <c r="S17" s="372" t="s">
        <v>397</v>
      </c>
      <c r="T17" s="19"/>
      <c r="U17" s="19"/>
      <c r="V17" s="43"/>
      <c r="W17" s="13"/>
      <c r="X17" s="19"/>
      <c r="Y17" s="19"/>
      <c r="Z17" s="43"/>
      <c r="AA17" s="19"/>
      <c r="AB17" s="14"/>
    </row>
    <row r="18" spans="2:28" ht="313.5" x14ac:dyDescent="0.3">
      <c r="B18" s="74" t="s">
        <v>134</v>
      </c>
      <c r="C18" s="13"/>
      <c r="D18" s="19"/>
      <c r="E18" s="13"/>
      <c r="F18" s="43"/>
      <c r="G18" s="33">
        <v>20</v>
      </c>
      <c r="H18" s="19" t="s">
        <v>135</v>
      </c>
      <c r="I18" s="13">
        <v>14</v>
      </c>
      <c r="J18" s="58" t="s">
        <v>136</v>
      </c>
      <c r="K18" s="13">
        <v>20</v>
      </c>
      <c r="L18" s="19" t="s">
        <v>229</v>
      </c>
      <c r="M18" s="56">
        <v>18</v>
      </c>
      <c r="N18" s="43" t="s">
        <v>230</v>
      </c>
      <c r="O18" s="19" t="s">
        <v>231</v>
      </c>
      <c r="P18" s="186">
        <v>20</v>
      </c>
      <c r="Q18" s="289" t="s">
        <v>428</v>
      </c>
      <c r="R18" s="370"/>
      <c r="S18" s="373"/>
      <c r="T18" s="19"/>
      <c r="U18" s="19"/>
      <c r="V18" s="43"/>
      <c r="W18" s="13"/>
      <c r="X18" s="19"/>
      <c r="Y18" s="19"/>
      <c r="Z18" s="43"/>
      <c r="AA18" s="19"/>
      <c r="AB18" s="14"/>
    </row>
    <row r="19" spans="2:28" ht="129" customHeight="1" x14ac:dyDescent="0.3">
      <c r="B19" s="12" t="s">
        <v>137</v>
      </c>
      <c r="C19" s="13"/>
      <c r="D19" s="19"/>
      <c r="E19" s="13"/>
      <c r="F19" s="43"/>
      <c r="G19" s="56">
        <v>1</v>
      </c>
      <c r="H19" s="19" t="s">
        <v>138</v>
      </c>
      <c r="I19" s="13">
        <v>1</v>
      </c>
      <c r="J19" s="58" t="s">
        <v>139</v>
      </c>
      <c r="K19" s="13"/>
      <c r="L19" s="19"/>
      <c r="M19" s="19"/>
      <c r="N19" s="43"/>
      <c r="O19" s="43"/>
      <c r="P19" s="186">
        <v>2</v>
      </c>
      <c r="Q19" s="289" t="s">
        <v>429</v>
      </c>
      <c r="R19" s="370"/>
      <c r="S19" s="373"/>
      <c r="T19" s="13"/>
      <c r="U19" s="19"/>
      <c r="V19" s="19"/>
      <c r="W19" s="43"/>
      <c r="X19" s="13"/>
      <c r="Y19" s="19"/>
      <c r="Z19" s="19"/>
      <c r="AA19" s="43"/>
      <c r="AB19" s="14"/>
    </row>
    <row r="20" spans="2:28" ht="132" x14ac:dyDescent="0.3">
      <c r="B20" s="185" t="s">
        <v>368</v>
      </c>
      <c r="C20" s="167"/>
      <c r="D20" s="19"/>
      <c r="E20" s="167"/>
      <c r="F20" s="167"/>
      <c r="G20" s="56"/>
      <c r="H20" s="19"/>
      <c r="I20" s="167"/>
      <c r="J20" s="56"/>
      <c r="K20" s="167"/>
      <c r="L20" s="19"/>
      <c r="M20" s="19"/>
      <c r="N20" s="167"/>
      <c r="O20" s="167"/>
      <c r="P20" s="186">
        <v>2</v>
      </c>
      <c r="Q20" s="200" t="s">
        <v>398</v>
      </c>
      <c r="R20" s="370"/>
      <c r="S20" s="373"/>
      <c r="T20" s="165"/>
      <c r="U20" s="61"/>
      <c r="V20" s="61"/>
      <c r="W20" s="166"/>
      <c r="X20" s="165"/>
      <c r="Y20" s="61"/>
      <c r="Z20" s="61"/>
      <c r="AA20" s="166"/>
      <c r="AB20" s="41"/>
    </row>
    <row r="21" spans="2:28" ht="132" x14ac:dyDescent="0.3">
      <c r="B21" s="185" t="s">
        <v>369</v>
      </c>
      <c r="C21" s="167"/>
      <c r="D21" s="19"/>
      <c r="E21" s="167"/>
      <c r="F21" s="167"/>
      <c r="G21" s="56"/>
      <c r="H21" s="19"/>
      <c r="I21" s="167"/>
      <c r="J21" s="56"/>
      <c r="K21" s="167"/>
      <c r="L21" s="19"/>
      <c r="M21" s="19"/>
      <c r="N21" s="167"/>
      <c r="O21" s="167"/>
      <c r="P21" s="181">
        <v>20</v>
      </c>
      <c r="Q21" s="184" t="s">
        <v>430</v>
      </c>
      <c r="R21" s="371"/>
      <c r="S21" s="374"/>
      <c r="T21" s="165"/>
      <c r="U21" s="61"/>
      <c r="V21" s="61"/>
      <c r="W21" s="166"/>
      <c r="X21" s="165"/>
      <c r="Y21" s="61"/>
      <c r="Z21" s="61"/>
      <c r="AA21" s="166"/>
      <c r="AB21" s="41"/>
    </row>
    <row r="22" spans="2:28" ht="34.5" customHeight="1" x14ac:dyDescent="0.3">
      <c r="B22" s="362" t="s">
        <v>140</v>
      </c>
      <c r="C22" s="342" t="s">
        <v>14</v>
      </c>
      <c r="D22" s="343"/>
      <c r="E22" s="343"/>
      <c r="F22" s="344"/>
      <c r="G22" s="342" t="s">
        <v>11</v>
      </c>
      <c r="H22" s="343"/>
      <c r="I22" s="343"/>
      <c r="J22" s="344"/>
      <c r="K22" s="351" t="s">
        <v>12</v>
      </c>
      <c r="L22" s="352"/>
      <c r="M22" s="352"/>
      <c r="N22" s="353"/>
      <c r="O22" s="51"/>
      <c r="P22" s="342" t="s">
        <v>13</v>
      </c>
      <c r="Q22" s="343"/>
      <c r="R22" s="343"/>
      <c r="S22" s="344"/>
      <c r="T22" s="351" t="s">
        <v>14</v>
      </c>
      <c r="U22" s="352"/>
      <c r="V22" s="352"/>
      <c r="W22" s="353"/>
      <c r="X22" s="351" t="s">
        <v>192</v>
      </c>
      <c r="Y22" s="352"/>
      <c r="Z22" s="352"/>
      <c r="AA22" s="353"/>
      <c r="AB22" s="358" t="s">
        <v>8</v>
      </c>
    </row>
    <row r="23" spans="2:28" ht="34.5" customHeight="1" x14ac:dyDescent="0.3">
      <c r="B23" s="363"/>
      <c r="C23" s="10" t="s">
        <v>15</v>
      </c>
      <c r="D23" s="10" t="s">
        <v>16</v>
      </c>
      <c r="E23" s="342" t="s">
        <v>17</v>
      </c>
      <c r="F23" s="344"/>
      <c r="G23" s="10" t="s">
        <v>15</v>
      </c>
      <c r="H23" s="10" t="s">
        <v>16</v>
      </c>
      <c r="I23" s="342" t="s">
        <v>17</v>
      </c>
      <c r="J23" s="344"/>
      <c r="K23" s="11" t="s">
        <v>15</v>
      </c>
      <c r="L23" s="11" t="s">
        <v>16</v>
      </c>
      <c r="M23" s="351" t="s">
        <v>17</v>
      </c>
      <c r="N23" s="353"/>
      <c r="O23" s="50"/>
      <c r="P23" s="10" t="s">
        <v>15</v>
      </c>
      <c r="Q23" s="10" t="s">
        <v>16</v>
      </c>
      <c r="R23" s="342" t="s">
        <v>17</v>
      </c>
      <c r="S23" s="344"/>
      <c r="T23" s="11" t="s">
        <v>15</v>
      </c>
      <c r="U23" s="11" t="s">
        <v>16</v>
      </c>
      <c r="V23" s="351" t="s">
        <v>17</v>
      </c>
      <c r="W23" s="353"/>
      <c r="X23" s="100" t="s">
        <v>15</v>
      </c>
      <c r="Y23" s="100" t="s">
        <v>16</v>
      </c>
      <c r="Z23" s="351" t="s">
        <v>17</v>
      </c>
      <c r="AA23" s="353"/>
      <c r="AB23" s="359"/>
    </row>
    <row r="24" spans="2:28" ht="34.5" customHeight="1" x14ac:dyDescent="0.3">
      <c r="B24" s="12" t="s">
        <v>18</v>
      </c>
      <c r="C24" s="13"/>
      <c r="D24" s="13"/>
      <c r="E24" s="347"/>
      <c r="F24" s="348"/>
      <c r="G24" s="56">
        <v>82</v>
      </c>
      <c r="H24" s="13">
        <v>38</v>
      </c>
      <c r="I24" s="347">
        <v>44</v>
      </c>
      <c r="J24" s="348"/>
      <c r="K24" s="13">
        <v>82</v>
      </c>
      <c r="L24" s="13">
        <v>38</v>
      </c>
      <c r="M24" s="347">
        <v>44</v>
      </c>
      <c r="N24" s="348"/>
      <c r="O24" s="43" t="s">
        <v>310</v>
      </c>
      <c r="P24" s="201">
        <v>21</v>
      </c>
      <c r="Q24" s="201">
        <v>6</v>
      </c>
      <c r="R24" s="366">
        <v>15</v>
      </c>
      <c r="S24" s="367"/>
      <c r="T24" s="13"/>
      <c r="U24" s="13"/>
      <c r="V24" s="347"/>
      <c r="W24" s="348"/>
      <c r="X24" s="203">
        <v>85</v>
      </c>
      <c r="Y24" s="203">
        <v>40</v>
      </c>
      <c r="Z24" s="375">
        <v>45</v>
      </c>
      <c r="AA24" s="376"/>
      <c r="AB24" s="202" t="s">
        <v>401</v>
      </c>
    </row>
    <row r="25" spans="2:28" ht="34.5" customHeight="1" x14ac:dyDescent="0.3">
      <c r="B25" s="12" t="s">
        <v>130</v>
      </c>
      <c r="C25" s="13"/>
      <c r="D25" s="13"/>
      <c r="E25" s="347"/>
      <c r="F25" s="348"/>
      <c r="G25" s="55">
        <v>1682</v>
      </c>
      <c r="H25" s="56">
        <v>841</v>
      </c>
      <c r="I25" s="364">
        <v>841</v>
      </c>
      <c r="J25" s="365"/>
      <c r="K25" s="198">
        <v>1322</v>
      </c>
      <c r="L25" s="13">
        <v>659</v>
      </c>
      <c r="M25" s="347">
        <v>663</v>
      </c>
      <c r="N25" s="348"/>
      <c r="O25" s="43"/>
      <c r="P25" s="201">
        <v>1725</v>
      </c>
      <c r="Q25" s="201">
        <v>860</v>
      </c>
      <c r="R25" s="366">
        <v>865</v>
      </c>
      <c r="S25" s="367"/>
      <c r="T25" s="13"/>
      <c r="U25" s="13"/>
      <c r="V25" s="42"/>
      <c r="W25" s="43"/>
      <c r="X25" s="203">
        <v>1725</v>
      </c>
      <c r="Y25" s="203">
        <v>860</v>
      </c>
      <c r="Z25" s="375">
        <v>865</v>
      </c>
      <c r="AA25" s="378"/>
      <c r="AB25" s="202" t="s">
        <v>400</v>
      </c>
    </row>
    <row r="26" spans="2:28" ht="82.5" customHeight="1" x14ac:dyDescent="0.3">
      <c r="B26" s="15" t="s">
        <v>0</v>
      </c>
      <c r="C26" s="16" t="s">
        <v>20</v>
      </c>
      <c r="D26" s="16" t="s">
        <v>21</v>
      </c>
      <c r="E26" s="16" t="s">
        <v>22</v>
      </c>
      <c r="F26" s="17" t="s">
        <v>23</v>
      </c>
      <c r="G26" s="16" t="s">
        <v>20</v>
      </c>
      <c r="H26" s="16" t="s">
        <v>21</v>
      </c>
      <c r="I26" s="16" t="s">
        <v>22</v>
      </c>
      <c r="J26" s="17" t="s">
        <v>23</v>
      </c>
      <c r="K26" s="15" t="s">
        <v>20</v>
      </c>
      <c r="L26" s="15" t="s">
        <v>21</v>
      </c>
      <c r="M26" s="15" t="s">
        <v>22</v>
      </c>
      <c r="N26" s="18" t="s">
        <v>23</v>
      </c>
      <c r="O26" s="18"/>
      <c r="P26" s="16" t="s">
        <v>20</v>
      </c>
      <c r="Q26" s="16" t="s">
        <v>21</v>
      </c>
      <c r="R26" s="16" t="s">
        <v>22</v>
      </c>
      <c r="S26" s="17" t="s">
        <v>23</v>
      </c>
      <c r="T26" s="15" t="s">
        <v>20</v>
      </c>
      <c r="U26" s="15" t="s">
        <v>21</v>
      </c>
      <c r="V26" s="15" t="s">
        <v>22</v>
      </c>
      <c r="W26" s="18" t="s">
        <v>23</v>
      </c>
      <c r="X26" s="15" t="s">
        <v>20</v>
      </c>
      <c r="Y26" s="15" t="s">
        <v>21</v>
      </c>
      <c r="Z26" s="15" t="s">
        <v>22</v>
      </c>
      <c r="AA26" s="18" t="s">
        <v>23</v>
      </c>
      <c r="AB26" s="16" t="s">
        <v>8</v>
      </c>
    </row>
    <row r="27" spans="2:28" ht="97.5" customHeight="1" x14ac:dyDescent="0.3">
      <c r="B27" s="12" t="s">
        <v>134</v>
      </c>
      <c r="C27" s="13"/>
      <c r="D27" s="23"/>
      <c r="E27" s="24"/>
      <c r="F27" s="25"/>
      <c r="G27" s="33">
        <v>15</v>
      </c>
      <c r="H27" s="23" t="s">
        <v>141</v>
      </c>
      <c r="I27" s="24">
        <v>5</v>
      </c>
      <c r="J27" s="25" t="s">
        <v>142</v>
      </c>
      <c r="K27" s="13"/>
      <c r="L27" s="19"/>
      <c r="M27" s="19"/>
      <c r="N27" s="43"/>
      <c r="O27" s="43"/>
      <c r="P27" s="13"/>
      <c r="Q27" s="19"/>
      <c r="R27" s="19"/>
      <c r="S27" s="43"/>
      <c r="T27" s="13"/>
      <c r="U27" s="19"/>
      <c r="V27" s="19"/>
      <c r="W27" s="43"/>
      <c r="X27" s="13"/>
      <c r="Y27" s="19"/>
      <c r="Z27" s="19"/>
      <c r="AA27" s="43"/>
      <c r="AB27" s="14"/>
    </row>
    <row r="28" spans="2:28" ht="132" customHeight="1" x14ac:dyDescent="0.3">
      <c r="B28" s="12" t="s">
        <v>137</v>
      </c>
      <c r="C28" s="26"/>
      <c r="D28" s="23"/>
      <c r="E28" s="24"/>
      <c r="F28" s="25"/>
      <c r="G28" s="33">
        <v>1</v>
      </c>
      <c r="H28" s="23" t="s">
        <v>194</v>
      </c>
      <c r="I28" s="24">
        <v>1</v>
      </c>
      <c r="J28" s="25" t="s">
        <v>99</v>
      </c>
      <c r="K28" s="21"/>
      <c r="L28" s="19"/>
      <c r="M28" s="19"/>
      <c r="N28" s="43"/>
      <c r="O28" s="43"/>
      <c r="P28" s="13"/>
      <c r="Q28" s="19"/>
      <c r="R28" s="19"/>
      <c r="S28" s="43"/>
      <c r="T28" s="13"/>
      <c r="U28" s="19"/>
      <c r="V28" s="19"/>
      <c r="W28" s="43"/>
      <c r="X28" s="13"/>
      <c r="Y28" s="19"/>
      <c r="Z28" s="19"/>
      <c r="AA28" s="43"/>
      <c r="AB28" s="14"/>
    </row>
    <row r="29" spans="2:28" ht="145.5" customHeight="1" x14ac:dyDescent="0.3">
      <c r="B29" s="12" t="s">
        <v>143</v>
      </c>
      <c r="C29" s="24"/>
      <c r="D29" s="23"/>
      <c r="E29" s="24"/>
      <c r="F29" s="25"/>
      <c r="G29" s="57">
        <v>100</v>
      </c>
      <c r="H29" s="23" t="s">
        <v>144</v>
      </c>
      <c r="I29" s="24">
        <v>1</v>
      </c>
      <c r="J29" s="25" t="s">
        <v>145</v>
      </c>
      <c r="K29" s="13"/>
      <c r="L29" s="19"/>
      <c r="M29" s="19"/>
      <c r="N29" s="43"/>
      <c r="O29" s="43"/>
      <c r="P29" s="13"/>
      <c r="Q29" s="19"/>
      <c r="R29" s="19"/>
      <c r="S29" s="43"/>
      <c r="T29" s="13"/>
      <c r="U29" s="19"/>
      <c r="V29" s="19"/>
      <c r="W29" s="43"/>
      <c r="X29" s="13"/>
      <c r="Y29" s="19"/>
      <c r="Z29" s="19"/>
      <c r="AA29" s="43"/>
      <c r="AB29" s="14"/>
    </row>
    <row r="30" spans="2:28" ht="137.25" customHeight="1" x14ac:dyDescent="0.3">
      <c r="B30" s="83" t="s">
        <v>146</v>
      </c>
      <c r="C30" s="24"/>
      <c r="D30" s="23"/>
      <c r="E30" s="24"/>
      <c r="F30" s="25"/>
      <c r="G30" s="57">
        <v>100</v>
      </c>
      <c r="H30" s="23" t="s">
        <v>147</v>
      </c>
      <c r="I30" s="24">
        <v>1</v>
      </c>
      <c r="J30" s="25" t="s">
        <v>148</v>
      </c>
      <c r="K30" s="13"/>
      <c r="L30" s="19"/>
      <c r="M30" s="19"/>
      <c r="N30" s="43"/>
      <c r="O30" s="43"/>
      <c r="P30" s="13"/>
      <c r="Q30" s="19"/>
      <c r="R30" s="19"/>
      <c r="S30" s="43"/>
      <c r="T30" s="13"/>
      <c r="U30" s="19"/>
      <c r="V30" s="19"/>
      <c r="W30" s="43"/>
      <c r="X30" s="13"/>
      <c r="Y30" s="19"/>
      <c r="Z30" s="19"/>
      <c r="AA30" s="43"/>
      <c r="AB30" s="14"/>
    </row>
    <row r="31" spans="2:28" ht="150.75" customHeight="1" x14ac:dyDescent="0.3">
      <c r="B31" s="83" t="s">
        <v>149</v>
      </c>
      <c r="C31" s="26"/>
      <c r="D31" s="23"/>
      <c r="E31" s="24"/>
      <c r="F31" s="25"/>
      <c r="G31" s="56">
        <v>100</v>
      </c>
      <c r="H31" s="23" t="s">
        <v>150</v>
      </c>
      <c r="I31" s="24">
        <v>1</v>
      </c>
      <c r="J31" s="25" t="s">
        <v>151</v>
      </c>
      <c r="K31" s="13"/>
      <c r="L31" s="19"/>
      <c r="M31" s="19"/>
      <c r="N31" s="43"/>
      <c r="O31" s="43"/>
      <c r="P31" s="13"/>
      <c r="Q31" s="19"/>
      <c r="R31" s="19"/>
      <c r="S31" s="43"/>
      <c r="T31" s="13"/>
      <c r="U31" s="19"/>
      <c r="V31" s="19"/>
      <c r="W31" s="43"/>
      <c r="X31" s="13"/>
      <c r="Y31" s="19"/>
      <c r="Z31" s="19"/>
      <c r="AA31" s="43"/>
      <c r="AB31" s="14"/>
    </row>
    <row r="32" spans="2:28" ht="138" customHeight="1" x14ac:dyDescent="0.3">
      <c r="B32" s="83" t="s">
        <v>152</v>
      </c>
      <c r="C32" s="24"/>
      <c r="D32" s="23"/>
      <c r="E32" s="24"/>
      <c r="F32" s="25"/>
      <c r="G32" s="57">
        <v>100</v>
      </c>
      <c r="H32" s="23" t="s">
        <v>153</v>
      </c>
      <c r="I32" s="24">
        <v>1</v>
      </c>
      <c r="J32" s="25" t="s">
        <v>154</v>
      </c>
      <c r="K32" s="13"/>
      <c r="L32" s="19"/>
      <c r="M32" s="19"/>
      <c r="N32" s="43"/>
      <c r="O32" s="43"/>
      <c r="P32" s="13"/>
      <c r="Q32" s="19"/>
      <c r="R32" s="19"/>
      <c r="S32" s="43"/>
      <c r="T32" s="13"/>
      <c r="U32" s="19"/>
      <c r="V32" s="19"/>
      <c r="W32" s="43"/>
      <c r="X32" s="13"/>
      <c r="Y32" s="19"/>
      <c r="Z32" s="19"/>
      <c r="AA32" s="43"/>
      <c r="AB32" s="14"/>
    </row>
    <row r="33" spans="2:28" ht="146.25" customHeight="1" x14ac:dyDescent="0.3">
      <c r="B33" s="83" t="s">
        <v>155</v>
      </c>
      <c r="C33" s="24"/>
      <c r="D33" s="23"/>
      <c r="E33" s="24"/>
      <c r="F33" s="25"/>
      <c r="G33" s="57">
        <v>100</v>
      </c>
      <c r="H33" s="23" t="s">
        <v>156</v>
      </c>
      <c r="I33" s="24">
        <v>1</v>
      </c>
      <c r="J33" s="25" t="s">
        <v>157</v>
      </c>
      <c r="K33" s="13"/>
      <c r="L33" s="19"/>
      <c r="M33" s="19"/>
      <c r="N33" s="43"/>
      <c r="O33" s="43"/>
      <c r="P33" s="13"/>
      <c r="Q33" s="19"/>
      <c r="R33" s="19"/>
      <c r="S33" s="43"/>
      <c r="T33" s="13"/>
      <c r="U33" s="19"/>
      <c r="V33" s="19"/>
      <c r="W33" s="43"/>
      <c r="X33" s="13"/>
      <c r="Y33" s="19"/>
      <c r="Z33" s="19"/>
      <c r="AA33" s="43"/>
      <c r="AB33" s="14"/>
    </row>
    <row r="34" spans="2:28" ht="82.5" x14ac:dyDescent="0.3">
      <c r="B34" s="83" t="s">
        <v>195</v>
      </c>
      <c r="C34" s="30"/>
      <c r="D34" s="31"/>
      <c r="E34" s="30"/>
      <c r="F34" s="32"/>
      <c r="G34" s="84">
        <v>1682</v>
      </c>
      <c r="H34" s="23" t="s">
        <v>158</v>
      </c>
      <c r="I34" s="24">
        <v>5</v>
      </c>
      <c r="J34" s="25" t="s">
        <v>142</v>
      </c>
      <c r="K34" s="13"/>
      <c r="L34" s="19"/>
      <c r="M34" s="19"/>
      <c r="N34" s="43"/>
      <c r="O34" s="43"/>
      <c r="P34" s="13"/>
      <c r="Q34" s="19"/>
      <c r="R34" s="19"/>
      <c r="S34" s="43"/>
      <c r="T34" s="13"/>
      <c r="U34" s="19"/>
      <c r="V34" s="19"/>
      <c r="W34" s="43"/>
      <c r="X34" s="13"/>
      <c r="Y34" s="19"/>
      <c r="Z34" s="19"/>
      <c r="AA34" s="43"/>
      <c r="AB34" s="14"/>
    </row>
    <row r="35" spans="2:28" ht="409.5" x14ac:dyDescent="0.3">
      <c r="B35" s="60" t="s">
        <v>232</v>
      </c>
      <c r="C35" s="62">
        <v>1</v>
      </c>
      <c r="D35" s="63" t="s">
        <v>233</v>
      </c>
      <c r="E35" s="64">
        <v>1</v>
      </c>
      <c r="F35" s="65" t="s">
        <v>99</v>
      </c>
      <c r="G35" s="21">
        <v>10</v>
      </c>
      <c r="H35" s="13" t="s">
        <v>234</v>
      </c>
      <c r="I35" s="13">
        <v>71</v>
      </c>
      <c r="J35" s="96" t="s">
        <v>235</v>
      </c>
      <c r="K35" s="21">
        <v>10</v>
      </c>
      <c r="L35" s="13" t="s">
        <v>234</v>
      </c>
      <c r="M35" s="13">
        <v>71</v>
      </c>
      <c r="N35" s="96" t="s">
        <v>235</v>
      </c>
      <c r="O35" s="13"/>
      <c r="P35" s="19"/>
      <c r="Q35" s="290"/>
      <c r="R35" s="43"/>
      <c r="S35" s="13"/>
      <c r="T35" s="19"/>
      <c r="U35" s="19"/>
      <c r="V35" s="43"/>
      <c r="W35" s="14"/>
      <c r="X35" s="42"/>
      <c r="Y35" s="61"/>
      <c r="Z35" s="61"/>
      <c r="AA35" s="43"/>
      <c r="AB35" s="41"/>
    </row>
    <row r="36" spans="2:28" ht="165" customHeight="1" x14ac:dyDescent="0.3">
      <c r="B36" s="66" t="s">
        <v>236</v>
      </c>
      <c r="C36" s="64"/>
      <c r="D36" s="63"/>
      <c r="E36" s="64"/>
      <c r="F36" s="65"/>
      <c r="G36" s="36">
        <v>613</v>
      </c>
      <c r="H36" s="13" t="s">
        <v>237</v>
      </c>
      <c r="I36" s="13">
        <v>144</v>
      </c>
      <c r="J36" s="383" t="s">
        <v>238</v>
      </c>
      <c r="K36" s="36">
        <v>613</v>
      </c>
      <c r="L36" s="13" t="s">
        <v>237</v>
      </c>
      <c r="M36" s="13">
        <v>144</v>
      </c>
      <c r="N36" s="383" t="s">
        <v>238</v>
      </c>
      <c r="O36" s="13"/>
      <c r="P36" s="19"/>
      <c r="Q36" s="292"/>
      <c r="R36" s="43"/>
      <c r="S36" s="13"/>
      <c r="T36" s="19"/>
      <c r="U36" s="19"/>
      <c r="V36" s="43"/>
      <c r="W36" s="13"/>
      <c r="X36" s="42"/>
      <c r="Y36" s="61"/>
      <c r="Z36" s="61"/>
      <c r="AA36" s="43"/>
      <c r="AB36" s="41"/>
    </row>
    <row r="37" spans="2:28" ht="280.5" customHeight="1" x14ac:dyDescent="0.3">
      <c r="B37" s="66" t="s">
        <v>239</v>
      </c>
      <c r="C37" s="101">
        <v>1682</v>
      </c>
      <c r="D37" s="63" t="s">
        <v>158</v>
      </c>
      <c r="E37" s="64">
        <v>5</v>
      </c>
      <c r="F37" s="65" t="s">
        <v>142</v>
      </c>
      <c r="G37" s="36">
        <v>2449</v>
      </c>
      <c r="H37" s="13" t="s">
        <v>237</v>
      </c>
      <c r="I37" s="13">
        <v>144</v>
      </c>
      <c r="J37" s="384"/>
      <c r="K37" s="36">
        <v>2449</v>
      </c>
      <c r="L37" s="13" t="s">
        <v>237</v>
      </c>
      <c r="M37" s="13">
        <v>144</v>
      </c>
      <c r="N37" s="384"/>
      <c r="O37" s="13"/>
      <c r="P37" s="19"/>
      <c r="Q37" s="19"/>
      <c r="R37" s="43"/>
      <c r="S37" s="13"/>
      <c r="T37" s="19"/>
      <c r="U37" s="19"/>
      <c r="V37" s="43"/>
      <c r="W37" s="14"/>
      <c r="X37" s="42"/>
      <c r="Y37" s="61"/>
      <c r="Z37" s="61"/>
      <c r="AA37" s="43"/>
      <c r="AB37" s="41"/>
    </row>
    <row r="38" spans="2:28" s="294" customFormat="1" ht="280.5" customHeight="1" x14ac:dyDescent="0.3">
      <c r="B38" s="293" t="s">
        <v>436</v>
      </c>
      <c r="C38" s="204"/>
      <c r="D38" s="205"/>
      <c r="E38" s="206"/>
      <c r="F38" s="207"/>
      <c r="G38" s="300"/>
      <c r="H38" s="296"/>
      <c r="I38" s="296"/>
      <c r="J38" s="208"/>
      <c r="K38" s="300"/>
      <c r="L38" s="296"/>
      <c r="M38" s="296"/>
      <c r="N38" s="208"/>
      <c r="O38" s="296"/>
      <c r="P38" s="283">
        <v>1725</v>
      </c>
      <c r="Q38" s="283" t="s">
        <v>437</v>
      </c>
      <c r="R38" s="305">
        <v>87</v>
      </c>
      <c r="S38" s="295" t="s">
        <v>438</v>
      </c>
      <c r="T38" s="303"/>
      <c r="U38" s="301"/>
      <c r="V38" s="296"/>
      <c r="W38" s="304"/>
      <c r="X38" s="298"/>
      <c r="Y38" s="301"/>
      <c r="Z38" s="301"/>
      <c r="AA38" s="299"/>
      <c r="AB38" s="297"/>
    </row>
    <row r="39" spans="2:28" ht="385.5" customHeight="1" x14ac:dyDescent="0.3">
      <c r="B39" s="210" t="s">
        <v>399</v>
      </c>
      <c r="C39" s="204"/>
      <c r="D39" s="205"/>
      <c r="E39" s="206"/>
      <c r="F39" s="207"/>
      <c r="G39" s="189"/>
      <c r="H39" s="40"/>
      <c r="I39" s="40"/>
      <c r="J39" s="208"/>
      <c r="K39" s="189"/>
      <c r="L39" s="40"/>
      <c r="M39" s="40"/>
      <c r="N39" s="208"/>
      <c r="O39" s="40"/>
      <c r="P39" s="295">
        <v>715</v>
      </c>
      <c r="Q39" s="295" t="s">
        <v>237</v>
      </c>
      <c r="R39" s="295" t="s">
        <v>434</v>
      </c>
      <c r="S39" s="302" t="s">
        <v>435</v>
      </c>
      <c r="T39" s="197"/>
      <c r="U39" s="61"/>
      <c r="V39" s="40"/>
      <c r="W39" s="209"/>
      <c r="X39" s="187"/>
      <c r="Y39" s="61"/>
      <c r="Z39" s="61"/>
      <c r="AA39" s="188"/>
      <c r="AB39" s="41"/>
    </row>
    <row r="40" spans="2:28" ht="31.5" customHeight="1" x14ac:dyDescent="0.3">
      <c r="B40" s="362" t="s">
        <v>204</v>
      </c>
      <c r="C40" s="342" t="s">
        <v>209</v>
      </c>
      <c r="D40" s="343"/>
      <c r="E40" s="343"/>
      <c r="F40" s="344"/>
      <c r="G40" s="342"/>
      <c r="H40" s="343"/>
      <c r="I40" s="343"/>
      <c r="J40" s="344"/>
      <c r="K40" s="351"/>
      <c r="L40" s="352"/>
      <c r="M40" s="352"/>
      <c r="N40" s="353"/>
      <c r="O40" s="51"/>
      <c r="P40" s="342"/>
      <c r="Q40" s="343"/>
      <c r="R40" s="343"/>
      <c r="S40" s="344"/>
      <c r="T40" s="351"/>
      <c r="U40" s="352"/>
      <c r="V40" s="352"/>
      <c r="W40" s="353"/>
      <c r="X40" s="351"/>
      <c r="Y40" s="352"/>
      <c r="Z40" s="352"/>
      <c r="AA40" s="353"/>
      <c r="AB40" s="358"/>
    </row>
    <row r="41" spans="2:28" ht="26.25" customHeight="1" x14ac:dyDescent="0.3">
      <c r="B41" s="363"/>
      <c r="C41" s="10" t="s">
        <v>15</v>
      </c>
      <c r="D41" s="10" t="s">
        <v>16</v>
      </c>
      <c r="E41" s="342" t="s">
        <v>17</v>
      </c>
      <c r="F41" s="344"/>
      <c r="G41" s="10"/>
      <c r="H41" s="10"/>
      <c r="I41" s="342"/>
      <c r="J41" s="344"/>
      <c r="K41" s="11"/>
      <c r="L41" s="11"/>
      <c r="M41" s="351"/>
      <c r="N41" s="353"/>
      <c r="O41" s="50"/>
      <c r="P41" s="10"/>
      <c r="Q41" s="10"/>
      <c r="R41" s="342"/>
      <c r="S41" s="344"/>
      <c r="T41" s="11"/>
      <c r="U41" s="11"/>
      <c r="V41" s="351"/>
      <c r="W41" s="353"/>
      <c r="X41" s="100"/>
      <c r="Y41" s="100"/>
      <c r="Z41" s="351"/>
      <c r="AA41" s="353"/>
      <c r="AB41" s="359"/>
    </row>
    <row r="42" spans="2:28" ht="47.25" customHeight="1" x14ac:dyDescent="0.3">
      <c r="B42" s="46" t="s">
        <v>210</v>
      </c>
      <c r="C42" s="52">
        <v>3619</v>
      </c>
      <c r="D42" s="52" t="s">
        <v>208</v>
      </c>
      <c r="E42" s="52"/>
      <c r="F42" s="52"/>
      <c r="G42" s="52"/>
      <c r="H42" s="52"/>
      <c r="I42" s="52"/>
      <c r="J42" s="52"/>
      <c r="K42" s="11"/>
      <c r="L42" s="11"/>
      <c r="M42" s="49"/>
      <c r="N42" s="50"/>
      <c r="O42" s="50"/>
      <c r="P42" s="10"/>
      <c r="Q42" s="10"/>
      <c r="R42" s="47"/>
      <c r="S42" s="48"/>
      <c r="T42" s="11"/>
      <c r="U42" s="11"/>
      <c r="V42" s="49"/>
      <c r="W42" s="50"/>
      <c r="X42" s="100"/>
      <c r="Y42" s="100"/>
      <c r="Z42" s="53"/>
      <c r="AA42" s="54"/>
      <c r="AB42" s="175"/>
    </row>
    <row r="43" spans="2:28" ht="28.5" customHeight="1" x14ac:dyDescent="0.3">
      <c r="B43" s="12" t="s">
        <v>205</v>
      </c>
      <c r="C43" s="85">
        <v>169</v>
      </c>
      <c r="D43" s="85"/>
      <c r="E43" s="345"/>
      <c r="F43" s="346"/>
      <c r="G43" s="86"/>
      <c r="H43" s="85"/>
      <c r="I43" s="345"/>
      <c r="J43" s="346"/>
      <c r="K43" s="13"/>
      <c r="L43" s="13"/>
      <c r="M43" s="347"/>
      <c r="N43" s="348"/>
      <c r="O43" s="43"/>
      <c r="P43" s="13"/>
      <c r="Q43" s="13"/>
      <c r="R43" s="347"/>
      <c r="S43" s="348"/>
      <c r="T43" s="13"/>
      <c r="U43" s="13"/>
      <c r="V43" s="347"/>
      <c r="W43" s="348"/>
      <c r="X43" s="13"/>
      <c r="Y43" s="13"/>
      <c r="Z43" s="347"/>
      <c r="AA43" s="348"/>
      <c r="AB43" s="14"/>
    </row>
    <row r="44" spans="2:28" ht="28.5" customHeight="1" x14ac:dyDescent="0.3">
      <c r="B44" s="12" t="s">
        <v>206</v>
      </c>
      <c r="C44" s="87">
        <v>53</v>
      </c>
      <c r="D44" s="85"/>
      <c r="E44" s="345"/>
      <c r="F44" s="346"/>
      <c r="G44" s="84"/>
      <c r="H44" s="85"/>
      <c r="I44" s="345"/>
      <c r="J44" s="346"/>
      <c r="K44" s="13"/>
      <c r="L44" s="13"/>
      <c r="M44" s="42"/>
      <c r="N44" s="43"/>
      <c r="O44" s="43"/>
      <c r="P44" s="13"/>
      <c r="Q44" s="13"/>
      <c r="R44" s="42"/>
      <c r="S44" s="43"/>
      <c r="T44" s="13"/>
      <c r="U44" s="13"/>
      <c r="V44" s="42"/>
      <c r="W44" s="43"/>
      <c r="X44" s="13"/>
      <c r="Y44" s="13"/>
      <c r="Z44" s="42"/>
      <c r="AA44" s="43"/>
      <c r="AB44" s="14"/>
    </row>
    <row r="45" spans="2:28" ht="64.5" customHeight="1" x14ac:dyDescent="0.3">
      <c r="B45" s="76" t="s">
        <v>0</v>
      </c>
      <c r="C45" s="77" t="s">
        <v>20</v>
      </c>
      <c r="D45" s="77" t="s">
        <v>21</v>
      </c>
      <c r="E45" s="77" t="s">
        <v>22</v>
      </c>
      <c r="F45" s="78" t="s">
        <v>23</v>
      </c>
      <c r="G45" s="77" t="s">
        <v>20</v>
      </c>
      <c r="H45" s="77" t="s">
        <v>21</v>
      </c>
      <c r="I45" s="77" t="s">
        <v>22</v>
      </c>
      <c r="J45" s="78" t="s">
        <v>23</v>
      </c>
      <c r="K45" s="76" t="s">
        <v>20</v>
      </c>
      <c r="L45" s="76" t="s">
        <v>21</v>
      </c>
      <c r="M45" s="76" t="s">
        <v>22</v>
      </c>
      <c r="N45" s="79" t="s">
        <v>23</v>
      </c>
      <c r="O45" s="79"/>
      <c r="P45" s="77" t="s">
        <v>20</v>
      </c>
      <c r="Q45" s="77" t="s">
        <v>21</v>
      </c>
      <c r="R45" s="16" t="s">
        <v>22</v>
      </c>
      <c r="S45" s="17" t="s">
        <v>23</v>
      </c>
      <c r="T45" s="15" t="s">
        <v>20</v>
      </c>
      <c r="U45" s="15" t="s">
        <v>21</v>
      </c>
      <c r="V45" s="15" t="s">
        <v>22</v>
      </c>
      <c r="W45" s="18" t="s">
        <v>23</v>
      </c>
      <c r="X45" s="15" t="s">
        <v>20</v>
      </c>
      <c r="Y45" s="15" t="s">
        <v>21</v>
      </c>
      <c r="Z45" s="15" t="s">
        <v>22</v>
      </c>
      <c r="AA45" s="18" t="s">
        <v>23</v>
      </c>
      <c r="AB45" s="16" t="s">
        <v>8</v>
      </c>
    </row>
    <row r="46" spans="2:28" ht="29.25" customHeight="1" x14ac:dyDescent="0.3">
      <c r="B46" s="382" t="s">
        <v>325</v>
      </c>
      <c r="C46" s="381">
        <v>53</v>
      </c>
      <c r="D46" s="80" t="s">
        <v>313</v>
      </c>
      <c r="E46" s="80">
        <v>6</v>
      </c>
      <c r="F46" s="88"/>
      <c r="G46" s="89"/>
      <c r="H46" s="82"/>
      <c r="I46" s="82"/>
      <c r="J46" s="88"/>
      <c r="K46" s="13"/>
      <c r="L46" s="13"/>
      <c r="M46" s="13"/>
      <c r="N46" s="13"/>
      <c r="O46" s="13"/>
      <c r="P46" s="13"/>
      <c r="Q46" s="13"/>
      <c r="R46" s="40"/>
      <c r="S46" s="43"/>
      <c r="T46" s="42"/>
      <c r="U46" s="40"/>
      <c r="V46" s="40"/>
      <c r="W46" s="43"/>
      <c r="X46" s="42"/>
      <c r="Y46" s="40"/>
      <c r="Z46" s="40"/>
      <c r="AA46" s="43"/>
      <c r="AB46" s="41"/>
    </row>
    <row r="47" spans="2:28" ht="29.25" customHeight="1" x14ac:dyDescent="0.3">
      <c r="B47" s="382"/>
      <c r="C47" s="381"/>
      <c r="D47" s="80" t="s">
        <v>314</v>
      </c>
      <c r="E47" s="80">
        <v>4</v>
      </c>
      <c r="F47" s="88"/>
      <c r="G47" s="89"/>
      <c r="H47" s="82"/>
      <c r="I47" s="82"/>
      <c r="J47" s="88"/>
      <c r="K47" s="13"/>
      <c r="L47" s="13"/>
      <c r="M47" s="13"/>
      <c r="N47" s="13"/>
      <c r="O47" s="13"/>
      <c r="P47" s="13"/>
      <c r="Q47" s="13"/>
      <c r="R47" s="40"/>
      <c r="S47" s="43"/>
      <c r="T47" s="42"/>
      <c r="U47" s="40"/>
      <c r="V47" s="40"/>
      <c r="W47" s="43"/>
      <c r="X47" s="42"/>
      <c r="Y47" s="40"/>
      <c r="Z47" s="40"/>
      <c r="AA47" s="43"/>
      <c r="AB47" s="41"/>
    </row>
    <row r="48" spans="2:28" ht="29.25" customHeight="1" x14ac:dyDescent="0.3">
      <c r="B48" s="382"/>
      <c r="C48" s="381"/>
      <c r="D48" s="80" t="s">
        <v>315</v>
      </c>
      <c r="E48" s="80">
        <v>7</v>
      </c>
      <c r="F48" s="88"/>
      <c r="G48" s="89"/>
      <c r="H48" s="82"/>
      <c r="I48" s="82"/>
      <c r="J48" s="88"/>
      <c r="K48" s="13"/>
      <c r="L48" s="13"/>
      <c r="M48" s="13"/>
      <c r="N48" s="13"/>
      <c r="O48" s="13"/>
      <c r="P48" s="13"/>
      <c r="Q48" s="13"/>
      <c r="R48" s="40"/>
      <c r="S48" s="43"/>
      <c r="T48" s="42"/>
      <c r="U48" s="40"/>
      <c r="V48" s="40"/>
      <c r="W48" s="43"/>
      <c r="X48" s="42"/>
      <c r="Y48" s="40"/>
      <c r="Z48" s="40"/>
      <c r="AA48" s="43"/>
      <c r="AB48" s="41"/>
    </row>
    <row r="49" spans="2:28" ht="29.25" customHeight="1" x14ac:dyDescent="0.3">
      <c r="B49" s="382"/>
      <c r="C49" s="381"/>
      <c r="D49" s="80" t="s">
        <v>316</v>
      </c>
      <c r="E49" s="80">
        <v>9</v>
      </c>
      <c r="F49" s="88"/>
      <c r="G49" s="89"/>
      <c r="H49" s="82"/>
      <c r="I49" s="82"/>
      <c r="J49" s="88"/>
      <c r="K49" s="13"/>
      <c r="L49" s="13"/>
      <c r="M49" s="13"/>
      <c r="N49" s="13"/>
      <c r="O49" s="13"/>
      <c r="P49" s="13"/>
      <c r="Q49" s="13"/>
      <c r="R49" s="40"/>
      <c r="S49" s="43"/>
      <c r="T49" s="42"/>
      <c r="U49" s="40"/>
      <c r="V49" s="40"/>
      <c r="W49" s="43"/>
      <c r="X49" s="42"/>
      <c r="Y49" s="40"/>
      <c r="Z49" s="40"/>
      <c r="AA49" s="43"/>
      <c r="AB49" s="41"/>
    </row>
    <row r="50" spans="2:28" ht="29.25" customHeight="1" x14ac:dyDescent="0.3">
      <c r="B50" s="382"/>
      <c r="C50" s="381"/>
      <c r="D50" s="80" t="s">
        <v>317</v>
      </c>
      <c r="E50" s="80">
        <v>15</v>
      </c>
      <c r="F50" s="88"/>
      <c r="G50" s="89"/>
      <c r="H50" s="82"/>
      <c r="I50" s="82"/>
      <c r="J50" s="88"/>
      <c r="K50" s="13"/>
      <c r="L50" s="13"/>
      <c r="M50" s="13"/>
      <c r="N50" s="13"/>
      <c r="O50" s="13"/>
      <c r="P50" s="13"/>
      <c r="Q50" s="13"/>
      <c r="R50" s="40"/>
      <c r="S50" s="43"/>
      <c r="T50" s="42"/>
      <c r="U50" s="40"/>
      <c r="V50" s="40"/>
      <c r="W50" s="43"/>
      <c r="X50" s="42"/>
      <c r="Y50" s="40"/>
      <c r="Z50" s="40"/>
      <c r="AA50" s="43"/>
      <c r="AB50" s="41"/>
    </row>
    <row r="51" spans="2:28" ht="29.25" customHeight="1" x14ac:dyDescent="0.3">
      <c r="B51" s="382"/>
      <c r="C51" s="381"/>
      <c r="D51" s="80" t="s">
        <v>318</v>
      </c>
      <c r="E51" s="80">
        <v>12</v>
      </c>
      <c r="F51" s="88"/>
      <c r="G51" s="89"/>
      <c r="H51" s="82"/>
      <c r="I51" s="82"/>
      <c r="J51" s="88"/>
      <c r="K51" s="13"/>
      <c r="L51" s="13"/>
      <c r="M51" s="13"/>
      <c r="N51" s="13"/>
      <c r="O51" s="13"/>
      <c r="P51" s="13"/>
      <c r="Q51" s="13"/>
      <c r="R51" s="40"/>
      <c r="S51" s="43"/>
      <c r="T51" s="42"/>
      <c r="U51" s="40"/>
      <c r="V51" s="40"/>
      <c r="W51" s="43"/>
      <c r="X51" s="42"/>
      <c r="Y51" s="40"/>
      <c r="Z51" s="40"/>
      <c r="AA51" s="43"/>
      <c r="AB51" s="41"/>
    </row>
    <row r="52" spans="2:28" ht="29.25" customHeight="1" x14ac:dyDescent="0.3">
      <c r="B52" s="382" t="s">
        <v>326</v>
      </c>
      <c r="C52" s="381">
        <v>169</v>
      </c>
      <c r="D52" s="81" t="s">
        <v>319</v>
      </c>
      <c r="E52" s="81">
        <v>39</v>
      </c>
      <c r="F52" s="88"/>
      <c r="G52" s="89"/>
      <c r="H52" s="82"/>
      <c r="I52" s="82"/>
      <c r="J52" s="88"/>
      <c r="K52" s="13"/>
      <c r="L52" s="13"/>
      <c r="M52" s="13"/>
      <c r="N52" s="13"/>
      <c r="O52" s="13"/>
      <c r="P52" s="13"/>
      <c r="Q52" s="13"/>
      <c r="R52" s="40"/>
      <c r="S52" s="43"/>
      <c r="T52" s="42"/>
      <c r="U52" s="40"/>
      <c r="V52" s="40"/>
      <c r="W52" s="43"/>
      <c r="X52" s="42"/>
      <c r="Y52" s="40"/>
      <c r="Z52" s="40"/>
      <c r="AA52" s="43"/>
      <c r="AB52" s="41"/>
    </row>
    <row r="53" spans="2:28" ht="29.25" customHeight="1" x14ac:dyDescent="0.3">
      <c r="B53" s="382"/>
      <c r="C53" s="381"/>
      <c r="D53" s="81" t="s">
        <v>320</v>
      </c>
      <c r="E53" s="81">
        <v>29</v>
      </c>
      <c r="F53" s="88"/>
      <c r="G53" s="89"/>
      <c r="H53" s="82"/>
      <c r="I53" s="82"/>
      <c r="J53" s="88"/>
      <c r="K53" s="13"/>
      <c r="L53" s="13"/>
      <c r="M53" s="13"/>
      <c r="N53" s="13"/>
      <c r="O53" s="13"/>
      <c r="P53" s="13"/>
      <c r="Q53" s="13"/>
      <c r="R53" s="40"/>
      <c r="S53" s="43"/>
      <c r="T53" s="42"/>
      <c r="U53" s="40"/>
      <c r="V53" s="40"/>
      <c r="W53" s="43"/>
      <c r="X53" s="42"/>
      <c r="Y53" s="40"/>
      <c r="Z53" s="40"/>
      <c r="AA53" s="43"/>
      <c r="AB53" s="41"/>
    </row>
    <row r="54" spans="2:28" ht="29.25" customHeight="1" x14ac:dyDescent="0.3">
      <c r="B54" s="382"/>
      <c r="C54" s="381"/>
      <c r="D54" s="81" t="s">
        <v>321</v>
      </c>
      <c r="E54" s="81">
        <v>39</v>
      </c>
      <c r="F54" s="88"/>
      <c r="G54" s="89"/>
      <c r="H54" s="82"/>
      <c r="I54" s="82"/>
      <c r="J54" s="88"/>
      <c r="K54" s="13"/>
      <c r="L54" s="13"/>
      <c r="M54" s="13"/>
      <c r="N54" s="13"/>
      <c r="O54" s="13"/>
      <c r="P54" s="13"/>
      <c r="Q54" s="13"/>
      <c r="R54" s="40"/>
      <c r="S54" s="43"/>
      <c r="T54" s="42"/>
      <c r="U54" s="40"/>
      <c r="V54" s="40"/>
      <c r="W54" s="43"/>
      <c r="X54" s="42"/>
      <c r="Y54" s="40"/>
      <c r="Z54" s="40"/>
      <c r="AA54" s="43"/>
      <c r="AB54" s="41"/>
    </row>
    <row r="55" spans="2:28" ht="29.25" customHeight="1" x14ac:dyDescent="0.3">
      <c r="B55" s="382"/>
      <c r="C55" s="381"/>
      <c r="D55" s="81" t="s">
        <v>322</v>
      </c>
      <c r="E55" s="81">
        <v>27</v>
      </c>
      <c r="F55" s="88"/>
      <c r="G55" s="89"/>
      <c r="H55" s="82"/>
      <c r="I55" s="82"/>
      <c r="J55" s="88"/>
      <c r="K55" s="13"/>
      <c r="L55" s="13"/>
      <c r="M55" s="13"/>
      <c r="N55" s="13"/>
      <c r="O55" s="13"/>
      <c r="P55" s="13"/>
      <c r="Q55" s="13"/>
      <c r="R55" s="40"/>
      <c r="S55" s="43"/>
      <c r="T55" s="42"/>
      <c r="U55" s="40"/>
      <c r="V55" s="40"/>
      <c r="W55" s="43"/>
      <c r="X55" s="42"/>
      <c r="Y55" s="40"/>
      <c r="Z55" s="40"/>
      <c r="AA55" s="43"/>
      <c r="AB55" s="41"/>
    </row>
    <row r="56" spans="2:28" ht="29.25" customHeight="1" x14ac:dyDescent="0.3">
      <c r="B56" s="382"/>
      <c r="C56" s="381"/>
      <c r="D56" s="81" t="s">
        <v>323</v>
      </c>
      <c r="E56" s="81">
        <v>22</v>
      </c>
      <c r="F56" s="88"/>
      <c r="G56" s="89"/>
      <c r="H56" s="82"/>
      <c r="I56" s="82"/>
      <c r="J56" s="88"/>
      <c r="K56" s="13"/>
      <c r="L56" s="13"/>
      <c r="M56" s="13"/>
      <c r="N56" s="13"/>
      <c r="O56" s="13"/>
      <c r="P56" s="13"/>
      <c r="Q56" s="13"/>
      <c r="R56" s="40"/>
      <c r="S56" s="43"/>
      <c r="T56" s="42"/>
      <c r="U56" s="40"/>
      <c r="V56" s="40"/>
      <c r="W56" s="43"/>
      <c r="X56" s="42"/>
      <c r="Y56" s="40"/>
      <c r="Z56" s="40"/>
      <c r="AA56" s="43"/>
      <c r="AB56" s="41"/>
    </row>
    <row r="57" spans="2:28" ht="29.25" customHeight="1" x14ac:dyDescent="0.3">
      <c r="B57" s="382"/>
      <c r="C57" s="381"/>
      <c r="D57" s="81" t="s">
        <v>324</v>
      </c>
      <c r="E57" s="81">
        <v>13</v>
      </c>
      <c r="F57" s="88"/>
      <c r="G57" s="89"/>
      <c r="H57" s="82"/>
      <c r="I57" s="82"/>
      <c r="J57" s="88"/>
      <c r="K57" s="13"/>
      <c r="L57" s="13"/>
      <c r="M57" s="13"/>
      <c r="N57" s="13"/>
      <c r="O57" s="13"/>
      <c r="P57" s="13"/>
      <c r="Q57" s="13"/>
      <c r="R57" s="40"/>
      <c r="S57" s="43"/>
      <c r="T57" s="42"/>
      <c r="U57" s="40"/>
      <c r="V57" s="40"/>
      <c r="W57" s="43"/>
      <c r="X57" s="42"/>
      <c r="Y57" s="40"/>
      <c r="Z57" s="40"/>
      <c r="AA57" s="43"/>
      <c r="AB57" s="41"/>
    </row>
    <row r="58" spans="2:28" ht="30" customHeight="1" x14ac:dyDescent="0.3">
      <c r="B58" s="362" t="s">
        <v>10</v>
      </c>
      <c r="C58" s="342" t="s">
        <v>193</v>
      </c>
      <c r="D58" s="343"/>
      <c r="E58" s="343"/>
      <c r="F58" s="344"/>
      <c r="G58" s="342" t="s">
        <v>189</v>
      </c>
      <c r="H58" s="343"/>
      <c r="I58" s="343"/>
      <c r="J58" s="344"/>
      <c r="K58" s="351" t="s">
        <v>186</v>
      </c>
      <c r="L58" s="352"/>
      <c r="M58" s="352"/>
      <c r="N58" s="353"/>
      <c r="O58" s="51"/>
      <c r="P58" s="342" t="s">
        <v>187</v>
      </c>
      <c r="Q58" s="343"/>
      <c r="R58" s="343"/>
      <c r="S58" s="344"/>
      <c r="T58" s="351" t="s">
        <v>14</v>
      </c>
      <c r="U58" s="352"/>
      <c r="V58" s="352"/>
      <c r="W58" s="353"/>
      <c r="X58" s="351" t="s">
        <v>192</v>
      </c>
      <c r="Y58" s="352"/>
      <c r="Z58" s="352"/>
      <c r="AA58" s="353"/>
      <c r="AB58" s="358" t="s">
        <v>8</v>
      </c>
    </row>
    <row r="59" spans="2:28" x14ac:dyDescent="0.3">
      <c r="B59" s="363"/>
      <c r="C59" s="10" t="s">
        <v>15</v>
      </c>
      <c r="D59" s="10" t="s">
        <v>16</v>
      </c>
      <c r="E59" s="342" t="s">
        <v>17</v>
      </c>
      <c r="F59" s="344"/>
      <c r="G59" s="10" t="s">
        <v>15</v>
      </c>
      <c r="H59" s="10" t="s">
        <v>16</v>
      </c>
      <c r="I59" s="342" t="s">
        <v>17</v>
      </c>
      <c r="J59" s="344"/>
      <c r="K59" s="11" t="s">
        <v>15</v>
      </c>
      <c r="L59" s="11" t="s">
        <v>16</v>
      </c>
      <c r="M59" s="351" t="s">
        <v>17</v>
      </c>
      <c r="N59" s="353"/>
      <c r="O59" s="50"/>
      <c r="P59" s="10" t="s">
        <v>15</v>
      </c>
      <c r="Q59" s="10" t="s">
        <v>16</v>
      </c>
      <c r="R59" s="342" t="s">
        <v>17</v>
      </c>
      <c r="S59" s="344"/>
      <c r="T59" s="11" t="s">
        <v>15</v>
      </c>
      <c r="U59" s="11" t="s">
        <v>16</v>
      </c>
      <c r="V59" s="351" t="s">
        <v>17</v>
      </c>
      <c r="W59" s="353"/>
      <c r="X59" s="100" t="s">
        <v>15</v>
      </c>
      <c r="Y59" s="100" t="s">
        <v>16</v>
      </c>
      <c r="Z59" s="351" t="s">
        <v>17</v>
      </c>
      <c r="AA59" s="353"/>
      <c r="AB59" s="359"/>
    </row>
    <row r="60" spans="2:28" ht="139.5" customHeight="1" x14ac:dyDescent="0.3">
      <c r="B60" s="12" t="s">
        <v>18</v>
      </c>
      <c r="C60" s="85"/>
      <c r="D60" s="85"/>
      <c r="E60" s="345"/>
      <c r="F60" s="346"/>
      <c r="G60" s="90">
        <v>182</v>
      </c>
      <c r="H60" s="85">
        <v>100</v>
      </c>
      <c r="I60" s="345">
        <v>82</v>
      </c>
      <c r="J60" s="346"/>
      <c r="K60" s="13">
        <v>182</v>
      </c>
      <c r="L60" s="13">
        <v>82</v>
      </c>
      <c r="M60" s="347">
        <v>100</v>
      </c>
      <c r="N60" s="348"/>
      <c r="O60" s="19" t="s">
        <v>240</v>
      </c>
      <c r="P60" s="13"/>
      <c r="Q60" s="347"/>
      <c r="R60" s="348"/>
      <c r="S60" s="13"/>
      <c r="T60" s="13"/>
      <c r="U60" s="347"/>
      <c r="V60" s="348"/>
      <c r="W60" s="13"/>
      <c r="X60" s="13"/>
      <c r="Y60" s="347"/>
      <c r="Z60" s="348"/>
      <c r="AB60" s="14"/>
    </row>
    <row r="61" spans="2:28" ht="25.5" customHeight="1" x14ac:dyDescent="0.3">
      <c r="B61" s="12" t="s">
        <v>19</v>
      </c>
      <c r="C61" s="87"/>
      <c r="D61" s="85"/>
      <c r="E61" s="345"/>
      <c r="F61" s="346"/>
      <c r="G61" s="91">
        <v>1394</v>
      </c>
      <c r="H61" s="85">
        <v>985</v>
      </c>
      <c r="I61" s="345">
        <v>279</v>
      </c>
      <c r="J61" s="346"/>
      <c r="K61" s="55">
        <v>14641</v>
      </c>
      <c r="L61" s="13">
        <v>0</v>
      </c>
      <c r="M61" s="347">
        <v>0</v>
      </c>
      <c r="N61" s="348"/>
      <c r="O61" s="13"/>
      <c r="P61" s="13"/>
      <c r="Q61" s="42"/>
      <c r="R61" s="43"/>
      <c r="S61" s="13"/>
      <c r="T61" s="13"/>
      <c r="U61" s="42"/>
      <c r="V61" s="43"/>
      <c r="W61" s="13"/>
      <c r="X61" s="13"/>
      <c r="Y61" s="42"/>
      <c r="Z61" s="43"/>
      <c r="AA61" s="14"/>
      <c r="AB61" s="14"/>
    </row>
    <row r="62" spans="2:28" ht="64.5" customHeight="1" x14ac:dyDescent="0.3">
      <c r="B62" s="15" t="s">
        <v>0</v>
      </c>
      <c r="C62" s="16" t="s">
        <v>20</v>
      </c>
      <c r="D62" s="16" t="s">
        <v>21</v>
      </c>
      <c r="E62" s="16" t="s">
        <v>22</v>
      </c>
      <c r="F62" s="17" t="s">
        <v>23</v>
      </c>
      <c r="G62" s="16" t="s">
        <v>20</v>
      </c>
      <c r="H62" s="16" t="s">
        <v>21</v>
      </c>
      <c r="I62" s="16" t="s">
        <v>22</v>
      </c>
      <c r="J62" s="17" t="s">
        <v>23</v>
      </c>
      <c r="K62" s="15" t="s">
        <v>20</v>
      </c>
      <c r="L62" s="15" t="s">
        <v>21</v>
      </c>
      <c r="M62" s="15" t="s">
        <v>22</v>
      </c>
      <c r="N62" s="18" t="s">
        <v>23</v>
      </c>
      <c r="O62" s="18"/>
      <c r="P62" s="16" t="s">
        <v>20</v>
      </c>
      <c r="Q62" s="16" t="s">
        <v>21</v>
      </c>
      <c r="R62" s="16" t="s">
        <v>22</v>
      </c>
      <c r="S62" s="17" t="s">
        <v>23</v>
      </c>
      <c r="T62" s="15" t="s">
        <v>20</v>
      </c>
      <c r="U62" s="15" t="s">
        <v>21</v>
      </c>
      <c r="V62" s="15" t="s">
        <v>22</v>
      </c>
      <c r="W62" s="18" t="s">
        <v>23</v>
      </c>
      <c r="X62" s="15" t="s">
        <v>20</v>
      </c>
      <c r="Y62" s="15" t="s">
        <v>21</v>
      </c>
      <c r="Z62" s="15" t="s">
        <v>22</v>
      </c>
      <c r="AA62" s="18" t="s">
        <v>23</v>
      </c>
      <c r="AB62" s="16" t="s">
        <v>8</v>
      </c>
    </row>
    <row r="63" spans="2:28" ht="280.5" customHeight="1" x14ac:dyDescent="0.3">
      <c r="B63" s="12" t="s">
        <v>245</v>
      </c>
      <c r="C63" s="85"/>
      <c r="D63" s="92"/>
      <c r="E63" s="85"/>
      <c r="F63" s="93"/>
      <c r="G63" s="86">
        <v>181</v>
      </c>
      <c r="H63" s="92" t="s">
        <v>65</v>
      </c>
      <c r="I63" s="85">
        <v>6</v>
      </c>
      <c r="J63" s="93" t="s">
        <v>66</v>
      </c>
      <c r="K63" s="56">
        <v>100</v>
      </c>
      <c r="L63" s="75" t="s">
        <v>241</v>
      </c>
      <c r="M63" s="19" t="s">
        <v>308</v>
      </c>
      <c r="N63" s="19" t="s">
        <v>312</v>
      </c>
      <c r="O63" s="19" t="s">
        <v>242</v>
      </c>
      <c r="P63" s="19"/>
      <c r="Q63" s="19"/>
      <c r="R63" s="43"/>
      <c r="S63" s="13"/>
      <c r="T63" s="19"/>
      <c r="U63" s="19"/>
      <c r="V63" s="43"/>
      <c r="W63" s="13"/>
      <c r="X63" s="19"/>
      <c r="Y63" s="19"/>
      <c r="Z63" s="43"/>
      <c r="AA63" s="73"/>
      <c r="AB63" s="14"/>
    </row>
    <row r="64" spans="2:28" ht="141" customHeight="1" x14ac:dyDescent="0.3">
      <c r="B64" s="22" t="s">
        <v>49</v>
      </c>
      <c r="C64" s="85"/>
      <c r="D64" s="92"/>
      <c r="E64" s="85"/>
      <c r="F64" s="93"/>
      <c r="G64" s="86">
        <v>5</v>
      </c>
      <c r="H64" s="92" t="s">
        <v>67</v>
      </c>
      <c r="I64" s="85">
        <v>4</v>
      </c>
      <c r="J64" s="93" t="s">
        <v>68</v>
      </c>
      <c r="K64" s="56">
        <v>305</v>
      </c>
      <c r="L64" s="75" t="s">
        <v>243</v>
      </c>
      <c r="M64" s="13" t="s">
        <v>308</v>
      </c>
      <c r="N64" s="13" t="s">
        <v>308</v>
      </c>
      <c r="O64" s="19" t="s">
        <v>244</v>
      </c>
      <c r="P64" s="19"/>
      <c r="Q64" s="19"/>
      <c r="R64" s="43"/>
      <c r="S64" s="13"/>
      <c r="T64" s="19"/>
      <c r="U64" s="19"/>
      <c r="V64" s="43"/>
      <c r="W64" s="13"/>
      <c r="X64" s="19"/>
      <c r="Y64" s="19"/>
      <c r="Z64" s="43"/>
      <c r="AA64" s="73"/>
      <c r="AB64" s="14"/>
    </row>
    <row r="65" spans="2:28" ht="26.25" customHeight="1" x14ac:dyDescent="0.3">
      <c r="B65" s="12" t="s">
        <v>25</v>
      </c>
      <c r="C65" s="85"/>
      <c r="D65" s="92"/>
      <c r="E65" s="92"/>
      <c r="F65" s="93"/>
      <c r="G65" s="86"/>
      <c r="H65" s="92"/>
      <c r="I65" s="92"/>
      <c r="J65" s="93"/>
      <c r="K65" s="13"/>
      <c r="L65" s="19"/>
      <c r="M65" s="19"/>
      <c r="N65" s="43"/>
      <c r="O65" s="43"/>
      <c r="P65" s="13"/>
      <c r="Q65" s="19"/>
      <c r="R65" s="19"/>
      <c r="S65" s="43"/>
      <c r="T65" s="13"/>
      <c r="U65" s="19"/>
      <c r="V65" s="19"/>
      <c r="W65" s="43"/>
      <c r="X65" s="13"/>
      <c r="Y65" s="19"/>
      <c r="Z65" s="19"/>
      <c r="AA65" s="43"/>
      <c r="AB65" s="14"/>
    </row>
    <row r="66" spans="2:28" ht="26.25" customHeight="1" x14ac:dyDescent="0.3">
      <c r="B66" s="12" t="s">
        <v>26</v>
      </c>
      <c r="C66" s="85"/>
      <c r="D66" s="92"/>
      <c r="E66" s="92"/>
      <c r="F66" s="93"/>
      <c r="G66" s="86"/>
      <c r="H66" s="92"/>
      <c r="I66" s="92"/>
      <c r="J66" s="93"/>
      <c r="K66" s="13"/>
      <c r="L66" s="19"/>
      <c r="M66" s="19"/>
      <c r="N66" s="43"/>
      <c r="O66" s="43"/>
      <c r="P66" s="13"/>
      <c r="Q66" s="19"/>
      <c r="R66" s="19"/>
      <c r="S66" s="43"/>
      <c r="T66" s="13"/>
      <c r="U66" s="19"/>
      <c r="V66" s="19"/>
      <c r="W66" s="43"/>
      <c r="X66" s="13"/>
      <c r="Y66" s="19"/>
      <c r="Z66" s="19"/>
      <c r="AA66" s="43"/>
      <c r="AB66" s="14"/>
    </row>
    <row r="67" spans="2:28" ht="26.25" customHeight="1" x14ac:dyDescent="0.3">
      <c r="B67" s="12" t="s">
        <v>27</v>
      </c>
      <c r="C67" s="85"/>
      <c r="D67" s="92"/>
      <c r="E67" s="92"/>
      <c r="F67" s="93"/>
      <c r="G67" s="86"/>
      <c r="H67" s="92"/>
      <c r="I67" s="92"/>
      <c r="J67" s="93"/>
      <c r="K67" s="13"/>
      <c r="L67" s="19"/>
      <c r="M67" s="19"/>
      <c r="N67" s="43"/>
      <c r="O67" s="43"/>
      <c r="P67" s="13"/>
      <c r="Q67" s="19"/>
      <c r="R67" s="19"/>
      <c r="S67" s="43"/>
      <c r="T67" s="13"/>
      <c r="U67" s="19"/>
      <c r="V67" s="19"/>
      <c r="W67" s="43"/>
      <c r="X67" s="13"/>
      <c r="Y67" s="19"/>
      <c r="Z67" s="19"/>
      <c r="AA67" s="43"/>
      <c r="AB67" s="14"/>
    </row>
    <row r="68" spans="2:28" ht="26.25" customHeight="1" x14ac:dyDescent="0.3">
      <c r="B68" s="12" t="s">
        <v>28</v>
      </c>
      <c r="C68" s="85"/>
      <c r="D68" s="92"/>
      <c r="E68" s="92"/>
      <c r="F68" s="93"/>
      <c r="G68" s="86"/>
      <c r="H68" s="92"/>
      <c r="I68" s="92"/>
      <c r="J68" s="93"/>
      <c r="K68" s="13"/>
      <c r="L68" s="19"/>
      <c r="M68" s="19"/>
      <c r="N68" s="43"/>
      <c r="O68" s="43"/>
      <c r="P68" s="13"/>
      <c r="Q68" s="19"/>
      <c r="R68" s="19"/>
      <c r="S68" s="43"/>
      <c r="T68" s="13"/>
      <c r="U68" s="19"/>
      <c r="V68" s="19"/>
      <c r="W68" s="43"/>
      <c r="X68" s="13"/>
      <c r="Y68" s="19"/>
      <c r="Z68" s="19"/>
      <c r="AA68" s="43"/>
      <c r="AB68" s="14"/>
    </row>
    <row r="69" spans="2:28" ht="26.25" customHeight="1" x14ac:dyDescent="0.3">
      <c r="B69" s="12" t="s">
        <v>29</v>
      </c>
      <c r="C69" s="85"/>
      <c r="D69" s="92"/>
      <c r="E69" s="92"/>
      <c r="F69" s="93"/>
      <c r="G69" s="86"/>
      <c r="H69" s="92"/>
      <c r="I69" s="92"/>
      <c r="J69" s="93"/>
      <c r="K69" s="13"/>
      <c r="L69" s="19"/>
      <c r="M69" s="19"/>
      <c r="N69" s="43"/>
      <c r="O69" s="43"/>
      <c r="P69" s="13"/>
      <c r="Q69" s="19"/>
      <c r="R69" s="19"/>
      <c r="S69" s="43"/>
      <c r="T69" s="13"/>
      <c r="U69" s="19"/>
      <c r="V69" s="19"/>
      <c r="W69" s="43"/>
      <c r="X69" s="13"/>
      <c r="Y69" s="19"/>
      <c r="Z69" s="19"/>
      <c r="AA69" s="43"/>
      <c r="AB69" s="14"/>
    </row>
    <row r="70" spans="2:28" ht="26.25" customHeight="1" x14ac:dyDescent="0.3">
      <c r="B70" s="12" t="s">
        <v>30</v>
      </c>
      <c r="C70" s="85"/>
      <c r="D70" s="92"/>
      <c r="E70" s="92"/>
      <c r="F70" s="93"/>
      <c r="G70" s="86"/>
      <c r="H70" s="92"/>
      <c r="I70" s="92"/>
      <c r="J70" s="93"/>
      <c r="K70" s="13"/>
      <c r="L70" s="19"/>
      <c r="M70" s="19"/>
      <c r="N70" s="43"/>
      <c r="O70" s="43"/>
      <c r="P70" s="13"/>
      <c r="Q70" s="19"/>
      <c r="R70" s="19"/>
      <c r="S70" s="43"/>
      <c r="T70" s="13"/>
      <c r="U70" s="19"/>
      <c r="V70" s="19"/>
      <c r="W70" s="43"/>
      <c r="X70" s="13"/>
      <c r="Y70" s="19"/>
      <c r="Z70" s="19"/>
      <c r="AA70" s="43"/>
      <c r="AB70" s="14"/>
    </row>
    <row r="71" spans="2:28" ht="279" customHeight="1" x14ac:dyDescent="0.3">
      <c r="B71" s="12" t="s">
        <v>250</v>
      </c>
      <c r="C71" s="168"/>
      <c r="D71" s="169"/>
      <c r="E71" s="168"/>
      <c r="F71" s="170"/>
      <c r="G71" s="171">
        <v>3</v>
      </c>
      <c r="H71" s="169" t="s">
        <v>69</v>
      </c>
      <c r="I71" s="168">
        <v>1</v>
      </c>
      <c r="J71" s="170" t="s">
        <v>70</v>
      </c>
      <c r="K71" s="56">
        <v>14</v>
      </c>
      <c r="L71" s="75" t="s">
        <v>246</v>
      </c>
      <c r="M71" s="13" t="s">
        <v>308</v>
      </c>
      <c r="N71" s="13" t="s">
        <v>308</v>
      </c>
      <c r="O71" s="14" t="s">
        <v>247</v>
      </c>
      <c r="P71" s="19"/>
      <c r="Q71" s="19"/>
      <c r="R71" s="43"/>
      <c r="S71" s="13"/>
      <c r="T71" s="19"/>
      <c r="U71" s="19"/>
      <c r="V71" s="43"/>
      <c r="W71" s="13"/>
      <c r="X71" s="19"/>
      <c r="Y71" s="19"/>
      <c r="Z71" s="43"/>
      <c r="AA71" s="73"/>
      <c r="AB71" s="14"/>
    </row>
    <row r="72" spans="2:28" ht="199.5" customHeight="1" x14ac:dyDescent="0.3">
      <c r="B72" s="67" t="s">
        <v>249</v>
      </c>
      <c r="C72" s="82"/>
      <c r="D72" s="172"/>
      <c r="E72" s="82"/>
      <c r="F72" s="82"/>
      <c r="G72" s="173"/>
      <c r="H72" s="172"/>
      <c r="I72" s="82"/>
      <c r="J72" s="82"/>
      <c r="K72" s="56">
        <v>7</v>
      </c>
      <c r="L72" s="75" t="s">
        <v>248</v>
      </c>
      <c r="M72" s="13" t="s">
        <v>308</v>
      </c>
      <c r="N72" s="13" t="s">
        <v>308</v>
      </c>
      <c r="O72" s="14" t="s">
        <v>367</v>
      </c>
      <c r="P72" s="19"/>
      <c r="Q72" s="19"/>
      <c r="R72" s="13"/>
      <c r="S72" s="13"/>
      <c r="T72" s="19"/>
      <c r="U72" s="19"/>
      <c r="V72" s="13"/>
      <c r="W72" s="13"/>
      <c r="X72" s="19"/>
      <c r="Y72" s="19"/>
      <c r="Z72" s="13"/>
      <c r="AA72" s="73"/>
      <c r="AB72" s="41"/>
    </row>
    <row r="73" spans="2:28" ht="26.25" customHeight="1" x14ac:dyDescent="0.3">
      <c r="B73" s="362" t="s">
        <v>159</v>
      </c>
      <c r="C73" s="342" t="s">
        <v>190</v>
      </c>
      <c r="D73" s="343"/>
      <c r="E73" s="343"/>
      <c r="F73" s="344"/>
      <c r="G73" s="342" t="s">
        <v>189</v>
      </c>
      <c r="H73" s="343"/>
      <c r="I73" s="343"/>
      <c r="J73" s="344"/>
      <c r="K73" s="351" t="s">
        <v>186</v>
      </c>
      <c r="L73" s="352"/>
      <c r="M73" s="352"/>
      <c r="N73" s="353"/>
      <c r="O73" s="51"/>
      <c r="P73" s="342" t="s">
        <v>187</v>
      </c>
      <c r="Q73" s="343"/>
      <c r="R73" s="343"/>
      <c r="S73" s="344"/>
      <c r="T73" s="351" t="s">
        <v>14</v>
      </c>
      <c r="U73" s="352"/>
      <c r="V73" s="352"/>
      <c r="W73" s="353"/>
      <c r="X73" s="351" t="s">
        <v>15</v>
      </c>
      <c r="Y73" s="352"/>
      <c r="Z73" s="352"/>
      <c r="AA73" s="353"/>
      <c r="AB73" s="358" t="s">
        <v>8</v>
      </c>
    </row>
    <row r="74" spans="2:28" ht="26.25" customHeight="1" x14ac:dyDescent="0.3">
      <c r="B74" s="363"/>
      <c r="C74" s="10" t="s">
        <v>15</v>
      </c>
      <c r="D74" s="10" t="s">
        <v>16</v>
      </c>
      <c r="E74" s="342" t="s">
        <v>17</v>
      </c>
      <c r="F74" s="344"/>
      <c r="G74" s="10" t="s">
        <v>15</v>
      </c>
      <c r="H74" s="10" t="s">
        <v>16</v>
      </c>
      <c r="I74" s="342" t="s">
        <v>17</v>
      </c>
      <c r="J74" s="344"/>
      <c r="K74" s="11" t="s">
        <v>15</v>
      </c>
      <c r="L74" s="11" t="s">
        <v>16</v>
      </c>
      <c r="M74" s="351" t="s">
        <v>17</v>
      </c>
      <c r="N74" s="353"/>
      <c r="O74" s="50"/>
      <c r="P74" s="10" t="s">
        <v>15</v>
      </c>
      <c r="Q74" s="10" t="s">
        <v>16</v>
      </c>
      <c r="R74" s="342" t="s">
        <v>17</v>
      </c>
      <c r="S74" s="344"/>
      <c r="T74" s="11" t="s">
        <v>15</v>
      </c>
      <c r="U74" s="11" t="s">
        <v>16</v>
      </c>
      <c r="V74" s="351" t="s">
        <v>17</v>
      </c>
      <c r="W74" s="353"/>
      <c r="X74" s="100" t="s">
        <v>15</v>
      </c>
      <c r="Y74" s="100" t="s">
        <v>16</v>
      </c>
      <c r="Z74" s="351" t="s">
        <v>17</v>
      </c>
      <c r="AA74" s="353"/>
      <c r="AB74" s="359"/>
    </row>
    <row r="75" spans="2:28" ht="96.75" customHeight="1" x14ac:dyDescent="0.3">
      <c r="B75" s="12" t="s">
        <v>18</v>
      </c>
      <c r="C75" s="36"/>
      <c r="D75" s="36"/>
      <c r="E75" s="349"/>
      <c r="F75" s="350"/>
      <c r="G75" s="56">
        <v>187</v>
      </c>
      <c r="H75" s="56">
        <v>61</v>
      </c>
      <c r="I75" s="364">
        <v>126</v>
      </c>
      <c r="J75" s="365"/>
      <c r="K75" s="13">
        <f>L75+M75</f>
        <v>187</v>
      </c>
      <c r="L75" s="13">
        <v>61</v>
      </c>
      <c r="M75" s="347">
        <v>126</v>
      </c>
      <c r="N75" s="348"/>
      <c r="O75" s="68" t="s">
        <v>251</v>
      </c>
      <c r="P75" s="33">
        <f>SUM(Q75:S75)</f>
        <v>200</v>
      </c>
      <c r="Q75" s="33">
        <v>76</v>
      </c>
      <c r="R75" s="354">
        <v>124</v>
      </c>
      <c r="S75" s="355"/>
      <c r="T75" s="13"/>
      <c r="U75" s="347"/>
      <c r="V75" s="348"/>
      <c r="W75" s="13"/>
      <c r="X75" s="13"/>
      <c r="Y75" s="347"/>
      <c r="Z75" s="348"/>
      <c r="AB75" s="199" t="s">
        <v>405</v>
      </c>
    </row>
    <row r="76" spans="2:28" ht="126.75" customHeight="1" x14ac:dyDescent="0.3">
      <c r="B76" s="12" t="s">
        <v>19</v>
      </c>
      <c r="C76" s="56">
        <v>5777</v>
      </c>
      <c r="D76" s="36"/>
      <c r="E76" s="349"/>
      <c r="F76" s="350"/>
      <c r="G76" s="33">
        <v>0</v>
      </c>
      <c r="H76" s="13">
        <v>0</v>
      </c>
      <c r="I76" s="347">
        <v>0</v>
      </c>
      <c r="J76" s="348"/>
      <c r="K76" s="36">
        <f>SUM(L76:N76)</f>
        <v>3210</v>
      </c>
      <c r="L76" s="36">
        <v>1400</v>
      </c>
      <c r="M76" s="349">
        <v>1810</v>
      </c>
      <c r="N76" s="350"/>
      <c r="O76" s="68" t="s">
        <v>252</v>
      </c>
      <c r="P76" s="211">
        <f>SUM(Q76:S76)</f>
        <v>776</v>
      </c>
      <c r="Q76" s="211">
        <v>355</v>
      </c>
      <c r="R76" s="356">
        <v>421</v>
      </c>
      <c r="S76" s="357"/>
      <c r="T76" s="13"/>
      <c r="U76" s="42"/>
      <c r="V76" s="43"/>
      <c r="W76" s="13"/>
      <c r="X76" s="13"/>
      <c r="Y76" s="42"/>
      <c r="Z76" s="43"/>
      <c r="AB76" s="14"/>
    </row>
    <row r="77" spans="2:28" ht="77.25" customHeight="1" x14ac:dyDescent="0.3">
      <c r="B77" s="15" t="s">
        <v>0</v>
      </c>
      <c r="C77" s="16" t="s">
        <v>20</v>
      </c>
      <c r="D77" s="16" t="s">
        <v>21</v>
      </c>
      <c r="E77" s="16" t="s">
        <v>22</v>
      </c>
      <c r="F77" s="17" t="s">
        <v>23</v>
      </c>
      <c r="G77" s="16" t="s">
        <v>20</v>
      </c>
      <c r="H77" s="16" t="s">
        <v>21</v>
      </c>
      <c r="I77" s="16" t="s">
        <v>22</v>
      </c>
      <c r="J77" s="17" t="s">
        <v>23</v>
      </c>
      <c r="K77" s="15" t="s">
        <v>20</v>
      </c>
      <c r="L77" s="15" t="s">
        <v>21</v>
      </c>
      <c r="M77" s="15" t="s">
        <v>22</v>
      </c>
      <c r="N77" s="18" t="s">
        <v>23</v>
      </c>
      <c r="O77" s="18"/>
      <c r="P77" s="16" t="s">
        <v>20</v>
      </c>
      <c r="Q77" s="16" t="s">
        <v>21</v>
      </c>
      <c r="R77" s="16" t="s">
        <v>22</v>
      </c>
      <c r="S77" s="17" t="s">
        <v>23</v>
      </c>
      <c r="T77" s="15" t="s">
        <v>20</v>
      </c>
      <c r="U77" s="15" t="s">
        <v>21</v>
      </c>
      <c r="V77" s="15" t="s">
        <v>22</v>
      </c>
      <c r="W77" s="18" t="s">
        <v>23</v>
      </c>
      <c r="X77" s="15" t="s">
        <v>20</v>
      </c>
      <c r="Y77" s="15" t="s">
        <v>21</v>
      </c>
      <c r="Z77" s="15" t="s">
        <v>22</v>
      </c>
      <c r="AA77" s="18" t="s">
        <v>23</v>
      </c>
      <c r="AB77" s="16" t="s">
        <v>8</v>
      </c>
    </row>
    <row r="78" spans="2:28" ht="108.75" customHeight="1" x14ac:dyDescent="0.3">
      <c r="B78" s="12" t="s">
        <v>160</v>
      </c>
      <c r="C78" s="27"/>
      <c r="D78" s="28"/>
      <c r="E78" s="26"/>
      <c r="F78" s="25"/>
      <c r="G78" s="22">
        <v>1</v>
      </c>
      <c r="H78" s="28" t="s">
        <v>161</v>
      </c>
      <c r="I78" s="26">
        <v>1</v>
      </c>
      <c r="J78" s="25" t="s">
        <v>99</v>
      </c>
      <c r="K78" s="27"/>
      <c r="L78" s="27"/>
      <c r="M78" s="27"/>
      <c r="N78" s="29"/>
      <c r="O78" s="29"/>
      <c r="P78" s="211">
        <v>10</v>
      </c>
      <c r="Q78" s="213" t="s">
        <v>402</v>
      </c>
      <c r="R78" s="213">
        <v>7</v>
      </c>
      <c r="S78" s="215" t="s">
        <v>259</v>
      </c>
      <c r="T78" s="27"/>
      <c r="U78" s="27"/>
      <c r="V78" s="27"/>
      <c r="W78" s="29"/>
      <c r="X78" s="27"/>
      <c r="Y78" s="27"/>
      <c r="Z78" s="27"/>
      <c r="AA78" s="29"/>
      <c r="AB78" s="27"/>
    </row>
    <row r="79" spans="2:28" ht="105" customHeight="1" x14ac:dyDescent="0.3">
      <c r="B79" s="12" t="s">
        <v>162</v>
      </c>
      <c r="C79" s="27"/>
      <c r="D79" s="28"/>
      <c r="E79" s="26"/>
      <c r="F79" s="25"/>
      <c r="G79" s="22">
        <v>1</v>
      </c>
      <c r="H79" s="28" t="s">
        <v>163</v>
      </c>
      <c r="I79" s="26">
        <v>1</v>
      </c>
      <c r="J79" s="25" t="s">
        <v>99</v>
      </c>
      <c r="K79" s="27"/>
      <c r="L79" s="27"/>
      <c r="M79" s="27"/>
      <c r="N79" s="29"/>
      <c r="O79" s="29"/>
      <c r="P79" s="211">
        <v>6</v>
      </c>
      <c r="Q79" s="213" t="s">
        <v>403</v>
      </c>
      <c r="R79" s="214">
        <v>27</v>
      </c>
      <c r="S79" s="216" t="s">
        <v>183</v>
      </c>
      <c r="T79" s="27"/>
      <c r="U79" s="27"/>
      <c r="V79" s="27"/>
      <c r="W79" s="29"/>
      <c r="X79" s="27"/>
      <c r="Y79" s="27"/>
      <c r="Z79" s="27"/>
      <c r="AA79" s="29"/>
      <c r="AB79" s="27"/>
    </row>
    <row r="80" spans="2:28" ht="101.25" customHeight="1" x14ac:dyDescent="0.3">
      <c r="B80" s="12" t="s">
        <v>164</v>
      </c>
      <c r="C80" s="27"/>
      <c r="D80" s="28"/>
      <c r="E80" s="26"/>
      <c r="F80" s="25"/>
      <c r="G80" s="22">
        <v>1</v>
      </c>
      <c r="H80" s="28" t="s">
        <v>165</v>
      </c>
      <c r="I80" s="26">
        <v>1</v>
      </c>
      <c r="J80" s="25" t="s">
        <v>99</v>
      </c>
      <c r="K80" s="27"/>
      <c r="L80" s="27"/>
      <c r="M80" s="27"/>
      <c r="N80" s="29"/>
      <c r="O80" s="29"/>
      <c r="P80" s="212">
        <v>12</v>
      </c>
      <c r="Q80" s="213" t="s">
        <v>403</v>
      </c>
      <c r="R80" s="214">
        <v>27</v>
      </c>
      <c r="S80" s="216" t="s">
        <v>183</v>
      </c>
      <c r="T80" s="27"/>
      <c r="U80" s="27"/>
      <c r="V80" s="27"/>
      <c r="W80" s="29"/>
      <c r="X80" s="27"/>
      <c r="Y80" s="27"/>
      <c r="Z80" s="27"/>
      <c r="AA80" s="29"/>
      <c r="AB80" s="27"/>
    </row>
    <row r="81" spans="2:28" ht="99.75" customHeight="1" x14ac:dyDescent="0.3">
      <c r="B81" s="12" t="s">
        <v>166</v>
      </c>
      <c r="C81" s="27"/>
      <c r="D81" s="28"/>
      <c r="E81" s="26"/>
      <c r="F81" s="25"/>
      <c r="G81" s="22">
        <v>1</v>
      </c>
      <c r="H81" s="28" t="s">
        <v>167</v>
      </c>
      <c r="I81" s="26">
        <v>1</v>
      </c>
      <c r="J81" s="25" t="s">
        <v>99</v>
      </c>
      <c r="K81" s="27"/>
      <c r="L81" s="27"/>
      <c r="M81" s="27"/>
      <c r="N81" s="29"/>
      <c r="O81" s="29"/>
      <c r="P81" s="220">
        <v>12</v>
      </c>
      <c r="Q81" s="217" t="s">
        <v>403</v>
      </c>
      <c r="R81" s="218">
        <v>27</v>
      </c>
      <c r="S81" s="221" t="s">
        <v>183</v>
      </c>
      <c r="T81" s="27"/>
      <c r="U81" s="27"/>
      <c r="V81" s="27"/>
      <c r="W81" s="29"/>
      <c r="X81" s="27"/>
      <c r="Y81" s="27"/>
      <c r="Z81" s="27"/>
      <c r="AA81" s="29"/>
      <c r="AB81" s="27"/>
    </row>
    <row r="82" spans="2:28" ht="99.75" customHeight="1" x14ac:dyDescent="0.3">
      <c r="B82" s="70" t="s">
        <v>253</v>
      </c>
      <c r="C82" s="27"/>
      <c r="D82" s="28"/>
      <c r="E82" s="26"/>
      <c r="F82" s="25"/>
      <c r="G82" s="22"/>
      <c r="H82" s="28"/>
      <c r="I82" s="26"/>
      <c r="J82" s="25"/>
      <c r="K82" s="56">
        <v>14</v>
      </c>
      <c r="L82" s="33" t="s">
        <v>254</v>
      </c>
      <c r="M82" s="33">
        <v>10</v>
      </c>
      <c r="N82" s="68" t="s">
        <v>255</v>
      </c>
      <c r="O82" s="68" t="s">
        <v>256</v>
      </c>
      <c r="P82" s="220">
        <v>3</v>
      </c>
      <c r="Q82" s="217" t="s">
        <v>404</v>
      </c>
      <c r="R82" s="217">
        <v>10</v>
      </c>
      <c r="S82" s="219" t="s">
        <v>255</v>
      </c>
      <c r="T82" s="68"/>
      <c r="U82" s="68"/>
      <c r="V82" s="71"/>
      <c r="W82" s="68"/>
      <c r="X82" s="68"/>
      <c r="Y82" s="68"/>
      <c r="Z82" s="71"/>
      <c r="AA82" s="73"/>
      <c r="AB82" s="69"/>
    </row>
    <row r="83" spans="2:28" ht="99.75" customHeight="1" x14ac:dyDescent="0.3">
      <c r="B83" s="70" t="s">
        <v>257</v>
      </c>
      <c r="C83" s="27"/>
      <c r="D83" s="28"/>
      <c r="E83" s="26"/>
      <c r="F83" s="25"/>
      <c r="G83" s="22"/>
      <c r="H83" s="28"/>
      <c r="I83" s="26"/>
      <c r="J83" s="25"/>
      <c r="K83" s="56">
        <v>2</v>
      </c>
      <c r="L83" s="33" t="s">
        <v>258</v>
      </c>
      <c r="M83" s="33">
        <v>7</v>
      </c>
      <c r="N83" s="68" t="s">
        <v>259</v>
      </c>
      <c r="O83" s="68" t="s">
        <v>260</v>
      </c>
      <c r="P83" s="225">
        <v>2</v>
      </c>
      <c r="Q83" s="222" t="s">
        <v>258</v>
      </c>
      <c r="R83" s="222">
        <v>7</v>
      </c>
      <c r="S83" s="224" t="s">
        <v>259</v>
      </c>
      <c r="T83" s="68"/>
      <c r="U83" s="68"/>
      <c r="V83" s="71"/>
      <c r="W83" s="68"/>
      <c r="X83" s="68"/>
      <c r="Y83" s="68"/>
      <c r="Z83" s="71"/>
      <c r="AA83" s="73"/>
      <c r="AB83" s="69"/>
    </row>
    <row r="84" spans="2:28" ht="99.75" customHeight="1" x14ac:dyDescent="0.3">
      <c r="B84" s="70" t="s">
        <v>261</v>
      </c>
      <c r="C84" s="27"/>
      <c r="D84" s="28"/>
      <c r="E84" s="26"/>
      <c r="F84" s="25"/>
      <c r="G84" s="22"/>
      <c r="H84" s="28"/>
      <c r="I84" s="26"/>
      <c r="J84" s="25"/>
      <c r="K84" s="56">
        <v>1710</v>
      </c>
      <c r="L84" s="33" t="s">
        <v>262</v>
      </c>
      <c r="M84" s="33">
        <v>27</v>
      </c>
      <c r="N84" s="68" t="s">
        <v>183</v>
      </c>
      <c r="O84" s="68" t="s">
        <v>263</v>
      </c>
      <c r="P84" s="225">
        <v>228</v>
      </c>
      <c r="Q84" s="222" t="s">
        <v>406</v>
      </c>
      <c r="R84" s="223">
        <v>27</v>
      </c>
      <c r="S84" s="226" t="s">
        <v>183</v>
      </c>
      <c r="T84" s="68"/>
      <c r="U84" s="68"/>
      <c r="V84" s="71"/>
      <c r="W84" s="68"/>
      <c r="X84" s="68"/>
      <c r="Y84" s="68"/>
      <c r="Z84" s="71"/>
      <c r="AA84" s="73"/>
      <c r="AB84" s="69"/>
    </row>
    <row r="85" spans="2:28" ht="99.75" customHeight="1" x14ac:dyDescent="0.3">
      <c r="B85" s="70" t="s">
        <v>264</v>
      </c>
      <c r="C85" s="27"/>
      <c r="D85" s="28"/>
      <c r="E85" s="26"/>
      <c r="F85" s="25"/>
      <c r="G85" s="22"/>
      <c r="H85" s="28"/>
      <c r="I85" s="26"/>
      <c r="J85" s="25"/>
      <c r="K85" s="56">
        <v>1322</v>
      </c>
      <c r="L85" s="33" t="s">
        <v>262</v>
      </c>
      <c r="M85" s="33">
        <v>27</v>
      </c>
      <c r="N85" s="68" t="s">
        <v>183</v>
      </c>
      <c r="O85" s="68" t="s">
        <v>265</v>
      </c>
      <c r="P85" s="225">
        <v>650</v>
      </c>
      <c r="Q85" s="222" t="s">
        <v>407</v>
      </c>
      <c r="R85" s="223">
        <v>27</v>
      </c>
      <c r="S85" s="226" t="s">
        <v>183</v>
      </c>
      <c r="T85" s="68"/>
      <c r="U85" s="68"/>
      <c r="V85" s="71"/>
      <c r="W85" s="68"/>
      <c r="X85" s="68"/>
      <c r="Y85" s="68"/>
      <c r="Z85" s="71"/>
      <c r="AA85" s="73"/>
      <c r="AB85" s="69"/>
    </row>
    <row r="86" spans="2:28" ht="99.75" customHeight="1" x14ac:dyDescent="0.3">
      <c r="B86" s="70" t="s">
        <v>266</v>
      </c>
      <c r="C86" s="27"/>
      <c r="D86" s="28"/>
      <c r="E86" s="26"/>
      <c r="F86" s="25"/>
      <c r="G86" s="22"/>
      <c r="H86" s="28"/>
      <c r="I86" s="26"/>
      <c r="J86" s="25"/>
      <c r="K86" s="56">
        <v>2400</v>
      </c>
      <c r="L86" s="33" t="s">
        <v>267</v>
      </c>
      <c r="M86" s="33">
        <v>27</v>
      </c>
      <c r="N86" s="68" t="s">
        <v>183</v>
      </c>
      <c r="O86" s="68" t="s">
        <v>268</v>
      </c>
      <c r="P86" s="231">
        <v>700</v>
      </c>
      <c r="Q86" s="229" t="s">
        <v>408</v>
      </c>
      <c r="R86" s="230">
        <v>27</v>
      </c>
      <c r="S86" s="232" t="s">
        <v>183</v>
      </c>
      <c r="T86" s="68"/>
      <c r="U86" s="68"/>
      <c r="V86" s="71"/>
      <c r="W86" s="68"/>
      <c r="X86" s="68"/>
      <c r="Y86" s="68"/>
      <c r="Z86" s="71"/>
      <c r="AA86" s="73"/>
      <c r="AB86" s="69"/>
    </row>
    <row r="87" spans="2:28" ht="99.75" customHeight="1" x14ac:dyDescent="0.3">
      <c r="B87" s="70" t="s">
        <v>269</v>
      </c>
      <c r="C87" s="27"/>
      <c r="D87" s="28"/>
      <c r="E87" s="26"/>
      <c r="F87" s="25"/>
      <c r="G87" s="22"/>
      <c r="H87" s="28"/>
      <c r="I87" s="26"/>
      <c r="J87" s="25"/>
      <c r="K87" s="56">
        <v>358</v>
      </c>
      <c r="L87" s="33" t="s">
        <v>262</v>
      </c>
      <c r="M87" s="33">
        <v>27</v>
      </c>
      <c r="N87" s="68" t="s">
        <v>183</v>
      </c>
      <c r="O87" s="68" t="s">
        <v>270</v>
      </c>
      <c r="P87" s="235">
        <v>920</v>
      </c>
      <c r="Q87" s="233" t="s">
        <v>409</v>
      </c>
      <c r="R87" s="234">
        <v>27</v>
      </c>
      <c r="S87" s="236" t="s">
        <v>183</v>
      </c>
      <c r="T87" s="68"/>
      <c r="U87" s="68"/>
      <c r="V87" s="71"/>
      <c r="W87" s="68"/>
      <c r="X87" s="68"/>
      <c r="Y87" s="68"/>
      <c r="Z87" s="71"/>
      <c r="AA87" s="73"/>
      <c r="AB87" s="69"/>
    </row>
    <row r="88" spans="2:28" ht="313.5" x14ac:dyDescent="0.3">
      <c r="B88" s="70" t="s">
        <v>177</v>
      </c>
      <c r="C88" s="27"/>
      <c r="D88" s="28"/>
      <c r="E88" s="26"/>
      <c r="F88" s="25"/>
      <c r="G88" s="22"/>
      <c r="H88" s="28"/>
      <c r="I88" s="26"/>
      <c r="J88" s="25"/>
      <c r="K88" s="56">
        <v>1510</v>
      </c>
      <c r="L88" s="33" t="s">
        <v>262</v>
      </c>
      <c r="M88" s="33">
        <v>27</v>
      </c>
      <c r="N88" s="68" t="s">
        <v>183</v>
      </c>
      <c r="O88" s="68" t="s">
        <v>271</v>
      </c>
      <c r="P88" s="239">
        <v>850</v>
      </c>
      <c r="Q88" s="237" t="s">
        <v>410</v>
      </c>
      <c r="R88" s="238">
        <v>27</v>
      </c>
      <c r="S88" s="240" t="s">
        <v>183</v>
      </c>
      <c r="T88" s="68"/>
      <c r="U88" s="68"/>
      <c r="V88" s="71"/>
      <c r="W88" s="68"/>
      <c r="X88" s="68"/>
      <c r="Y88" s="68"/>
      <c r="Z88" s="71"/>
      <c r="AA88" s="73"/>
      <c r="AB88" s="69"/>
    </row>
    <row r="89" spans="2:28" ht="99.75" customHeight="1" x14ac:dyDescent="0.3">
      <c r="B89" s="70" t="s">
        <v>272</v>
      </c>
      <c r="C89" s="27"/>
      <c r="D89" s="28"/>
      <c r="E89" s="26"/>
      <c r="F89" s="25"/>
      <c r="G89" s="22"/>
      <c r="H89" s="28"/>
      <c r="I89" s="26"/>
      <c r="J89" s="25"/>
      <c r="K89" s="56">
        <v>144</v>
      </c>
      <c r="L89" s="56" t="s">
        <v>273</v>
      </c>
      <c r="M89" s="56">
        <v>20</v>
      </c>
      <c r="N89" s="68" t="s">
        <v>274</v>
      </c>
      <c r="O89" s="68" t="s">
        <v>275</v>
      </c>
      <c r="P89" s="244">
        <v>87</v>
      </c>
      <c r="Q89" s="241" t="s">
        <v>411</v>
      </c>
      <c r="R89" s="242">
        <v>27</v>
      </c>
      <c r="S89" s="245" t="s">
        <v>183</v>
      </c>
      <c r="T89" s="68"/>
      <c r="U89" s="68"/>
      <c r="V89" s="71"/>
      <c r="W89" s="68"/>
      <c r="X89" s="68"/>
      <c r="Y89" s="68"/>
      <c r="Z89" s="71"/>
      <c r="AA89" s="73"/>
      <c r="AB89" s="69"/>
    </row>
    <row r="90" spans="2:28" ht="99.75" customHeight="1" x14ac:dyDescent="0.3">
      <c r="B90" s="70" t="s">
        <v>15</v>
      </c>
      <c r="C90" s="27"/>
      <c r="D90" s="28"/>
      <c r="E90" s="26"/>
      <c r="F90" s="25"/>
      <c r="G90" s="22"/>
      <c r="H90" s="28"/>
      <c r="I90" s="26"/>
      <c r="J90" s="25"/>
      <c r="K90" s="56">
        <f>SUM(K82:K89)</f>
        <v>7460</v>
      </c>
      <c r="L90" s="22">
        <v>8</v>
      </c>
      <c r="M90" s="22">
        <v>27</v>
      </c>
      <c r="N90" s="68" t="s">
        <v>276</v>
      </c>
      <c r="O90" s="68" t="s">
        <v>277</v>
      </c>
      <c r="P90" s="228">
        <v>3480</v>
      </c>
      <c r="Q90" s="227"/>
      <c r="R90" s="227">
        <v>27</v>
      </c>
      <c r="S90" s="227"/>
      <c r="T90" s="22"/>
      <c r="U90" s="22"/>
      <c r="V90" s="72"/>
      <c r="W90" s="22"/>
      <c r="X90" s="22"/>
      <c r="Y90" s="22"/>
      <c r="Z90" s="72"/>
      <c r="AA90" s="73"/>
      <c r="AB90" s="69"/>
    </row>
    <row r="91" spans="2:28" ht="30" customHeight="1" x14ac:dyDescent="0.3">
      <c r="B91" s="362" t="s">
        <v>24</v>
      </c>
      <c r="C91" s="342" t="s">
        <v>193</v>
      </c>
      <c r="D91" s="343"/>
      <c r="E91" s="343"/>
      <c r="F91" s="344"/>
      <c r="G91" s="342" t="s">
        <v>189</v>
      </c>
      <c r="H91" s="343"/>
      <c r="I91" s="343"/>
      <c r="J91" s="344"/>
      <c r="K91" s="351" t="s">
        <v>186</v>
      </c>
      <c r="L91" s="352"/>
      <c r="M91" s="352"/>
      <c r="N91" s="353"/>
      <c r="O91" s="51"/>
      <c r="P91" s="342" t="s">
        <v>187</v>
      </c>
      <c r="Q91" s="343"/>
      <c r="R91" s="343"/>
      <c r="S91" s="344"/>
      <c r="T91" s="351" t="s">
        <v>14</v>
      </c>
      <c r="U91" s="352"/>
      <c r="V91" s="352"/>
      <c r="W91" s="353"/>
      <c r="X91" s="351" t="s">
        <v>192</v>
      </c>
      <c r="Y91" s="352"/>
      <c r="Z91" s="352"/>
      <c r="AA91" s="353"/>
      <c r="AB91" s="358" t="s">
        <v>8</v>
      </c>
    </row>
    <row r="92" spans="2:28" x14ac:dyDescent="0.3">
      <c r="B92" s="363"/>
      <c r="C92" s="10" t="s">
        <v>15</v>
      </c>
      <c r="D92" s="10" t="s">
        <v>16</v>
      </c>
      <c r="E92" s="342" t="s">
        <v>17</v>
      </c>
      <c r="F92" s="344"/>
      <c r="G92" s="10" t="s">
        <v>15</v>
      </c>
      <c r="H92" s="10" t="s">
        <v>16</v>
      </c>
      <c r="I92" s="342" t="s">
        <v>17</v>
      </c>
      <c r="J92" s="344"/>
      <c r="K92" s="11" t="s">
        <v>15</v>
      </c>
      <c r="L92" s="11" t="s">
        <v>16</v>
      </c>
      <c r="M92" s="351" t="s">
        <v>17</v>
      </c>
      <c r="N92" s="353"/>
      <c r="O92" s="50"/>
      <c r="P92" s="10" t="s">
        <v>15</v>
      </c>
      <c r="Q92" s="10" t="s">
        <v>16</v>
      </c>
      <c r="R92" s="342" t="s">
        <v>17</v>
      </c>
      <c r="S92" s="344"/>
      <c r="T92" s="11" t="s">
        <v>15</v>
      </c>
      <c r="U92" s="11" t="s">
        <v>16</v>
      </c>
      <c r="V92" s="351" t="s">
        <v>17</v>
      </c>
      <c r="W92" s="353"/>
      <c r="X92" s="100" t="s">
        <v>15</v>
      </c>
      <c r="Y92" s="100" t="s">
        <v>16</v>
      </c>
      <c r="Z92" s="351" t="s">
        <v>17</v>
      </c>
      <c r="AA92" s="353"/>
      <c r="AB92" s="359"/>
    </row>
    <row r="93" spans="2:28" ht="25.5" customHeight="1" x14ac:dyDescent="0.3">
      <c r="B93" s="12" t="s">
        <v>18</v>
      </c>
      <c r="C93" s="13"/>
      <c r="D93" s="13"/>
      <c r="E93" s="347"/>
      <c r="F93" s="348"/>
      <c r="G93" s="33">
        <f>+H93+I93</f>
        <v>35</v>
      </c>
      <c r="H93" s="13">
        <v>24</v>
      </c>
      <c r="I93" s="347">
        <f>11</f>
        <v>11</v>
      </c>
      <c r="J93" s="348"/>
      <c r="K93" s="13">
        <f>L93+M93</f>
        <v>35</v>
      </c>
      <c r="L93" s="13">
        <v>24</v>
      </c>
      <c r="M93" s="347">
        <v>11</v>
      </c>
      <c r="N93" s="348"/>
      <c r="O93" s="43"/>
      <c r="P93" s="13"/>
      <c r="Q93" s="13"/>
      <c r="R93" s="347"/>
      <c r="S93" s="348"/>
      <c r="T93" s="13"/>
      <c r="U93" s="13"/>
      <c r="V93" s="347"/>
      <c r="W93" s="348"/>
      <c r="X93" s="13"/>
      <c r="Y93" s="13"/>
      <c r="Z93" s="347"/>
      <c r="AA93" s="348"/>
      <c r="AB93" s="14"/>
    </row>
    <row r="94" spans="2:28" ht="25.5" customHeight="1" x14ac:dyDescent="0.3">
      <c r="B94" s="12" t="s">
        <v>9</v>
      </c>
      <c r="C94" s="13"/>
      <c r="D94" s="13"/>
      <c r="E94" s="347"/>
      <c r="F94" s="348"/>
      <c r="G94" s="56">
        <f>+H94+I94</f>
        <v>131</v>
      </c>
      <c r="H94" s="13">
        <f>25+15+21</f>
        <v>61</v>
      </c>
      <c r="I94" s="347">
        <f>41+15+14</f>
        <v>70</v>
      </c>
      <c r="J94" s="348"/>
      <c r="K94" s="56">
        <f>L94+M94</f>
        <v>131</v>
      </c>
      <c r="L94" s="13">
        <v>61</v>
      </c>
      <c r="M94" s="347">
        <v>70</v>
      </c>
      <c r="N94" s="348"/>
      <c r="O94" s="43"/>
      <c r="P94" s="13"/>
      <c r="Q94" s="13"/>
      <c r="R94" s="347"/>
      <c r="S94" s="348"/>
      <c r="T94" s="13"/>
      <c r="U94" s="13"/>
      <c r="V94" s="347"/>
      <c r="W94" s="348"/>
      <c r="X94" s="13"/>
      <c r="Y94" s="13"/>
      <c r="Z94" s="347"/>
      <c r="AA94" s="348"/>
      <c r="AB94" s="14"/>
    </row>
    <row r="95" spans="2:28" ht="71.25" customHeight="1" x14ac:dyDescent="0.3">
      <c r="B95" s="15" t="s">
        <v>0</v>
      </c>
      <c r="C95" s="16" t="s">
        <v>20</v>
      </c>
      <c r="D95" s="16" t="s">
        <v>21</v>
      </c>
      <c r="E95" s="16" t="s">
        <v>22</v>
      </c>
      <c r="F95" s="17" t="s">
        <v>23</v>
      </c>
      <c r="G95" s="16" t="s">
        <v>20</v>
      </c>
      <c r="H95" s="16" t="s">
        <v>21</v>
      </c>
      <c r="I95" s="16" t="s">
        <v>22</v>
      </c>
      <c r="J95" s="17" t="s">
        <v>23</v>
      </c>
      <c r="K95" s="15" t="s">
        <v>20</v>
      </c>
      <c r="L95" s="15" t="s">
        <v>21</v>
      </c>
      <c r="M95" s="15" t="s">
        <v>22</v>
      </c>
      <c r="N95" s="18" t="s">
        <v>23</v>
      </c>
      <c r="O95" s="18"/>
      <c r="P95" s="16" t="s">
        <v>20</v>
      </c>
      <c r="Q95" s="16" t="s">
        <v>21</v>
      </c>
      <c r="R95" s="16" t="s">
        <v>22</v>
      </c>
      <c r="S95" s="17" t="s">
        <v>23</v>
      </c>
      <c r="T95" s="15" t="s">
        <v>20</v>
      </c>
      <c r="U95" s="15" t="s">
        <v>21</v>
      </c>
      <c r="V95" s="15" t="s">
        <v>22</v>
      </c>
      <c r="W95" s="18" t="s">
        <v>23</v>
      </c>
      <c r="X95" s="15" t="s">
        <v>20</v>
      </c>
      <c r="Y95" s="15" t="s">
        <v>21</v>
      </c>
      <c r="Z95" s="15" t="s">
        <v>22</v>
      </c>
      <c r="AA95" s="18" t="s">
        <v>23</v>
      </c>
      <c r="AB95" s="16" t="s">
        <v>8</v>
      </c>
    </row>
    <row r="96" spans="2:28" ht="30.75" customHeight="1" x14ac:dyDescent="0.3">
      <c r="B96" s="377" t="s">
        <v>31</v>
      </c>
      <c r="C96" s="13"/>
      <c r="D96" s="97"/>
      <c r="E96" s="13"/>
      <c r="F96" s="97"/>
      <c r="G96" s="56">
        <v>1</v>
      </c>
      <c r="H96" s="98" t="s">
        <v>71</v>
      </c>
      <c r="I96" s="13">
        <v>1</v>
      </c>
      <c r="J96" s="97" t="s">
        <v>72</v>
      </c>
      <c r="K96" s="13">
        <v>1</v>
      </c>
      <c r="L96" s="19" t="s">
        <v>278</v>
      </c>
      <c r="M96" s="13">
        <v>1</v>
      </c>
      <c r="N96" s="94" t="s">
        <v>53</v>
      </c>
      <c r="O96" s="379" t="s">
        <v>279</v>
      </c>
      <c r="P96" s="19"/>
      <c r="Q96" s="19"/>
      <c r="R96" s="43"/>
      <c r="S96" s="13"/>
      <c r="T96" s="13"/>
      <c r="U96" s="19"/>
      <c r="V96" s="19"/>
      <c r="W96" s="13"/>
      <c r="X96" s="19"/>
      <c r="Y96" s="19"/>
      <c r="Z96" s="43"/>
      <c r="AA96" s="73"/>
      <c r="AB96" s="14"/>
    </row>
    <row r="97" spans="2:28" ht="30.75" customHeight="1" x14ac:dyDescent="0.3">
      <c r="B97" s="377"/>
      <c r="C97" s="13"/>
      <c r="D97" s="97"/>
      <c r="E97" s="13"/>
      <c r="F97" s="97"/>
      <c r="G97" s="56">
        <v>1</v>
      </c>
      <c r="H97" s="98" t="s">
        <v>73</v>
      </c>
      <c r="I97" s="13">
        <v>1</v>
      </c>
      <c r="J97" s="97" t="s">
        <v>72</v>
      </c>
      <c r="K97" s="13">
        <v>1</v>
      </c>
      <c r="L97" s="19" t="s">
        <v>280</v>
      </c>
      <c r="M97" s="13">
        <v>1</v>
      </c>
      <c r="N97" s="94" t="s">
        <v>53</v>
      </c>
      <c r="O97" s="379"/>
      <c r="P97" s="19"/>
      <c r="Q97" s="19"/>
      <c r="R97" s="43"/>
      <c r="S97" s="13"/>
      <c r="T97" s="19"/>
      <c r="U97" s="19"/>
      <c r="V97" s="43"/>
      <c r="W97" s="13"/>
      <c r="X97" s="19"/>
      <c r="Y97" s="19"/>
      <c r="Z97" s="43"/>
      <c r="AA97" s="73"/>
      <c r="AB97" s="14"/>
    </row>
    <row r="98" spans="2:28" ht="30.75" customHeight="1" x14ac:dyDescent="0.3">
      <c r="B98" s="377"/>
      <c r="C98" s="13"/>
      <c r="D98" s="97"/>
      <c r="E98" s="13"/>
      <c r="F98" s="97"/>
      <c r="G98" s="56">
        <v>1</v>
      </c>
      <c r="H98" s="98" t="s">
        <v>74</v>
      </c>
      <c r="I98" s="13">
        <v>1</v>
      </c>
      <c r="J98" s="97" t="s">
        <v>72</v>
      </c>
      <c r="K98" s="13">
        <v>1</v>
      </c>
      <c r="L98" s="19" t="s">
        <v>281</v>
      </c>
      <c r="M98" s="13">
        <v>1</v>
      </c>
      <c r="N98" s="94" t="s">
        <v>53</v>
      </c>
      <c r="O98" s="379"/>
      <c r="P98" s="19"/>
      <c r="Q98" s="19"/>
      <c r="R98" s="43"/>
      <c r="S98" s="13"/>
      <c r="T98" s="19"/>
      <c r="U98" s="19"/>
      <c r="V98" s="43"/>
      <c r="W98" s="13"/>
      <c r="X98" s="19"/>
      <c r="Y98" s="19"/>
      <c r="Z98" s="43"/>
      <c r="AA98" s="73"/>
      <c r="AB98" s="14"/>
    </row>
    <row r="99" spans="2:28" ht="30.75" customHeight="1" x14ac:dyDescent="0.3">
      <c r="B99" s="377"/>
      <c r="C99" s="13"/>
      <c r="D99" s="97"/>
      <c r="E99" s="13"/>
      <c r="F99" s="97"/>
      <c r="G99" s="56">
        <v>1</v>
      </c>
      <c r="H99" s="98" t="s">
        <v>75</v>
      </c>
      <c r="I99" s="13">
        <v>1</v>
      </c>
      <c r="J99" s="97" t="s">
        <v>72</v>
      </c>
      <c r="K99" s="13">
        <v>1</v>
      </c>
      <c r="L99" s="19" t="s">
        <v>282</v>
      </c>
      <c r="M99" s="13">
        <v>1</v>
      </c>
      <c r="N99" s="94" t="s">
        <v>53</v>
      </c>
      <c r="O99" s="379"/>
      <c r="P99" s="19"/>
      <c r="Q99" s="19"/>
      <c r="R99" s="43"/>
      <c r="S99" s="13"/>
      <c r="T99" s="13"/>
      <c r="U99" s="19"/>
      <c r="V99" s="19"/>
      <c r="W99" s="13"/>
      <c r="X99" s="19"/>
      <c r="Y99" s="19"/>
      <c r="Z99" s="43"/>
      <c r="AA99" s="73"/>
      <c r="AB99" s="14"/>
    </row>
    <row r="100" spans="2:28" ht="30.75" customHeight="1" x14ac:dyDescent="0.3">
      <c r="B100" s="377"/>
      <c r="C100" s="13"/>
      <c r="D100" s="97"/>
      <c r="E100" s="13"/>
      <c r="F100" s="97"/>
      <c r="G100" s="56">
        <v>1</v>
      </c>
      <c r="H100" s="98" t="s">
        <v>76</v>
      </c>
      <c r="I100" s="13">
        <v>1</v>
      </c>
      <c r="J100" s="97" t="s">
        <v>72</v>
      </c>
      <c r="K100" s="13">
        <v>1</v>
      </c>
      <c r="L100" s="19" t="s">
        <v>283</v>
      </c>
      <c r="M100" s="13">
        <v>1</v>
      </c>
      <c r="N100" s="94" t="s">
        <v>53</v>
      </c>
      <c r="O100" s="379"/>
      <c r="P100" s="19"/>
      <c r="Q100" s="19"/>
      <c r="R100" s="43"/>
      <c r="S100" s="13"/>
      <c r="T100" s="19"/>
      <c r="U100" s="19"/>
      <c r="V100" s="43"/>
      <c r="W100" s="13"/>
      <c r="X100" s="19"/>
      <c r="Y100" s="19"/>
      <c r="Z100" s="43"/>
      <c r="AA100" s="73"/>
      <c r="AB100" s="14"/>
    </row>
    <row r="101" spans="2:28" ht="30.75" customHeight="1" x14ac:dyDescent="0.3">
      <c r="B101" s="377"/>
      <c r="C101" s="13"/>
      <c r="D101" s="97"/>
      <c r="E101" s="13"/>
      <c r="F101" s="97"/>
      <c r="G101" s="56">
        <v>1</v>
      </c>
      <c r="H101" s="98" t="s">
        <v>77</v>
      </c>
      <c r="I101" s="13">
        <v>1</v>
      </c>
      <c r="J101" s="97" t="s">
        <v>72</v>
      </c>
      <c r="K101" s="13">
        <v>1</v>
      </c>
      <c r="L101" s="19" t="s">
        <v>284</v>
      </c>
      <c r="M101" s="13">
        <v>1</v>
      </c>
      <c r="N101" s="94" t="s">
        <v>53</v>
      </c>
      <c r="O101" s="379"/>
      <c r="P101" s="19"/>
      <c r="Q101" s="19"/>
      <c r="R101" s="43"/>
      <c r="S101" s="13"/>
      <c r="T101" s="13"/>
      <c r="U101" s="19"/>
      <c r="V101" s="19"/>
      <c r="W101" s="13"/>
      <c r="X101" s="19"/>
      <c r="Y101" s="19"/>
      <c r="Z101" s="43"/>
      <c r="AA101" s="73"/>
      <c r="AB101" s="14"/>
    </row>
    <row r="102" spans="2:28" ht="30.75" customHeight="1" x14ac:dyDescent="0.3">
      <c r="B102" s="377"/>
      <c r="C102" s="13"/>
      <c r="D102" s="97"/>
      <c r="E102" s="13"/>
      <c r="F102" s="97"/>
      <c r="G102" s="56">
        <v>1</v>
      </c>
      <c r="H102" s="98" t="s">
        <v>78</v>
      </c>
      <c r="I102" s="13">
        <v>1</v>
      </c>
      <c r="J102" s="97" t="s">
        <v>72</v>
      </c>
      <c r="K102" s="13">
        <v>1</v>
      </c>
      <c r="L102" s="19" t="s">
        <v>285</v>
      </c>
      <c r="M102" s="13">
        <v>1</v>
      </c>
      <c r="N102" s="94" t="s">
        <v>53</v>
      </c>
      <c r="O102" s="379"/>
      <c r="P102" s="19"/>
      <c r="Q102" s="19"/>
      <c r="R102" s="43"/>
      <c r="S102" s="13"/>
      <c r="T102" s="19"/>
      <c r="U102" s="19"/>
      <c r="V102" s="43"/>
      <c r="W102" s="13"/>
      <c r="X102" s="19"/>
      <c r="Y102" s="19"/>
      <c r="Z102" s="43"/>
      <c r="AA102" s="73"/>
      <c r="AB102" s="14"/>
    </row>
    <row r="103" spans="2:28" ht="30.75" customHeight="1" x14ac:dyDescent="0.3">
      <c r="B103" s="377"/>
      <c r="C103" s="13"/>
      <c r="D103" s="97"/>
      <c r="E103" s="13"/>
      <c r="F103" s="97"/>
      <c r="G103" s="56">
        <v>1</v>
      </c>
      <c r="H103" s="98" t="s">
        <v>79</v>
      </c>
      <c r="I103" s="13">
        <v>1</v>
      </c>
      <c r="J103" s="97" t="s">
        <v>72</v>
      </c>
      <c r="K103" s="13">
        <v>1</v>
      </c>
      <c r="L103" s="19" t="s">
        <v>286</v>
      </c>
      <c r="M103" s="13">
        <v>1</v>
      </c>
      <c r="N103" s="94" t="s">
        <v>53</v>
      </c>
      <c r="O103" s="379"/>
      <c r="P103" s="19"/>
      <c r="Q103" s="19"/>
      <c r="R103" s="43"/>
      <c r="S103" s="13"/>
      <c r="T103" s="19"/>
      <c r="U103" s="19"/>
      <c r="V103" s="43"/>
      <c r="W103" s="13"/>
      <c r="X103" s="19"/>
      <c r="Y103" s="19"/>
      <c r="Z103" s="43"/>
      <c r="AA103" s="73"/>
      <c r="AB103" s="14"/>
    </row>
    <row r="104" spans="2:28" ht="30.75" customHeight="1" x14ac:dyDescent="0.3">
      <c r="B104" s="377"/>
      <c r="C104" s="13"/>
      <c r="D104" s="97"/>
      <c r="E104" s="13"/>
      <c r="F104" s="97"/>
      <c r="G104" s="56">
        <v>1</v>
      </c>
      <c r="H104" s="98" t="s">
        <v>80</v>
      </c>
      <c r="I104" s="13">
        <v>1</v>
      </c>
      <c r="J104" s="97" t="s">
        <v>72</v>
      </c>
      <c r="K104" s="13">
        <v>1</v>
      </c>
      <c r="L104" s="19" t="s">
        <v>287</v>
      </c>
      <c r="M104" s="13">
        <v>1</v>
      </c>
      <c r="N104" s="94" t="s">
        <v>53</v>
      </c>
      <c r="O104" s="379"/>
      <c r="P104" s="19"/>
      <c r="Q104" s="19"/>
      <c r="R104" s="43"/>
      <c r="S104" s="13"/>
      <c r="T104" s="19"/>
      <c r="U104" s="19"/>
      <c r="V104" s="43"/>
      <c r="W104" s="13"/>
      <c r="X104" s="19"/>
      <c r="Y104" s="19"/>
      <c r="Z104" s="43"/>
      <c r="AA104" s="73"/>
      <c r="AB104" s="14"/>
    </row>
    <row r="105" spans="2:28" ht="30.75" customHeight="1" x14ac:dyDescent="0.3">
      <c r="B105" s="377"/>
      <c r="C105" s="13"/>
      <c r="D105" s="97"/>
      <c r="E105" s="13"/>
      <c r="F105" s="97"/>
      <c r="G105" s="56">
        <v>1</v>
      </c>
      <c r="H105" s="98" t="s">
        <v>81</v>
      </c>
      <c r="I105" s="13">
        <v>1</v>
      </c>
      <c r="J105" s="97" t="s">
        <v>72</v>
      </c>
      <c r="K105" s="13">
        <v>1</v>
      </c>
      <c r="L105" s="19" t="s">
        <v>288</v>
      </c>
      <c r="M105" s="13">
        <v>1</v>
      </c>
      <c r="N105" s="94" t="s">
        <v>53</v>
      </c>
      <c r="O105" s="379"/>
      <c r="P105" s="19"/>
      <c r="Q105" s="19"/>
      <c r="R105" s="43"/>
      <c r="S105" s="13"/>
      <c r="T105" s="13"/>
      <c r="U105" s="19"/>
      <c r="V105" s="19"/>
      <c r="W105" s="13"/>
      <c r="X105" s="19"/>
      <c r="Y105" s="19"/>
      <c r="Z105" s="43"/>
      <c r="AA105" s="73"/>
      <c r="AB105" s="14"/>
    </row>
    <row r="106" spans="2:28" ht="30.75" customHeight="1" x14ac:dyDescent="0.3">
      <c r="B106" s="377"/>
      <c r="C106" s="13"/>
      <c r="D106" s="97"/>
      <c r="E106" s="13"/>
      <c r="F106" s="97"/>
      <c r="G106" s="56">
        <v>1</v>
      </c>
      <c r="H106" s="98" t="s">
        <v>82</v>
      </c>
      <c r="I106" s="13">
        <v>1</v>
      </c>
      <c r="J106" s="97" t="s">
        <v>72</v>
      </c>
      <c r="K106" s="13">
        <v>1</v>
      </c>
      <c r="L106" s="19" t="s">
        <v>289</v>
      </c>
      <c r="M106" s="13">
        <v>1</v>
      </c>
      <c r="N106" s="94" t="s">
        <v>53</v>
      </c>
      <c r="O106" s="379"/>
      <c r="P106" s="19"/>
      <c r="Q106" s="19"/>
      <c r="R106" s="43"/>
      <c r="S106" s="13"/>
      <c r="T106" s="19"/>
      <c r="U106" s="19"/>
      <c r="V106" s="43"/>
      <c r="W106" s="13"/>
      <c r="X106" s="19"/>
      <c r="Y106" s="19"/>
      <c r="Z106" s="43"/>
      <c r="AA106" s="73"/>
      <c r="AB106" s="14"/>
    </row>
    <row r="107" spans="2:28" ht="30.75" customHeight="1" x14ac:dyDescent="0.3">
      <c r="B107" s="377"/>
      <c r="C107" s="13"/>
      <c r="D107" s="97"/>
      <c r="E107" s="13"/>
      <c r="F107" s="97"/>
      <c r="G107" s="56">
        <v>1</v>
      </c>
      <c r="H107" s="98" t="s">
        <v>83</v>
      </c>
      <c r="I107" s="13">
        <v>1</v>
      </c>
      <c r="J107" s="97" t="s">
        <v>84</v>
      </c>
      <c r="K107" s="13">
        <v>1</v>
      </c>
      <c r="L107" s="19" t="s">
        <v>290</v>
      </c>
      <c r="M107" s="13">
        <v>1</v>
      </c>
      <c r="N107" s="94" t="s">
        <v>53</v>
      </c>
      <c r="O107" s="379"/>
      <c r="P107" s="19"/>
      <c r="Q107" s="19"/>
      <c r="R107" s="43"/>
      <c r="S107" s="13"/>
      <c r="T107" s="19"/>
      <c r="U107" s="19"/>
      <c r="V107" s="43"/>
      <c r="W107" s="13"/>
      <c r="X107" s="19"/>
      <c r="Y107" s="19"/>
      <c r="Z107" s="43"/>
      <c r="AA107" s="73"/>
      <c r="AB107" s="14"/>
    </row>
    <row r="108" spans="2:28" ht="30.75" customHeight="1" x14ac:dyDescent="0.3">
      <c r="B108" s="377"/>
      <c r="C108" s="13"/>
      <c r="D108" s="97"/>
      <c r="E108" s="13"/>
      <c r="F108" s="97"/>
      <c r="G108" s="56">
        <v>1</v>
      </c>
      <c r="H108" s="98" t="s">
        <v>85</v>
      </c>
      <c r="I108" s="13">
        <v>1</v>
      </c>
      <c r="J108" s="97" t="s">
        <v>84</v>
      </c>
      <c r="K108" s="13">
        <v>1</v>
      </c>
      <c r="L108" s="19" t="s">
        <v>291</v>
      </c>
      <c r="M108" s="13">
        <v>1</v>
      </c>
      <c r="N108" s="94" t="s">
        <v>53</v>
      </c>
      <c r="O108" s="379"/>
      <c r="P108" s="19"/>
      <c r="Q108" s="19"/>
      <c r="R108" s="43"/>
      <c r="S108" s="13"/>
      <c r="T108" s="13"/>
      <c r="U108" s="19"/>
      <c r="V108" s="19"/>
      <c r="W108" s="13"/>
      <c r="X108" s="19"/>
      <c r="Y108" s="19"/>
      <c r="Z108" s="43"/>
      <c r="AA108" s="73"/>
      <c r="AB108" s="14"/>
    </row>
    <row r="109" spans="2:28" ht="30.75" customHeight="1" x14ac:dyDescent="0.3">
      <c r="B109" s="377"/>
      <c r="C109" s="13"/>
      <c r="D109" s="97"/>
      <c r="E109" s="13"/>
      <c r="F109" s="97"/>
      <c r="G109" s="56">
        <v>1</v>
      </c>
      <c r="H109" s="98" t="s">
        <v>86</v>
      </c>
      <c r="I109" s="13">
        <v>1</v>
      </c>
      <c r="J109" s="97" t="s">
        <v>87</v>
      </c>
      <c r="K109" s="13">
        <v>1</v>
      </c>
      <c r="L109" s="19" t="s">
        <v>292</v>
      </c>
      <c r="M109" s="13">
        <v>1</v>
      </c>
      <c r="N109" s="94" t="s">
        <v>53</v>
      </c>
      <c r="O109" s="379"/>
      <c r="P109" s="19"/>
      <c r="Q109" s="19"/>
      <c r="R109" s="43"/>
      <c r="S109" s="13"/>
      <c r="T109" s="13"/>
      <c r="U109" s="19"/>
      <c r="V109" s="19"/>
      <c r="W109" s="13"/>
      <c r="X109" s="19"/>
      <c r="Y109" s="19"/>
      <c r="Z109" s="43"/>
      <c r="AA109" s="73"/>
      <c r="AB109" s="14"/>
    </row>
    <row r="110" spans="2:28" ht="30.75" customHeight="1" x14ac:dyDescent="0.3">
      <c r="B110" s="377"/>
      <c r="C110" s="13"/>
      <c r="D110" s="97"/>
      <c r="E110" s="13"/>
      <c r="F110" s="97"/>
      <c r="G110" s="56">
        <v>1</v>
      </c>
      <c r="H110" s="98" t="s">
        <v>88</v>
      </c>
      <c r="I110" s="13">
        <v>1</v>
      </c>
      <c r="J110" s="97" t="s">
        <v>87</v>
      </c>
      <c r="K110" s="13">
        <v>1</v>
      </c>
      <c r="L110" s="95" t="s">
        <v>293</v>
      </c>
      <c r="M110" s="13">
        <v>1</v>
      </c>
      <c r="N110" s="94" t="s">
        <v>87</v>
      </c>
      <c r="O110" s="379"/>
      <c r="P110" s="19"/>
      <c r="Q110" s="19"/>
      <c r="R110" s="43"/>
      <c r="S110" s="13"/>
      <c r="T110" s="13"/>
      <c r="U110" s="19"/>
      <c r="V110" s="19"/>
      <c r="W110" s="13"/>
      <c r="X110" s="19"/>
      <c r="Y110" s="19"/>
      <c r="Z110" s="43"/>
      <c r="AA110" s="73"/>
      <c r="AB110" s="14"/>
    </row>
    <row r="111" spans="2:28" ht="30.75" customHeight="1" x14ac:dyDescent="0.3">
      <c r="B111" s="377"/>
      <c r="C111" s="13"/>
      <c r="D111" s="97"/>
      <c r="E111" s="13"/>
      <c r="F111" s="97"/>
      <c r="G111" s="56">
        <v>1</v>
      </c>
      <c r="H111" s="98" t="s">
        <v>89</v>
      </c>
      <c r="I111" s="13">
        <v>1</v>
      </c>
      <c r="J111" s="97" t="s">
        <v>87</v>
      </c>
      <c r="K111" s="13">
        <v>1</v>
      </c>
      <c r="L111" s="19" t="s">
        <v>294</v>
      </c>
      <c r="M111" s="13">
        <v>1</v>
      </c>
      <c r="N111" s="94" t="s">
        <v>87</v>
      </c>
      <c r="O111" s="379"/>
      <c r="P111" s="19"/>
      <c r="Q111" s="19"/>
      <c r="R111" s="43"/>
      <c r="S111" s="13"/>
      <c r="T111" s="13"/>
      <c r="U111" s="19"/>
      <c r="V111" s="19"/>
      <c r="W111" s="13"/>
      <c r="X111" s="19"/>
      <c r="Y111" s="19"/>
      <c r="Z111" s="43"/>
      <c r="AA111" s="73"/>
      <c r="AB111" s="14"/>
    </row>
    <row r="112" spans="2:28" ht="30.75" customHeight="1" x14ac:dyDescent="0.3">
      <c r="B112" s="377"/>
      <c r="C112" s="13"/>
      <c r="D112" s="97"/>
      <c r="E112" s="13"/>
      <c r="F112" s="97"/>
      <c r="G112" s="56">
        <v>1</v>
      </c>
      <c r="H112" s="98" t="s">
        <v>81</v>
      </c>
      <c r="I112" s="13">
        <v>1</v>
      </c>
      <c r="J112" s="97" t="s">
        <v>87</v>
      </c>
      <c r="K112" s="13">
        <v>1</v>
      </c>
      <c r="L112" s="19" t="s">
        <v>295</v>
      </c>
      <c r="M112" s="13">
        <v>1</v>
      </c>
      <c r="N112" s="94" t="s">
        <v>87</v>
      </c>
      <c r="O112" s="379"/>
      <c r="P112" s="19"/>
      <c r="Q112" s="19"/>
      <c r="R112" s="43"/>
      <c r="S112" s="13"/>
      <c r="T112" s="13"/>
      <c r="U112" s="19"/>
      <c r="V112" s="19"/>
      <c r="W112" s="13"/>
      <c r="X112" s="19"/>
      <c r="Y112" s="19"/>
      <c r="Z112" s="43"/>
      <c r="AA112" s="73"/>
      <c r="AB112" s="14"/>
    </row>
    <row r="113" spans="2:28" ht="30.75" customHeight="1" x14ac:dyDescent="0.3">
      <c r="B113" s="377"/>
      <c r="C113" s="13"/>
      <c r="D113" s="97"/>
      <c r="E113" s="13"/>
      <c r="F113" s="97"/>
      <c r="G113" s="56">
        <v>1</v>
      </c>
      <c r="H113" s="98" t="s">
        <v>90</v>
      </c>
      <c r="I113" s="13">
        <v>1</v>
      </c>
      <c r="J113" s="97" t="s">
        <v>87</v>
      </c>
      <c r="K113" s="13">
        <v>1</v>
      </c>
      <c r="L113" s="19" t="s">
        <v>296</v>
      </c>
      <c r="M113" s="13">
        <v>1</v>
      </c>
      <c r="N113" s="94" t="s">
        <v>87</v>
      </c>
      <c r="O113" s="379"/>
      <c r="P113" s="19"/>
      <c r="Q113" s="19"/>
      <c r="R113" s="43"/>
      <c r="S113" s="13"/>
      <c r="T113" s="13"/>
      <c r="U113" s="19"/>
      <c r="V113" s="19"/>
      <c r="W113" s="13"/>
      <c r="X113" s="19"/>
      <c r="Y113" s="19"/>
      <c r="Z113" s="43"/>
      <c r="AA113" s="73"/>
      <c r="AB113" s="14"/>
    </row>
    <row r="114" spans="2:28" ht="30.75" customHeight="1" x14ac:dyDescent="0.3">
      <c r="B114" s="377"/>
      <c r="C114" s="13"/>
      <c r="D114" s="97"/>
      <c r="E114" s="13"/>
      <c r="F114" s="97"/>
      <c r="G114" s="56">
        <v>1</v>
      </c>
      <c r="H114" s="98" t="s">
        <v>91</v>
      </c>
      <c r="I114" s="13">
        <v>1</v>
      </c>
      <c r="J114" s="97" t="s">
        <v>87</v>
      </c>
      <c r="K114" s="13">
        <v>1</v>
      </c>
      <c r="L114" s="19" t="s">
        <v>297</v>
      </c>
      <c r="M114" s="13">
        <v>1</v>
      </c>
      <c r="N114" s="94" t="s">
        <v>87</v>
      </c>
      <c r="O114" s="379"/>
      <c r="P114" s="19"/>
      <c r="Q114" s="19"/>
      <c r="R114" s="43"/>
      <c r="S114" s="13"/>
      <c r="T114" s="13"/>
      <c r="U114" s="19"/>
      <c r="V114" s="19"/>
      <c r="W114" s="13"/>
      <c r="X114" s="19"/>
      <c r="Y114" s="19"/>
      <c r="Z114" s="43"/>
      <c r="AA114" s="73"/>
      <c r="AB114" s="14"/>
    </row>
    <row r="115" spans="2:28" ht="30.75" customHeight="1" x14ac:dyDescent="0.3">
      <c r="B115" s="377"/>
      <c r="C115" s="13"/>
      <c r="D115" s="97"/>
      <c r="E115" s="13"/>
      <c r="F115" s="97"/>
      <c r="G115" s="56">
        <v>1</v>
      </c>
      <c r="H115" s="98" t="s">
        <v>92</v>
      </c>
      <c r="I115" s="13">
        <v>1</v>
      </c>
      <c r="J115" s="97" t="s">
        <v>87</v>
      </c>
      <c r="K115" s="13">
        <v>1</v>
      </c>
      <c r="L115" s="19" t="s">
        <v>298</v>
      </c>
      <c r="M115" s="13">
        <v>1</v>
      </c>
      <c r="N115" s="94" t="s">
        <v>87</v>
      </c>
      <c r="O115" s="379"/>
      <c r="P115" s="19"/>
      <c r="Q115" s="19"/>
      <c r="R115" s="43"/>
      <c r="S115" s="13"/>
      <c r="T115" s="13"/>
      <c r="U115" s="19"/>
      <c r="V115" s="19"/>
      <c r="W115" s="13"/>
      <c r="X115" s="19"/>
      <c r="Y115" s="19"/>
      <c r="Z115" s="43"/>
      <c r="AA115" s="73"/>
      <c r="AB115" s="14"/>
    </row>
    <row r="116" spans="2:28" ht="30.75" customHeight="1" x14ac:dyDescent="0.3">
      <c r="B116" s="377"/>
      <c r="C116" s="13"/>
      <c r="D116" s="97"/>
      <c r="E116" s="13"/>
      <c r="F116" s="99"/>
      <c r="G116" s="56">
        <v>1</v>
      </c>
      <c r="H116" s="98" t="s">
        <v>93</v>
      </c>
      <c r="I116" s="13">
        <v>1</v>
      </c>
      <c r="J116" s="99" t="s">
        <v>94</v>
      </c>
      <c r="K116" s="13">
        <v>1</v>
      </c>
      <c r="L116" s="19" t="s">
        <v>299</v>
      </c>
      <c r="M116" s="13">
        <v>1</v>
      </c>
      <c r="N116" s="94" t="s">
        <v>87</v>
      </c>
      <c r="O116" s="379"/>
      <c r="P116" s="19"/>
      <c r="Q116" s="19"/>
      <c r="R116" s="43"/>
      <c r="S116" s="13"/>
      <c r="T116" s="13"/>
      <c r="U116" s="19"/>
      <c r="V116" s="19"/>
      <c r="W116" s="13"/>
      <c r="X116" s="19"/>
      <c r="Y116" s="19"/>
      <c r="Z116" s="43"/>
      <c r="AA116" s="73"/>
      <c r="AB116" s="14"/>
    </row>
    <row r="117" spans="2:28" ht="30.75" customHeight="1" x14ac:dyDescent="0.3">
      <c r="B117" s="377"/>
      <c r="C117" s="13"/>
      <c r="D117" s="97"/>
      <c r="E117" s="13"/>
      <c r="F117" s="99"/>
      <c r="G117" s="56">
        <v>1</v>
      </c>
      <c r="H117" s="98" t="s">
        <v>95</v>
      </c>
      <c r="I117" s="13">
        <v>1</v>
      </c>
      <c r="J117" s="99" t="s">
        <v>94</v>
      </c>
      <c r="K117" s="13">
        <v>1</v>
      </c>
      <c r="L117" s="19" t="s">
        <v>300</v>
      </c>
      <c r="M117" s="13">
        <v>1</v>
      </c>
      <c r="N117" s="94" t="s">
        <v>301</v>
      </c>
      <c r="O117" s="379"/>
      <c r="P117" s="73"/>
      <c r="Q117" s="73"/>
      <c r="R117" s="73"/>
      <c r="S117" s="73"/>
      <c r="T117" s="73"/>
      <c r="U117" s="73"/>
      <c r="V117" s="73"/>
      <c r="W117" s="73"/>
      <c r="X117" s="73"/>
      <c r="Y117" s="73"/>
      <c r="Z117" s="73"/>
      <c r="AA117" s="73"/>
      <c r="AB117" s="14"/>
    </row>
    <row r="118" spans="2:28" ht="30.75" customHeight="1" x14ac:dyDescent="0.3">
      <c r="B118" s="377"/>
      <c r="C118" s="13"/>
      <c r="D118" s="97"/>
      <c r="E118" s="13"/>
      <c r="F118" s="99"/>
      <c r="G118" s="56">
        <v>1</v>
      </c>
      <c r="H118" s="98" t="s">
        <v>96</v>
      </c>
      <c r="I118" s="13">
        <v>1</v>
      </c>
      <c r="J118" s="99" t="s">
        <v>94</v>
      </c>
      <c r="K118" s="13">
        <v>1</v>
      </c>
      <c r="L118" s="19" t="s">
        <v>295</v>
      </c>
      <c r="M118" s="13">
        <v>1</v>
      </c>
      <c r="N118" s="94" t="s">
        <v>301</v>
      </c>
      <c r="O118" s="379"/>
      <c r="P118" s="73"/>
      <c r="Q118" s="73"/>
      <c r="R118" s="73"/>
      <c r="S118" s="73"/>
      <c r="T118" s="73"/>
      <c r="U118" s="73"/>
      <c r="V118" s="73"/>
      <c r="W118" s="73"/>
      <c r="X118" s="73"/>
      <c r="Y118" s="73"/>
      <c r="Z118" s="73"/>
      <c r="AA118" s="73"/>
      <c r="AB118" s="14"/>
    </row>
    <row r="119" spans="2:28" ht="30.75" customHeight="1" x14ac:dyDescent="0.3">
      <c r="B119" s="377"/>
      <c r="C119" s="13"/>
      <c r="D119" s="97"/>
      <c r="E119" s="13"/>
      <c r="F119" s="99"/>
      <c r="G119" s="56">
        <v>1</v>
      </c>
      <c r="H119" s="98" t="s">
        <v>97</v>
      </c>
      <c r="I119" s="13">
        <v>1</v>
      </c>
      <c r="J119" s="99" t="s">
        <v>94</v>
      </c>
      <c r="K119" s="13">
        <v>1</v>
      </c>
      <c r="L119" s="19" t="s">
        <v>302</v>
      </c>
      <c r="M119" s="13">
        <v>1</v>
      </c>
      <c r="N119" s="94" t="s">
        <v>301</v>
      </c>
      <c r="O119" s="379"/>
      <c r="P119" s="73"/>
      <c r="Q119" s="73"/>
      <c r="R119" s="73"/>
      <c r="S119" s="73"/>
      <c r="T119" s="73"/>
      <c r="U119" s="73"/>
      <c r="V119" s="73"/>
      <c r="W119" s="73"/>
      <c r="X119" s="73"/>
      <c r="Y119" s="73"/>
      <c r="Z119" s="73"/>
      <c r="AA119" s="73"/>
      <c r="AB119" s="14"/>
    </row>
    <row r="120" spans="2:28" ht="30.75" customHeight="1" x14ac:dyDescent="0.3">
      <c r="B120" s="377"/>
      <c r="C120" s="13"/>
      <c r="D120" s="97"/>
      <c r="E120" s="13"/>
      <c r="F120" s="99"/>
      <c r="G120" s="56">
        <v>1</v>
      </c>
      <c r="H120" s="98" t="s">
        <v>98</v>
      </c>
      <c r="I120" s="13">
        <v>1</v>
      </c>
      <c r="J120" s="99" t="s">
        <v>94</v>
      </c>
      <c r="K120" s="13">
        <v>1</v>
      </c>
      <c r="L120" s="19" t="s">
        <v>303</v>
      </c>
      <c r="M120" s="13">
        <v>1</v>
      </c>
      <c r="N120" s="94" t="s">
        <v>301</v>
      </c>
      <c r="O120" s="379"/>
      <c r="P120" s="73"/>
      <c r="Q120" s="73"/>
      <c r="R120" s="73"/>
      <c r="S120" s="73"/>
      <c r="T120" s="73"/>
      <c r="U120" s="73"/>
      <c r="V120" s="73"/>
      <c r="W120" s="73"/>
      <c r="X120" s="73"/>
      <c r="Y120" s="73"/>
      <c r="Z120" s="73"/>
      <c r="AA120" s="73"/>
      <c r="AB120" s="14"/>
    </row>
    <row r="121" spans="2:28" ht="27.75" customHeight="1" x14ac:dyDescent="0.3">
      <c r="B121" s="377"/>
      <c r="C121" s="73"/>
      <c r="D121" s="73"/>
      <c r="E121" s="73"/>
      <c r="F121" s="73"/>
      <c r="G121" s="174"/>
      <c r="H121" s="73"/>
      <c r="I121" s="73"/>
      <c r="J121" s="73"/>
      <c r="K121" s="13">
        <v>1</v>
      </c>
      <c r="L121" s="73" t="s">
        <v>304</v>
      </c>
      <c r="M121" s="13">
        <v>1</v>
      </c>
      <c r="N121" s="94" t="s">
        <v>84</v>
      </c>
      <c r="O121" s="379"/>
      <c r="P121" s="73"/>
      <c r="Q121" s="73"/>
      <c r="R121" s="73"/>
      <c r="S121" s="73"/>
      <c r="T121" s="73"/>
      <c r="U121" s="73"/>
      <c r="V121" s="73"/>
      <c r="W121" s="73"/>
      <c r="X121" s="73"/>
      <c r="Y121" s="73"/>
      <c r="Z121" s="73"/>
      <c r="AA121" s="73"/>
      <c r="AB121" s="73"/>
    </row>
    <row r="122" spans="2:28" ht="27.75" customHeight="1" x14ac:dyDescent="0.3">
      <c r="B122" s="377"/>
      <c r="C122" s="73"/>
      <c r="D122" s="73"/>
      <c r="E122" s="73"/>
      <c r="F122" s="73"/>
      <c r="G122" s="174"/>
      <c r="H122" s="73"/>
      <c r="I122" s="73"/>
      <c r="J122" s="73"/>
      <c r="K122" s="13">
        <v>1</v>
      </c>
      <c r="L122" s="73" t="s">
        <v>303</v>
      </c>
      <c r="M122" s="13">
        <v>1</v>
      </c>
      <c r="N122" s="94" t="s">
        <v>84</v>
      </c>
      <c r="O122" s="379"/>
      <c r="P122" s="73"/>
      <c r="Q122" s="73"/>
      <c r="R122" s="73"/>
      <c r="S122" s="73"/>
      <c r="T122" s="73"/>
      <c r="U122" s="73"/>
      <c r="V122" s="73"/>
      <c r="W122" s="73"/>
      <c r="X122" s="73"/>
      <c r="Y122" s="73"/>
      <c r="Z122" s="73"/>
      <c r="AA122" s="73"/>
      <c r="AB122" s="73"/>
    </row>
    <row r="123" spans="2:28" ht="27.75" customHeight="1" x14ac:dyDescent="0.3">
      <c r="B123" s="377"/>
      <c r="C123" s="73"/>
      <c r="D123" s="73"/>
      <c r="E123" s="73"/>
      <c r="F123" s="73"/>
      <c r="G123" s="174"/>
      <c r="H123" s="73"/>
      <c r="I123" s="73"/>
      <c r="J123" s="73"/>
      <c r="K123" s="13">
        <v>1</v>
      </c>
      <c r="L123" s="19" t="s">
        <v>305</v>
      </c>
      <c r="M123" s="13">
        <v>1</v>
      </c>
      <c r="N123" s="94" t="s">
        <v>84</v>
      </c>
      <c r="O123" s="379"/>
      <c r="P123" s="73"/>
      <c r="Q123" s="73"/>
      <c r="R123" s="73"/>
      <c r="S123" s="73"/>
      <c r="T123" s="73"/>
      <c r="U123" s="73"/>
      <c r="V123" s="73"/>
      <c r="W123" s="73"/>
      <c r="X123" s="73"/>
      <c r="Y123" s="73"/>
      <c r="Z123" s="73"/>
      <c r="AA123" s="73"/>
      <c r="AB123" s="73"/>
    </row>
    <row r="124" spans="2:28" ht="27.75" customHeight="1" x14ac:dyDescent="0.3">
      <c r="B124" s="377"/>
      <c r="C124" s="73"/>
      <c r="D124" s="73"/>
      <c r="E124" s="73"/>
      <c r="F124" s="73"/>
      <c r="G124" s="174"/>
      <c r="H124" s="73"/>
      <c r="I124" s="73"/>
      <c r="J124" s="73"/>
      <c r="K124" s="13">
        <v>1</v>
      </c>
      <c r="L124" s="73" t="s">
        <v>306</v>
      </c>
      <c r="M124" s="13">
        <v>1</v>
      </c>
      <c r="N124" s="94" t="s">
        <v>84</v>
      </c>
      <c r="O124" s="379"/>
      <c r="P124" s="73"/>
      <c r="Q124" s="73"/>
      <c r="R124" s="73"/>
      <c r="S124" s="73"/>
      <c r="T124" s="73"/>
      <c r="U124" s="73"/>
      <c r="V124" s="73"/>
      <c r="W124" s="73"/>
      <c r="X124" s="73"/>
      <c r="Y124" s="73"/>
      <c r="Z124" s="73"/>
      <c r="AA124" s="73"/>
      <c r="AB124" s="73"/>
    </row>
    <row r="125" spans="2:28" ht="27.75" customHeight="1" x14ac:dyDescent="0.3">
      <c r="B125" s="377"/>
      <c r="C125" s="73"/>
      <c r="D125" s="73"/>
      <c r="E125" s="73"/>
      <c r="F125" s="73"/>
      <c r="G125" s="174"/>
      <c r="H125" s="73"/>
      <c r="I125" s="73"/>
      <c r="J125" s="73"/>
      <c r="K125" s="13">
        <v>1</v>
      </c>
      <c r="L125" s="73" t="s">
        <v>307</v>
      </c>
      <c r="M125" s="13">
        <v>1</v>
      </c>
      <c r="N125" s="94" t="s">
        <v>84</v>
      </c>
      <c r="O125" s="379"/>
      <c r="P125" s="73"/>
      <c r="Q125" s="73"/>
      <c r="R125" s="73"/>
      <c r="S125" s="73"/>
      <c r="T125" s="73"/>
      <c r="U125" s="73"/>
      <c r="V125" s="73"/>
      <c r="W125" s="73"/>
      <c r="X125" s="73"/>
      <c r="Y125" s="73"/>
      <c r="Z125" s="73"/>
      <c r="AA125" s="73"/>
      <c r="AB125" s="73"/>
    </row>
  </sheetData>
  <mergeCells count="213">
    <mergeCell ref="Z25:AA25"/>
    <mergeCell ref="O96:O125"/>
    <mergeCell ref="Y14:AA14"/>
    <mergeCell ref="Y15:AA15"/>
    <mergeCell ref="B96:B125"/>
    <mergeCell ref="C52:C57"/>
    <mergeCell ref="C46:C51"/>
    <mergeCell ref="B46:B51"/>
    <mergeCell ref="B52:B57"/>
    <mergeCell ref="J36:J37"/>
    <mergeCell ref="N36:N37"/>
    <mergeCell ref="M25:N25"/>
    <mergeCell ref="Q60:R60"/>
    <mergeCell ref="U60:V60"/>
    <mergeCell ref="Y60:Z60"/>
    <mergeCell ref="M61:N61"/>
    <mergeCell ref="U75:V75"/>
    <mergeCell ref="Y75:Z75"/>
    <mergeCell ref="M15:N15"/>
    <mergeCell ref="U15:V15"/>
    <mergeCell ref="E93:F93"/>
    <mergeCell ref="E94:F94"/>
    <mergeCell ref="E92:F92"/>
    <mergeCell ref="U14:V14"/>
    <mergeCell ref="E10:F10"/>
    <mergeCell ref="I10:J10"/>
    <mergeCell ref="G3:H3"/>
    <mergeCell ref="T12:W12"/>
    <mergeCell ref="I4:J4"/>
    <mergeCell ref="M4:N4"/>
    <mergeCell ref="R4:S4"/>
    <mergeCell ref="V4:W4"/>
    <mergeCell ref="E3:F3"/>
    <mergeCell ref="R9:S9"/>
    <mergeCell ref="V9:W9"/>
    <mergeCell ref="E5:F5"/>
    <mergeCell ref="Z10:AA10"/>
    <mergeCell ref="Z11:AA11"/>
    <mergeCell ref="I9:J9"/>
    <mergeCell ref="M9:N9"/>
    <mergeCell ref="R6:S6"/>
    <mergeCell ref="R11:S11"/>
    <mergeCell ref="R10:S10"/>
    <mergeCell ref="R5:S5"/>
    <mergeCell ref="I11:J11"/>
    <mergeCell ref="I5:J5"/>
    <mergeCell ref="Z5:AA5"/>
    <mergeCell ref="Z6:AA6"/>
    <mergeCell ref="Z9:AA9"/>
    <mergeCell ref="AB7:AB8"/>
    <mergeCell ref="E8:F8"/>
    <mergeCell ref="G8:H8"/>
    <mergeCell ref="I8:J8"/>
    <mergeCell ref="M8:N8"/>
    <mergeCell ref="R8:S8"/>
    <mergeCell ref="V8:W8"/>
    <mergeCell ref="Z8:AA8"/>
    <mergeCell ref="G7:J7"/>
    <mergeCell ref="K7:N7"/>
    <mergeCell ref="P7:S7"/>
    <mergeCell ref="T7:W7"/>
    <mergeCell ref="X7:AA7"/>
    <mergeCell ref="X2:AA2"/>
    <mergeCell ref="AB2:AB3"/>
    <mergeCell ref="I3:J3"/>
    <mergeCell ref="M3:N3"/>
    <mergeCell ref="R3:S3"/>
    <mergeCell ref="V3:W3"/>
    <mergeCell ref="Z3:AA3"/>
    <mergeCell ref="Z4:AA4"/>
    <mergeCell ref="O2:O3"/>
    <mergeCell ref="G2:J2"/>
    <mergeCell ref="K2:N2"/>
    <mergeCell ref="P2:S2"/>
    <mergeCell ref="T2:W2"/>
    <mergeCell ref="AB40:AB41"/>
    <mergeCell ref="I41:J41"/>
    <mergeCell ref="M41:N41"/>
    <mergeCell ref="R41:S41"/>
    <mergeCell ref="V41:W41"/>
    <mergeCell ref="Z41:AA41"/>
    <mergeCell ref="G40:J40"/>
    <mergeCell ref="K40:N40"/>
    <mergeCell ref="P40:S40"/>
    <mergeCell ref="T40:W40"/>
    <mergeCell ref="X40:AA40"/>
    <mergeCell ref="V24:W24"/>
    <mergeCell ref="Z24:AA24"/>
    <mergeCell ref="X22:AA22"/>
    <mergeCell ref="AB22:AB23"/>
    <mergeCell ref="I23:J23"/>
    <mergeCell ref="M23:N23"/>
    <mergeCell ref="R23:S23"/>
    <mergeCell ref="V23:W23"/>
    <mergeCell ref="Z23:AA23"/>
    <mergeCell ref="T22:W22"/>
    <mergeCell ref="B2:B3"/>
    <mergeCell ref="C2:F2"/>
    <mergeCell ref="E4:F4"/>
    <mergeCell ref="E11:F11"/>
    <mergeCell ref="C58:F58"/>
    <mergeCell ref="E59:F59"/>
    <mergeCell ref="E60:F60"/>
    <mergeCell ref="E61:F61"/>
    <mergeCell ref="C73:F73"/>
    <mergeCell ref="C12:F12"/>
    <mergeCell ref="E13:F13"/>
    <mergeCell ref="E14:F14"/>
    <mergeCell ref="E15:F15"/>
    <mergeCell ref="C22:F22"/>
    <mergeCell ref="E23:F23"/>
    <mergeCell ref="E24:F24"/>
    <mergeCell ref="E25:F25"/>
    <mergeCell ref="B58:B59"/>
    <mergeCell ref="B7:B8"/>
    <mergeCell ref="C7:F7"/>
    <mergeCell ref="E9:F9"/>
    <mergeCell ref="E41:F41"/>
    <mergeCell ref="B40:B41"/>
    <mergeCell ref="C40:F40"/>
    <mergeCell ref="I15:J15"/>
    <mergeCell ref="I25:J25"/>
    <mergeCell ref="I24:J24"/>
    <mergeCell ref="M24:N24"/>
    <mergeCell ref="R24:S24"/>
    <mergeCell ref="B12:B13"/>
    <mergeCell ref="G12:J12"/>
    <mergeCell ref="K12:N12"/>
    <mergeCell ref="P12:S12"/>
    <mergeCell ref="B22:B23"/>
    <mergeCell ref="G22:J22"/>
    <mergeCell ref="K22:N22"/>
    <mergeCell ref="P22:S22"/>
    <mergeCell ref="R15:S15"/>
    <mergeCell ref="R25:S25"/>
    <mergeCell ref="I14:J14"/>
    <mergeCell ref="M14:N14"/>
    <mergeCell ref="R14:S14"/>
    <mergeCell ref="R17:R21"/>
    <mergeCell ref="S17:S21"/>
    <mergeCell ref="X12:AA12"/>
    <mergeCell ref="AB12:AB13"/>
    <mergeCell ref="I13:J13"/>
    <mergeCell ref="M13:N13"/>
    <mergeCell ref="R13:S13"/>
    <mergeCell ref="V13:W13"/>
    <mergeCell ref="Z13:AA13"/>
    <mergeCell ref="B91:B92"/>
    <mergeCell ref="G91:J91"/>
    <mergeCell ref="K91:N91"/>
    <mergeCell ref="P91:S91"/>
    <mergeCell ref="T91:W91"/>
    <mergeCell ref="X91:AA91"/>
    <mergeCell ref="X73:AA73"/>
    <mergeCell ref="I76:J76"/>
    <mergeCell ref="I75:J75"/>
    <mergeCell ref="M75:N75"/>
    <mergeCell ref="E76:F76"/>
    <mergeCell ref="I74:J74"/>
    <mergeCell ref="M74:N74"/>
    <mergeCell ref="R74:S74"/>
    <mergeCell ref="V74:W74"/>
    <mergeCell ref="Z74:AA74"/>
    <mergeCell ref="B73:B74"/>
    <mergeCell ref="I94:J94"/>
    <mergeCell ref="M94:N94"/>
    <mergeCell ref="R94:S94"/>
    <mergeCell ref="V94:W94"/>
    <mergeCell ref="Z94:AA94"/>
    <mergeCell ref="I93:J93"/>
    <mergeCell ref="M93:N93"/>
    <mergeCell ref="R93:S93"/>
    <mergeCell ref="V93:W93"/>
    <mergeCell ref="Z93:AA93"/>
    <mergeCell ref="AB91:AB92"/>
    <mergeCell ref="I92:J92"/>
    <mergeCell ref="M92:N92"/>
    <mergeCell ref="R92:S92"/>
    <mergeCell ref="V92:W92"/>
    <mergeCell ref="Z92:AA92"/>
    <mergeCell ref="V59:W59"/>
    <mergeCell ref="Z59:AA59"/>
    <mergeCell ref="X58:AA58"/>
    <mergeCell ref="I60:J60"/>
    <mergeCell ref="M60:N60"/>
    <mergeCell ref="I61:J61"/>
    <mergeCell ref="AB73:AB74"/>
    <mergeCell ref="G73:J73"/>
    <mergeCell ref="K73:N73"/>
    <mergeCell ref="P73:S73"/>
    <mergeCell ref="T73:W73"/>
    <mergeCell ref="P58:S58"/>
    <mergeCell ref="T58:W58"/>
    <mergeCell ref="AB58:AB59"/>
    <mergeCell ref="I59:J59"/>
    <mergeCell ref="M59:N59"/>
    <mergeCell ref="R59:S59"/>
    <mergeCell ref="M76:N76"/>
    <mergeCell ref="C91:F91"/>
    <mergeCell ref="E43:F43"/>
    <mergeCell ref="I43:J43"/>
    <mergeCell ref="M43:N43"/>
    <mergeCell ref="R43:S43"/>
    <mergeCell ref="V43:W43"/>
    <mergeCell ref="Z43:AA43"/>
    <mergeCell ref="E44:F44"/>
    <mergeCell ref="I44:J44"/>
    <mergeCell ref="E74:F74"/>
    <mergeCell ref="E75:F75"/>
    <mergeCell ref="G58:J58"/>
    <mergeCell ref="K58:N58"/>
    <mergeCell ref="R75:S75"/>
    <mergeCell ref="R76:S7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L13"/>
  <sheetViews>
    <sheetView tabSelected="1" topLeftCell="D1" zoomScale="70" zoomScaleNormal="70" zoomScaleSheetLayoutView="10" workbookViewId="0">
      <selection activeCell="K13" sqref="K13"/>
    </sheetView>
  </sheetViews>
  <sheetFormatPr baseColWidth="10" defaultColWidth="11.42578125" defaultRowHeight="15" x14ac:dyDescent="0.25"/>
  <cols>
    <col min="1" max="1" width="5.5703125" style="1" customWidth="1"/>
    <col min="2" max="2" width="39.7109375" style="1" customWidth="1"/>
    <col min="3" max="3" width="11.42578125" style="1"/>
    <col min="4" max="4" width="37.5703125" style="1" customWidth="1"/>
    <col min="5" max="5" width="20.85546875" style="1" customWidth="1"/>
    <col min="6" max="6" width="55.5703125" style="1" customWidth="1"/>
    <col min="7" max="7" width="54.5703125" style="1" customWidth="1"/>
    <col min="8" max="8" width="16.140625" style="1" customWidth="1"/>
    <col min="9" max="9" width="31.140625" style="1" customWidth="1"/>
    <col min="10" max="10" width="19.5703125" style="1" customWidth="1"/>
    <col min="11" max="11" width="47.5703125" style="1" customWidth="1"/>
    <col min="12" max="12" width="49.28515625" style="1" customWidth="1"/>
    <col min="13" max="16384" width="11.42578125" style="1"/>
  </cols>
  <sheetData>
    <row r="2" spans="2:12" ht="37.5" customHeight="1" x14ac:dyDescent="0.25">
      <c r="B2" s="387" t="s">
        <v>32</v>
      </c>
      <c r="C2" s="388"/>
      <c r="D2" s="388"/>
      <c r="E2" s="388"/>
      <c r="F2" s="388"/>
      <c r="G2" s="388"/>
      <c r="H2" s="388"/>
      <c r="I2" s="388"/>
      <c r="J2" s="388"/>
      <c r="K2" s="388"/>
      <c r="L2" s="388"/>
    </row>
    <row r="3" spans="2:12" ht="30" customHeight="1" x14ac:dyDescent="0.25">
      <c r="B3" s="362" t="s">
        <v>388</v>
      </c>
      <c r="C3" s="389" t="s">
        <v>425</v>
      </c>
      <c r="D3" s="390"/>
      <c r="E3" s="390"/>
      <c r="F3" s="391"/>
      <c r="G3" s="392" t="s">
        <v>8</v>
      </c>
      <c r="H3" s="389" t="s">
        <v>415</v>
      </c>
      <c r="I3" s="390"/>
      <c r="J3" s="390"/>
      <c r="K3" s="391"/>
      <c r="L3" s="392" t="s">
        <v>8</v>
      </c>
    </row>
    <row r="4" spans="2:12" x14ac:dyDescent="0.25">
      <c r="B4" s="363"/>
      <c r="C4" s="3" t="s">
        <v>15</v>
      </c>
      <c r="D4" s="3" t="s">
        <v>387</v>
      </c>
      <c r="E4" s="389" t="s">
        <v>386</v>
      </c>
      <c r="F4" s="391"/>
      <c r="G4" s="393"/>
      <c r="H4" s="248" t="s">
        <v>15</v>
      </c>
      <c r="I4" s="248" t="s">
        <v>387</v>
      </c>
      <c r="J4" s="389" t="s">
        <v>386</v>
      </c>
      <c r="K4" s="391"/>
      <c r="L4" s="393"/>
    </row>
    <row r="5" spans="2:12" ht="28.5" customHeight="1" x14ac:dyDescent="0.25">
      <c r="B5" s="4" t="s">
        <v>18</v>
      </c>
      <c r="C5" s="273">
        <v>20</v>
      </c>
      <c r="D5" s="273">
        <v>8</v>
      </c>
      <c r="E5" s="394">
        <v>12</v>
      </c>
      <c r="F5" s="395"/>
      <c r="G5" s="274" t="s">
        <v>385</v>
      </c>
      <c r="H5" s="273">
        <v>20</v>
      </c>
      <c r="I5" s="273">
        <v>8</v>
      </c>
      <c r="J5" s="394">
        <v>12</v>
      </c>
      <c r="K5" s="395"/>
      <c r="L5" s="274" t="s">
        <v>385</v>
      </c>
    </row>
    <row r="6" spans="2:12" ht="93.75" customHeight="1" x14ac:dyDescent="0.3">
      <c r="B6" s="4" t="s">
        <v>9</v>
      </c>
      <c r="C6" s="275">
        <v>70285</v>
      </c>
      <c r="D6" s="276">
        <v>35142</v>
      </c>
      <c r="E6" s="396">
        <v>35143</v>
      </c>
      <c r="F6" s="395"/>
      <c r="G6" s="273" t="s">
        <v>390</v>
      </c>
      <c r="H6" s="275">
        <v>17445</v>
      </c>
      <c r="I6" s="276">
        <v>8326</v>
      </c>
      <c r="J6" s="396">
        <v>9119</v>
      </c>
      <c r="K6" s="395"/>
      <c r="L6" s="269" t="s">
        <v>416</v>
      </c>
    </row>
    <row r="7" spans="2:12" ht="25.5" customHeight="1" x14ac:dyDescent="0.25">
      <c r="B7" s="4" t="s">
        <v>19</v>
      </c>
      <c r="C7" s="5"/>
      <c r="D7" s="5"/>
      <c r="E7" s="385"/>
      <c r="F7" s="386"/>
      <c r="G7" s="2"/>
      <c r="H7" s="249"/>
      <c r="I7" s="249"/>
      <c r="J7" s="385"/>
      <c r="K7" s="386"/>
      <c r="L7" s="247"/>
    </row>
    <row r="8" spans="2:12" ht="61.5" customHeight="1" x14ac:dyDescent="0.25">
      <c r="B8" s="6" t="s">
        <v>0</v>
      </c>
      <c r="C8" s="7" t="s">
        <v>20</v>
      </c>
      <c r="D8" s="7" t="s">
        <v>21</v>
      </c>
      <c r="E8" s="7" t="s">
        <v>22</v>
      </c>
      <c r="F8" s="8" t="s">
        <v>23</v>
      </c>
      <c r="G8" s="6" t="s">
        <v>8</v>
      </c>
      <c r="H8" s="251" t="s">
        <v>20</v>
      </c>
      <c r="I8" s="251" t="s">
        <v>21</v>
      </c>
      <c r="J8" s="251" t="s">
        <v>22</v>
      </c>
      <c r="K8" s="252" t="s">
        <v>23</v>
      </c>
      <c r="L8" s="250" t="s">
        <v>8</v>
      </c>
    </row>
    <row r="9" spans="2:12" ht="409.5" x14ac:dyDescent="0.25">
      <c r="B9" s="190" t="s">
        <v>384</v>
      </c>
      <c r="C9" s="277">
        <v>2</v>
      </c>
      <c r="D9" s="277" t="s">
        <v>383</v>
      </c>
      <c r="E9" s="277">
        <v>84</v>
      </c>
      <c r="F9" s="278" t="s">
        <v>382</v>
      </c>
      <c r="G9" s="279" t="s">
        <v>381</v>
      </c>
      <c r="H9" s="277"/>
      <c r="I9" s="277"/>
      <c r="J9" s="277"/>
      <c r="K9" s="278"/>
      <c r="L9" s="279"/>
    </row>
    <row r="10" spans="2:12" ht="225" x14ac:dyDescent="0.25">
      <c r="B10" s="176" t="s">
        <v>380</v>
      </c>
      <c r="C10" s="254">
        <v>154</v>
      </c>
      <c r="D10" s="280" t="s">
        <v>379</v>
      </c>
      <c r="E10" s="254">
        <v>50</v>
      </c>
      <c r="F10" s="281" t="s">
        <v>376</v>
      </c>
      <c r="G10" s="282" t="s">
        <v>378</v>
      </c>
      <c r="H10" s="254"/>
      <c r="I10" s="280"/>
      <c r="J10" s="254"/>
      <c r="K10" s="281"/>
      <c r="L10" s="282"/>
    </row>
    <row r="11" spans="2:12" ht="297.75" customHeight="1" x14ac:dyDescent="0.25">
      <c r="B11" s="176" t="s">
        <v>389</v>
      </c>
      <c r="C11" s="254" t="s">
        <v>377</v>
      </c>
      <c r="D11" s="283" t="s">
        <v>391</v>
      </c>
      <c r="E11" s="254">
        <v>50</v>
      </c>
      <c r="F11" s="278" t="s">
        <v>376</v>
      </c>
      <c r="G11" s="283" t="s">
        <v>375</v>
      </c>
      <c r="H11" s="254"/>
      <c r="I11" s="283"/>
      <c r="J11" s="254"/>
      <c r="K11" s="278"/>
      <c r="L11" s="283"/>
    </row>
    <row r="12" spans="2:12" ht="195.75" customHeight="1" x14ac:dyDescent="0.25">
      <c r="B12" s="253" t="s">
        <v>417</v>
      </c>
      <c r="C12" s="254"/>
      <c r="D12" s="283"/>
      <c r="E12" s="254"/>
      <c r="F12" s="278"/>
      <c r="G12" s="283"/>
      <c r="H12" s="254">
        <v>1</v>
      </c>
      <c r="I12" s="283" t="s">
        <v>418</v>
      </c>
      <c r="J12" s="254">
        <v>1</v>
      </c>
      <c r="K12" s="278" t="s">
        <v>419</v>
      </c>
      <c r="L12" s="270" t="s">
        <v>420</v>
      </c>
    </row>
    <row r="13" spans="2:12" ht="146.25" customHeight="1" x14ac:dyDescent="0.25">
      <c r="B13" s="270" t="s">
        <v>421</v>
      </c>
      <c r="C13" s="254"/>
      <c r="D13" s="283"/>
      <c r="E13" s="254"/>
      <c r="F13" s="278"/>
      <c r="G13" s="283"/>
      <c r="H13" s="254">
        <v>6</v>
      </c>
      <c r="I13" s="270" t="s">
        <v>422</v>
      </c>
      <c r="J13" s="254">
        <v>5</v>
      </c>
      <c r="K13" s="271" t="s">
        <v>423</v>
      </c>
      <c r="L13" s="272" t="s">
        <v>424</v>
      </c>
    </row>
  </sheetData>
  <mergeCells count="14">
    <mergeCell ref="J7:K7"/>
    <mergeCell ref="B2:L2"/>
    <mergeCell ref="H3:K3"/>
    <mergeCell ref="L3:L4"/>
    <mergeCell ref="J4:K4"/>
    <mergeCell ref="J5:K5"/>
    <mergeCell ref="J6:K6"/>
    <mergeCell ref="E5:F5"/>
    <mergeCell ref="E6:F6"/>
    <mergeCell ref="E7:F7"/>
    <mergeCell ref="C3:F3"/>
    <mergeCell ref="G3:G4"/>
    <mergeCell ref="E4:F4"/>
    <mergeCell ref="B3:B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Actividades </vt:lpstr>
      <vt:lpstr>Programas Sociales</vt:lpstr>
      <vt:lpstr>Acciones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cp:lastPrinted>2020-07-24T18:22:41Z</cp:lastPrinted>
  <dcterms:created xsi:type="dcterms:W3CDTF">2020-01-08T23:01:46Z</dcterms:created>
  <dcterms:modified xsi:type="dcterms:W3CDTF">2020-10-08T16:48:22Z</dcterms:modified>
</cp:coreProperties>
</file>